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626"/>
  <workbookPr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56b\AC\Temp\"/>
    </mc:Choice>
  </mc:AlternateContent>
  <xr:revisionPtr revIDLastSave="0" documentId="8_{95576A50-A6CA-416C-BF88-96866DE44B2F}" xr6:coauthVersionLast="47" xr6:coauthVersionMax="47" xr10:uidLastSave="{00000000-0000-0000-0000-000000000000}"/>
  <bookViews>
    <workbookView xWindow="-60" yWindow="-60" windowWidth="15480" windowHeight="11640" firstSheet="1" activeTab="3" xr2:uid="{00000000-000D-0000-FFFF-FFFF00000000}"/>
  </bookViews>
  <sheets>
    <sheet name="INSTRUCTIONS" sheetId="1" r:id="rId1"/>
    <sheet name="ENTRIES" sheetId="2" r:id="rId2"/>
    <sheet name="IMAGES" sheetId="3" r:id="rId3"/>
    <sheet name="EXHIBITIONS" sheetId="4" r:id="rId4"/>
    <sheet name="Sheet5" sheetId="5" state="hidden" r:id="rId5"/>
    <sheet name="Sheet7" sheetId="6" state="hidden" r:id="rId6"/>
    <sheet name="FIAP" sheetId="7" state="hidden" r:id="rId7"/>
    <sheet name="PSA" sheetId="8" state="hidden" r:id="rId8"/>
  </sheets>
  <definedNames>
    <definedName name="_xlnm._FilterDatabase" localSheetId="1" hidden="1">ENTRIES!$B$1:$B$1913</definedName>
    <definedName name="Z_7784F429_29A9_48A3_A55A_C9DC60395390_.wvu.FilterData" localSheetId="1" hidden="1">ENTRIES!$A$1:$Q$1627</definedName>
    <definedName name="Z_7A5C617C_654F_46E6_9BCF_F37D1F30F958_.wvu.FilterData" localSheetId="1" hidden="1">ENTRIES!$I$1:$I$1913</definedName>
    <definedName name="Z_802D2AFD_89E2_4561_A361_79C0E46B9913_.wvu.FilterData" localSheetId="1" hidden="1">ENTRIES!$B$1:$P$1913</definedName>
  </definedNames>
  <calcPr calcId="191028"/>
  <customWorkbookViews>
    <customWorkbookView name="Filter 1" guid="{7A5C617C-654F-46E6-9BCF-F37D1F30F958}" maximized="1" windowWidth="0" windowHeight="0" activeSheetId="0"/>
    <customWorkbookView name="Filter 3" guid="{7784F429-29A9-48A3-A55A-C9DC60395390}" maximized="1" windowWidth="0" windowHeight="0" activeSheetId="0"/>
    <customWorkbookView name="Filter 2" guid="{802D2AFD-89E2-4561-A361-79C0E46B9913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2" l="1" a="1"/>
  <c r="G2" i="2" s="1"/>
  <c r="G1913" i="2" a="1"/>
  <c r="G1913" i="2" s="1"/>
  <c r="G1912" i="2" a="1"/>
  <c r="G1912" i="2" s="1"/>
  <c r="G1911" i="2" a="1"/>
  <c r="G1911" i="2" s="1"/>
  <c r="G1910" i="2" a="1"/>
  <c r="G1910" i="2" s="1"/>
  <c r="G1909" i="2" a="1"/>
  <c r="G1909" i="2" s="1"/>
  <c r="G1908" i="2" a="1"/>
  <c r="G1908" i="2" s="1"/>
  <c r="G1907" i="2" a="1"/>
  <c r="G1907" i="2" s="1"/>
  <c r="G1906" i="2" a="1"/>
  <c r="G1906" i="2" s="1"/>
  <c r="G1905" i="2" a="1"/>
  <c r="G1905" i="2" s="1"/>
  <c r="G1904" i="2" a="1"/>
  <c r="G1904" i="2" s="1"/>
  <c r="G1903" i="2" a="1"/>
  <c r="G1903" i="2" s="1"/>
  <c r="G1902" i="2" a="1"/>
  <c r="G1902" i="2" s="1"/>
  <c r="G1901" i="2" a="1"/>
  <c r="G1901" i="2" s="1"/>
  <c r="G1900" i="2" a="1"/>
  <c r="G1900" i="2" s="1"/>
  <c r="G1899" i="2" a="1"/>
  <c r="G1899" i="2" s="1"/>
  <c r="G1898" i="2" a="1"/>
  <c r="G1898" i="2" s="1"/>
  <c r="G1897" i="2" a="1"/>
  <c r="G1897" i="2" s="1"/>
  <c r="G1896" i="2" a="1"/>
  <c r="G1896" i="2" s="1"/>
  <c r="G1895" i="2" a="1"/>
  <c r="G1895" i="2" s="1"/>
  <c r="G1894" i="2" a="1"/>
  <c r="G1894" i="2" s="1"/>
  <c r="G1893" i="2" a="1"/>
  <c r="G1893" i="2" s="1"/>
  <c r="G1892" i="2" a="1"/>
  <c r="G1892" i="2" s="1"/>
  <c r="G1891" i="2" a="1"/>
  <c r="G1891" i="2" s="1"/>
  <c r="G1890" i="2" a="1"/>
  <c r="G1890" i="2" s="1"/>
  <c r="G1889" i="2" a="1"/>
  <c r="G1889" i="2" s="1"/>
  <c r="G1888" i="2" a="1"/>
  <c r="G1888" i="2" s="1"/>
  <c r="G1887" i="2" a="1"/>
  <c r="G1887" i="2" s="1"/>
  <c r="G1886" i="2" a="1"/>
  <c r="G1886" i="2" s="1"/>
  <c r="G1885" i="2" a="1"/>
  <c r="G1885" i="2" s="1"/>
  <c r="G1884" i="2" a="1"/>
  <c r="G1884" i="2" s="1"/>
  <c r="G1883" i="2" a="1"/>
  <c r="G1883" i="2" s="1"/>
  <c r="G1882" i="2" a="1"/>
  <c r="G1882" i="2" s="1"/>
  <c r="G1881" i="2" a="1"/>
  <c r="G1881" i="2" s="1"/>
  <c r="G1880" i="2" a="1"/>
  <c r="G1880" i="2" s="1"/>
  <c r="G1879" i="2" a="1"/>
  <c r="G1879" i="2" s="1"/>
  <c r="G1878" i="2" a="1"/>
  <c r="G1878" i="2" s="1"/>
  <c r="G1877" i="2" a="1"/>
  <c r="G1877" i="2" s="1"/>
  <c r="G1876" i="2" a="1"/>
  <c r="G1876" i="2" s="1"/>
  <c r="G1875" i="2" a="1"/>
  <c r="G1875" i="2" s="1"/>
  <c r="G1874" i="2" a="1"/>
  <c r="G1874" i="2" s="1"/>
  <c r="G1873" i="2" a="1"/>
  <c r="G1873" i="2" s="1"/>
  <c r="G1872" i="2" a="1"/>
  <c r="G1872" i="2" s="1"/>
  <c r="G1871" i="2" a="1"/>
  <c r="G1871" i="2" s="1"/>
  <c r="G1870" i="2" a="1"/>
  <c r="G1870" i="2" s="1"/>
  <c r="G1869" i="2" a="1"/>
  <c r="G1869" i="2" s="1"/>
  <c r="G1868" i="2" a="1"/>
  <c r="G1868" i="2" s="1"/>
  <c r="G1867" i="2" a="1"/>
  <c r="G1867" i="2" s="1"/>
  <c r="G1866" i="2" a="1"/>
  <c r="G1866" i="2" s="1"/>
  <c r="G1865" i="2" a="1"/>
  <c r="G1865" i="2" s="1"/>
  <c r="G1864" i="2" a="1"/>
  <c r="G1864" i="2" s="1"/>
  <c r="G1863" i="2" a="1"/>
  <c r="G1863" i="2" s="1"/>
  <c r="G1862" i="2" a="1"/>
  <c r="G1862" i="2" s="1"/>
  <c r="G1861" i="2" a="1"/>
  <c r="G1861" i="2" s="1"/>
  <c r="G1860" i="2" a="1"/>
  <c r="G1860" i="2" s="1"/>
  <c r="G1859" i="2" a="1"/>
  <c r="G1859" i="2" s="1"/>
  <c r="G1858" i="2" a="1"/>
  <c r="G1858" i="2" s="1"/>
  <c r="G1857" i="2" a="1"/>
  <c r="G1857" i="2" s="1"/>
  <c r="G1856" i="2" a="1"/>
  <c r="G1856" i="2" s="1"/>
  <c r="G1855" i="2" a="1"/>
  <c r="G1855" i="2" s="1"/>
  <c r="G1854" i="2" a="1"/>
  <c r="G1854" i="2" s="1"/>
  <c r="G1853" i="2" a="1"/>
  <c r="G1853" i="2" s="1"/>
  <c r="G1852" i="2" a="1"/>
  <c r="G1852" i="2" s="1"/>
  <c r="G1851" i="2" a="1"/>
  <c r="G1851" i="2" s="1"/>
  <c r="G1850" i="2" a="1"/>
  <c r="G1850" i="2" s="1"/>
  <c r="G1849" i="2" a="1"/>
  <c r="G1849" i="2" s="1"/>
  <c r="G1848" i="2" a="1"/>
  <c r="G1848" i="2" s="1"/>
  <c r="G1847" i="2" a="1"/>
  <c r="G1847" i="2" s="1"/>
  <c r="G1846" i="2" a="1"/>
  <c r="G1846" i="2" s="1"/>
  <c r="G1845" i="2" a="1"/>
  <c r="G1845" i="2" s="1"/>
  <c r="G1844" i="2" a="1"/>
  <c r="G1844" i="2" s="1"/>
  <c r="G1843" i="2" a="1"/>
  <c r="G1843" i="2" s="1"/>
  <c r="G1842" i="2" a="1"/>
  <c r="G1842" i="2" s="1"/>
  <c r="G1841" i="2" a="1"/>
  <c r="G1841" i="2" s="1"/>
  <c r="G1840" i="2" a="1"/>
  <c r="G1840" i="2" s="1"/>
  <c r="G1839" i="2" a="1"/>
  <c r="G1839" i="2" s="1"/>
  <c r="G1838" i="2" a="1"/>
  <c r="G1838" i="2" s="1"/>
  <c r="G1837" i="2" a="1"/>
  <c r="G1837" i="2" s="1"/>
  <c r="G1836" i="2" a="1"/>
  <c r="G1836" i="2" s="1"/>
  <c r="G1835" i="2" a="1"/>
  <c r="G1835" i="2" s="1"/>
  <c r="G1834" i="2" a="1"/>
  <c r="G1834" i="2" s="1"/>
  <c r="G1833" i="2" a="1"/>
  <c r="G1833" i="2" s="1"/>
  <c r="G1832" i="2" a="1"/>
  <c r="G1832" i="2" s="1"/>
  <c r="G1831" i="2" a="1"/>
  <c r="G1831" i="2" s="1"/>
  <c r="G1830" i="2" a="1"/>
  <c r="G1830" i="2" s="1"/>
  <c r="G1829" i="2" a="1"/>
  <c r="G1829" i="2" s="1"/>
  <c r="G1828" i="2" a="1"/>
  <c r="G1828" i="2" s="1"/>
  <c r="G1827" i="2" a="1"/>
  <c r="G1827" i="2" s="1"/>
  <c r="G1826" i="2" a="1"/>
  <c r="G1826" i="2" s="1"/>
  <c r="G1825" i="2" a="1"/>
  <c r="G1825" i="2" s="1"/>
  <c r="G1824" i="2" a="1"/>
  <c r="G1824" i="2" s="1"/>
  <c r="G1823" i="2" a="1"/>
  <c r="G1823" i="2" s="1"/>
  <c r="G1822" i="2" a="1"/>
  <c r="G1822" i="2" s="1"/>
  <c r="G1821" i="2" a="1"/>
  <c r="G1821" i="2" s="1"/>
  <c r="G1820" i="2" a="1"/>
  <c r="G1820" i="2" s="1"/>
  <c r="G1819" i="2" a="1"/>
  <c r="G1819" i="2" s="1"/>
  <c r="G1818" i="2" a="1"/>
  <c r="G1818" i="2" s="1"/>
  <c r="G1817" i="2" a="1"/>
  <c r="G1817" i="2" s="1"/>
  <c r="G1816" i="2" a="1"/>
  <c r="G1816" i="2" s="1"/>
  <c r="G1815" i="2" a="1"/>
  <c r="G1815" i="2" s="1"/>
  <c r="G1814" i="2" a="1"/>
  <c r="G1814" i="2" s="1"/>
  <c r="G1813" i="2" a="1"/>
  <c r="G1813" i="2" s="1"/>
  <c r="G1812" i="2" a="1"/>
  <c r="G1812" i="2" s="1"/>
  <c r="G1811" i="2" a="1"/>
  <c r="G1811" i="2" s="1"/>
  <c r="G1810" i="2" a="1"/>
  <c r="G1810" i="2" s="1"/>
  <c r="G1809" i="2" a="1"/>
  <c r="G1809" i="2" s="1"/>
  <c r="G1808" i="2" a="1"/>
  <c r="G1808" i="2" s="1"/>
  <c r="G1807" i="2" a="1"/>
  <c r="G1807" i="2" s="1"/>
  <c r="G1806" i="2" a="1"/>
  <c r="G1806" i="2" s="1"/>
  <c r="G1805" i="2" a="1"/>
  <c r="G1805" i="2" s="1"/>
  <c r="G1804" i="2" a="1"/>
  <c r="G1804" i="2" s="1"/>
  <c r="G1803" i="2" a="1"/>
  <c r="G1803" i="2" s="1"/>
  <c r="G1802" i="2" a="1"/>
  <c r="G1802" i="2" s="1"/>
  <c r="G1801" i="2" a="1"/>
  <c r="G1801" i="2" s="1"/>
  <c r="G1800" i="2" a="1"/>
  <c r="G1800" i="2" s="1"/>
  <c r="G1799" i="2" a="1"/>
  <c r="G1799" i="2" s="1"/>
  <c r="G1798" i="2" a="1"/>
  <c r="G1798" i="2" s="1"/>
  <c r="G1797" i="2" a="1"/>
  <c r="G1797" i="2" s="1"/>
  <c r="G1796" i="2" a="1"/>
  <c r="G1796" i="2" s="1"/>
  <c r="G1795" i="2" a="1"/>
  <c r="G1795" i="2" s="1"/>
  <c r="G1794" i="2" a="1"/>
  <c r="G1794" i="2" s="1"/>
  <c r="G1793" i="2" a="1"/>
  <c r="G1793" i="2" s="1"/>
  <c r="G1792" i="2" a="1"/>
  <c r="G1792" i="2" s="1"/>
  <c r="G1791" i="2" a="1"/>
  <c r="G1791" i="2" s="1"/>
  <c r="G1790" i="2" a="1"/>
  <c r="G1790" i="2" s="1"/>
  <c r="G1789" i="2" a="1"/>
  <c r="G1789" i="2" s="1"/>
  <c r="G1788" i="2" a="1"/>
  <c r="G1788" i="2" s="1"/>
  <c r="G1787" i="2" a="1"/>
  <c r="G1787" i="2" s="1"/>
  <c r="G1786" i="2" a="1"/>
  <c r="G1786" i="2" s="1"/>
  <c r="G1785" i="2" a="1"/>
  <c r="G1785" i="2" s="1"/>
  <c r="G1784" i="2" a="1"/>
  <c r="G1784" i="2" s="1"/>
  <c r="G1783" i="2" a="1"/>
  <c r="G1783" i="2" s="1"/>
  <c r="G1782" i="2" a="1"/>
  <c r="G1782" i="2" s="1"/>
  <c r="G1781" i="2" a="1"/>
  <c r="G1781" i="2" s="1"/>
  <c r="G1780" i="2" a="1"/>
  <c r="G1780" i="2" s="1"/>
  <c r="G1779" i="2" a="1"/>
  <c r="G1779" i="2" s="1"/>
  <c r="G1778" i="2" a="1"/>
  <c r="G1778" i="2" s="1"/>
  <c r="G1777" i="2" a="1"/>
  <c r="G1777" i="2" s="1"/>
  <c r="G1776" i="2" a="1"/>
  <c r="G1776" i="2" s="1"/>
  <c r="G1775" i="2" a="1"/>
  <c r="G1775" i="2" s="1"/>
  <c r="G1774" i="2" a="1"/>
  <c r="G1774" i="2" s="1"/>
  <c r="G1773" i="2" a="1"/>
  <c r="G1773" i="2" s="1"/>
  <c r="G1772" i="2" a="1"/>
  <c r="G1772" i="2" s="1"/>
  <c r="G1771" i="2" a="1"/>
  <c r="G1771" i="2" s="1"/>
  <c r="G1770" i="2" a="1"/>
  <c r="G1770" i="2" s="1"/>
  <c r="G1769" i="2" a="1"/>
  <c r="G1769" i="2" s="1"/>
  <c r="G1768" i="2" a="1"/>
  <c r="G1768" i="2" s="1"/>
  <c r="G1767" i="2" a="1"/>
  <c r="G1767" i="2" s="1"/>
  <c r="G1766" i="2" a="1"/>
  <c r="G1766" i="2" s="1"/>
  <c r="G1765" i="2" a="1"/>
  <c r="G1765" i="2" s="1"/>
  <c r="G1764" i="2" a="1"/>
  <c r="G1764" i="2" s="1"/>
  <c r="G1763" i="2" a="1"/>
  <c r="G1763" i="2" s="1"/>
  <c r="G1762" i="2" a="1"/>
  <c r="G1762" i="2" s="1"/>
  <c r="G1761" i="2" a="1"/>
  <c r="G1761" i="2" s="1"/>
  <c r="G1760" i="2" a="1"/>
  <c r="G1760" i="2" s="1"/>
  <c r="G1759" i="2" a="1"/>
  <c r="G1759" i="2" s="1"/>
  <c r="G1758" i="2" a="1"/>
  <c r="G1758" i="2" s="1"/>
  <c r="G1757" i="2" a="1"/>
  <c r="G1757" i="2" s="1"/>
  <c r="G1756" i="2" a="1"/>
  <c r="G1756" i="2" s="1"/>
  <c r="G1755" i="2" a="1"/>
  <c r="G1755" i="2" s="1"/>
  <c r="G1754" i="2" a="1"/>
  <c r="G1754" i="2" s="1"/>
  <c r="G1753" i="2" a="1"/>
  <c r="G1753" i="2" s="1"/>
  <c r="G1752" i="2" a="1"/>
  <c r="G1752" i="2" s="1"/>
  <c r="G1751" i="2" a="1"/>
  <c r="G1751" i="2" s="1"/>
  <c r="G1750" i="2" a="1"/>
  <c r="G1750" i="2" s="1"/>
  <c r="G1749" i="2" a="1"/>
  <c r="G1749" i="2" s="1"/>
  <c r="G1748" i="2" a="1"/>
  <c r="G1748" i="2" s="1"/>
  <c r="G1747" i="2" a="1"/>
  <c r="G1747" i="2" s="1"/>
  <c r="G1746" i="2" a="1"/>
  <c r="G1746" i="2" s="1"/>
  <c r="G1745" i="2" a="1"/>
  <c r="G1745" i="2" s="1"/>
  <c r="G1744" i="2" a="1"/>
  <c r="G1744" i="2" s="1"/>
  <c r="G1743" i="2" a="1"/>
  <c r="G1743" i="2" s="1"/>
  <c r="G1742" i="2" a="1"/>
  <c r="G1742" i="2" s="1"/>
  <c r="G1741" i="2" a="1"/>
  <c r="G1741" i="2" s="1"/>
  <c r="G1740" i="2" a="1"/>
  <c r="G1740" i="2" s="1"/>
  <c r="G1739" i="2" a="1"/>
  <c r="G1739" i="2" s="1"/>
  <c r="G1738" i="2" a="1"/>
  <c r="G1738" i="2" s="1"/>
  <c r="G1737" i="2" a="1"/>
  <c r="G1737" i="2" s="1"/>
  <c r="G1736" i="2" a="1"/>
  <c r="G1736" i="2" s="1"/>
  <c r="G1735" i="2" a="1"/>
  <c r="G1735" i="2" s="1"/>
  <c r="G1734" i="2" a="1"/>
  <c r="G1734" i="2" s="1"/>
  <c r="G1733" i="2" a="1"/>
  <c r="G1733" i="2" s="1"/>
  <c r="G1732" i="2" a="1"/>
  <c r="G1732" i="2" s="1"/>
  <c r="G1731" i="2" a="1"/>
  <c r="G1731" i="2" s="1"/>
  <c r="G1730" i="2" a="1"/>
  <c r="G1730" i="2" s="1"/>
  <c r="G1729" i="2" a="1"/>
  <c r="G1729" i="2" s="1"/>
  <c r="G1728" i="2" a="1"/>
  <c r="G1728" i="2" s="1"/>
  <c r="G1727" i="2" a="1"/>
  <c r="G1727" i="2" s="1"/>
  <c r="G1726" i="2" a="1"/>
  <c r="G1726" i="2" s="1"/>
  <c r="G1725" i="2" a="1"/>
  <c r="G1725" i="2" s="1"/>
  <c r="G1724" i="2" a="1"/>
  <c r="G1724" i="2" s="1"/>
  <c r="G1723" i="2" a="1"/>
  <c r="G1723" i="2" s="1"/>
  <c r="G1722" i="2" a="1"/>
  <c r="G1722" i="2" s="1"/>
  <c r="G1721" i="2" a="1"/>
  <c r="G1721" i="2" s="1"/>
  <c r="G1720" i="2" a="1"/>
  <c r="G1720" i="2" s="1"/>
  <c r="G1719" i="2" a="1"/>
  <c r="G1719" i="2" s="1"/>
  <c r="G1718" i="2" a="1"/>
  <c r="G1718" i="2" s="1"/>
  <c r="G1717" i="2" a="1"/>
  <c r="G1717" i="2" s="1"/>
  <c r="G1716" i="2" a="1"/>
  <c r="G1716" i="2" s="1"/>
  <c r="G1715" i="2" a="1"/>
  <c r="G1715" i="2" s="1"/>
  <c r="G1714" i="2" a="1"/>
  <c r="G1714" i="2" s="1"/>
  <c r="G1713" i="2" a="1"/>
  <c r="G1713" i="2" s="1"/>
  <c r="G1712" i="2" a="1"/>
  <c r="G1712" i="2" s="1"/>
  <c r="G1711" i="2" a="1"/>
  <c r="G1711" i="2" s="1"/>
  <c r="G1710" i="2" a="1"/>
  <c r="G1710" i="2" s="1"/>
  <c r="G1709" i="2" a="1"/>
  <c r="G1709" i="2" s="1"/>
  <c r="G1708" i="2" a="1"/>
  <c r="G1708" i="2" s="1"/>
  <c r="G1707" i="2" a="1"/>
  <c r="G1707" i="2" s="1"/>
  <c r="G1706" i="2" a="1"/>
  <c r="G1706" i="2" s="1"/>
  <c r="G1705" i="2" a="1"/>
  <c r="G1705" i="2" s="1"/>
  <c r="G1704" i="2" a="1"/>
  <c r="G1704" i="2" s="1"/>
  <c r="G1703" i="2" a="1"/>
  <c r="G1703" i="2" s="1"/>
  <c r="G1702" i="2" a="1"/>
  <c r="G1702" i="2" s="1"/>
  <c r="G1701" i="2" a="1"/>
  <c r="G1701" i="2" s="1"/>
  <c r="G1700" i="2" a="1"/>
  <c r="G1700" i="2" s="1"/>
  <c r="G1699" i="2" a="1"/>
  <c r="G1699" i="2" s="1"/>
  <c r="G1698" i="2" a="1"/>
  <c r="G1698" i="2" s="1"/>
  <c r="G1697" i="2" a="1"/>
  <c r="G1697" i="2" s="1"/>
  <c r="G1696" i="2" a="1"/>
  <c r="G1696" i="2" s="1"/>
  <c r="G1695" i="2" a="1"/>
  <c r="G1695" i="2" s="1"/>
  <c r="G1694" i="2" a="1"/>
  <c r="G1694" i="2" s="1"/>
  <c r="G1693" i="2" a="1"/>
  <c r="G1693" i="2" s="1"/>
  <c r="G1692" i="2" a="1"/>
  <c r="G1692" i="2" s="1"/>
  <c r="G1691" i="2" a="1"/>
  <c r="G1691" i="2" s="1"/>
  <c r="G1690" i="2" a="1"/>
  <c r="G1690" i="2" s="1"/>
  <c r="G1689" i="2" a="1"/>
  <c r="G1689" i="2" s="1"/>
  <c r="G1688" i="2" a="1"/>
  <c r="G1688" i="2" s="1"/>
  <c r="G1687" i="2" a="1"/>
  <c r="G1687" i="2" s="1"/>
  <c r="G1686" i="2" a="1"/>
  <c r="G1686" i="2" s="1"/>
  <c r="G1685" i="2" a="1"/>
  <c r="G1685" i="2" s="1"/>
  <c r="G1684" i="2" a="1"/>
  <c r="G1684" i="2" s="1"/>
  <c r="G1683" i="2" a="1"/>
  <c r="G1683" i="2" s="1"/>
  <c r="G1682" i="2" a="1"/>
  <c r="G1682" i="2" s="1"/>
  <c r="G1681" i="2" a="1"/>
  <c r="G1681" i="2" s="1"/>
  <c r="G1680" i="2" a="1"/>
  <c r="G1680" i="2" s="1"/>
  <c r="G1679" i="2" a="1"/>
  <c r="G1679" i="2" s="1"/>
  <c r="G1678" i="2" a="1"/>
  <c r="G1678" i="2" s="1"/>
  <c r="G1677" i="2" a="1"/>
  <c r="G1677" i="2" s="1"/>
  <c r="G1676" i="2" a="1"/>
  <c r="G1676" i="2" s="1"/>
  <c r="G1675" i="2" a="1"/>
  <c r="G1675" i="2" s="1"/>
  <c r="G1674" i="2" a="1"/>
  <c r="G1674" i="2" s="1"/>
  <c r="G1673" i="2" a="1"/>
  <c r="G1673" i="2" s="1"/>
  <c r="G1672" i="2" a="1"/>
  <c r="G1672" i="2" s="1"/>
  <c r="G1671" i="2" a="1"/>
  <c r="G1671" i="2" s="1"/>
  <c r="G1670" i="2" a="1"/>
  <c r="G1670" i="2" s="1"/>
  <c r="G1669" i="2" a="1"/>
  <c r="G1669" i="2" s="1"/>
  <c r="G1668" i="2" a="1"/>
  <c r="G1668" i="2" s="1"/>
  <c r="G1667" i="2" a="1"/>
  <c r="G1667" i="2" s="1"/>
  <c r="G1666" i="2" a="1"/>
  <c r="G1666" i="2" s="1"/>
  <c r="G1665" i="2" a="1"/>
  <c r="G1665" i="2" s="1"/>
  <c r="G1664" i="2" a="1"/>
  <c r="G1664" i="2" s="1"/>
  <c r="G1663" i="2" a="1"/>
  <c r="G1663" i="2" s="1"/>
  <c r="G1662" i="2" a="1"/>
  <c r="G1662" i="2" s="1"/>
  <c r="G1661" i="2" a="1"/>
  <c r="G1661" i="2" s="1"/>
  <c r="G1660" i="2" a="1"/>
  <c r="G1660" i="2" s="1"/>
  <c r="G1659" i="2" a="1"/>
  <c r="G1659" i="2" s="1"/>
  <c r="G1658" i="2" a="1"/>
  <c r="G1658" i="2" s="1"/>
  <c r="G1657" i="2" a="1"/>
  <c r="G1657" i="2" s="1"/>
  <c r="G1656" i="2" a="1"/>
  <c r="G1656" i="2" s="1"/>
  <c r="G1655" i="2" a="1"/>
  <c r="G1655" i="2" s="1"/>
  <c r="G1654" i="2" a="1"/>
  <c r="G1654" i="2" s="1"/>
  <c r="G1653" i="2" a="1"/>
  <c r="G1653" i="2" s="1"/>
  <c r="G1652" i="2" a="1"/>
  <c r="G1652" i="2" s="1"/>
  <c r="G1651" i="2" a="1"/>
  <c r="G1651" i="2" s="1"/>
  <c r="G1650" i="2" a="1"/>
  <c r="G1650" i="2" s="1"/>
  <c r="G1649" i="2" a="1"/>
  <c r="G1649" i="2" s="1"/>
  <c r="G1648" i="2" a="1"/>
  <c r="G1648" i="2" s="1"/>
  <c r="G1647" i="2" a="1"/>
  <c r="G1647" i="2" s="1"/>
  <c r="G1646" i="2" a="1"/>
  <c r="G1646" i="2" s="1"/>
  <c r="G1645" i="2" a="1"/>
  <c r="G1645" i="2" s="1"/>
  <c r="G1644" i="2" a="1"/>
  <c r="G1644" i="2" s="1"/>
  <c r="G1643" i="2" a="1"/>
  <c r="G1643" i="2" s="1"/>
  <c r="G1642" i="2" a="1"/>
  <c r="G1642" i="2" s="1"/>
  <c r="G1641" i="2" a="1"/>
  <c r="G1641" i="2" s="1"/>
  <c r="G1640" i="2" a="1"/>
  <c r="G1640" i="2" s="1"/>
  <c r="G1639" i="2" a="1"/>
  <c r="G1639" i="2" s="1"/>
  <c r="G1638" i="2" a="1"/>
  <c r="G1638" i="2" s="1"/>
  <c r="G1637" i="2" a="1"/>
  <c r="G1637" i="2" s="1"/>
  <c r="G1636" i="2" a="1"/>
  <c r="G1636" i="2" s="1"/>
  <c r="G1635" i="2" a="1"/>
  <c r="G1635" i="2" s="1"/>
  <c r="G1634" i="2" a="1"/>
  <c r="G1634" i="2" s="1"/>
  <c r="G1633" i="2" a="1"/>
  <c r="G1633" i="2" s="1"/>
  <c r="G1632" i="2" a="1"/>
  <c r="G1632" i="2" s="1"/>
  <c r="G1631" i="2" a="1"/>
  <c r="G1631" i="2" s="1"/>
  <c r="G1630" i="2" a="1"/>
  <c r="G1630" i="2" s="1"/>
  <c r="G1629" i="2" a="1"/>
  <c r="G1629" i="2" s="1"/>
  <c r="G1628" i="2" a="1"/>
  <c r="G1628" i="2" s="1"/>
  <c r="G1627" i="2" a="1"/>
  <c r="G1627" i="2" s="1"/>
  <c r="G1626" i="2" a="1"/>
  <c r="G1626" i="2" s="1"/>
  <c r="G1625" i="2" a="1"/>
  <c r="G1625" i="2" s="1"/>
  <c r="G1624" i="2" a="1"/>
  <c r="G1624" i="2" s="1"/>
  <c r="G1623" i="2" a="1"/>
  <c r="G1623" i="2" s="1"/>
  <c r="G1622" i="2" a="1"/>
  <c r="G1622" i="2" s="1"/>
  <c r="G1621" i="2" a="1"/>
  <c r="G1621" i="2" s="1"/>
  <c r="G1620" i="2" a="1"/>
  <c r="G1620" i="2" s="1"/>
  <c r="G1619" i="2" a="1"/>
  <c r="G1619" i="2" s="1"/>
  <c r="G1618" i="2" a="1"/>
  <c r="G1618" i="2" s="1"/>
  <c r="G1617" i="2" a="1"/>
  <c r="G1617" i="2" s="1"/>
  <c r="G1616" i="2" a="1"/>
  <c r="G1616" i="2" s="1"/>
  <c r="G1615" i="2" a="1"/>
  <c r="G1615" i="2" s="1"/>
  <c r="G1614" i="2" a="1"/>
  <c r="G1614" i="2" s="1"/>
  <c r="G1613" i="2" a="1"/>
  <c r="G1613" i="2" s="1"/>
  <c r="G1612" i="2" a="1"/>
  <c r="G1612" i="2" s="1"/>
  <c r="G1611" i="2" a="1"/>
  <c r="G1611" i="2" s="1"/>
  <c r="G1610" i="2" a="1"/>
  <c r="G1610" i="2" s="1"/>
  <c r="G1609" i="2" a="1"/>
  <c r="G1609" i="2" s="1"/>
  <c r="G1608" i="2" a="1"/>
  <c r="G1608" i="2" s="1"/>
  <c r="G1607" i="2" a="1"/>
  <c r="G1607" i="2" s="1"/>
  <c r="G1606" i="2" a="1"/>
  <c r="G1606" i="2" s="1"/>
  <c r="G1605" i="2" a="1"/>
  <c r="G1605" i="2" s="1"/>
  <c r="G1604" i="2" a="1"/>
  <c r="G1604" i="2" s="1"/>
  <c r="G1603" i="2" a="1"/>
  <c r="G1603" i="2" s="1"/>
  <c r="G1602" i="2" a="1"/>
  <c r="G1602" i="2" s="1"/>
  <c r="G1601" i="2" a="1"/>
  <c r="G1601" i="2" s="1"/>
  <c r="G1600" i="2" a="1"/>
  <c r="G1600" i="2" s="1"/>
  <c r="G1599" i="2" a="1"/>
  <c r="G1599" i="2" s="1"/>
  <c r="G1598" i="2" a="1"/>
  <c r="G1598" i="2" s="1"/>
  <c r="G1597" i="2" a="1"/>
  <c r="G1597" i="2" s="1"/>
  <c r="G1596" i="2" a="1"/>
  <c r="G1596" i="2" s="1"/>
  <c r="G1595" i="2" a="1"/>
  <c r="G1595" i="2" s="1"/>
  <c r="G1594" i="2" a="1"/>
  <c r="G1594" i="2" s="1"/>
  <c r="G1593" i="2" a="1"/>
  <c r="G1593" i="2" s="1"/>
  <c r="G1592" i="2" a="1"/>
  <c r="G1592" i="2" s="1"/>
  <c r="G1591" i="2" a="1"/>
  <c r="G1591" i="2" s="1"/>
  <c r="G1590" i="2" a="1"/>
  <c r="G1590" i="2" s="1"/>
  <c r="G1589" i="2" a="1"/>
  <c r="G1589" i="2" s="1"/>
  <c r="G1588" i="2" a="1"/>
  <c r="G1588" i="2" s="1"/>
  <c r="G1587" i="2" a="1"/>
  <c r="G1587" i="2" s="1"/>
  <c r="G1586" i="2" a="1"/>
  <c r="G1586" i="2" s="1"/>
  <c r="G1585" i="2" a="1"/>
  <c r="G1585" i="2" s="1"/>
  <c r="G1584" i="2" a="1"/>
  <c r="G1584" i="2" s="1"/>
  <c r="G1583" i="2" a="1"/>
  <c r="G1583" i="2" s="1"/>
  <c r="G1582" i="2" a="1"/>
  <c r="G1582" i="2" s="1"/>
  <c r="G1581" i="2" a="1"/>
  <c r="G1581" i="2" s="1"/>
  <c r="G1580" i="2" a="1"/>
  <c r="G1580" i="2" s="1"/>
  <c r="G1579" i="2" a="1"/>
  <c r="G1579" i="2" s="1"/>
  <c r="G1578" i="2" a="1"/>
  <c r="G1578" i="2" s="1"/>
  <c r="G1577" i="2" a="1"/>
  <c r="G1577" i="2" s="1"/>
  <c r="G1576" i="2" a="1"/>
  <c r="G1576" i="2" s="1"/>
  <c r="G1575" i="2" a="1"/>
  <c r="G1575" i="2" s="1"/>
  <c r="G1574" i="2" a="1"/>
  <c r="G1574" i="2" s="1"/>
  <c r="G1573" i="2" a="1"/>
  <c r="G1573" i="2" s="1"/>
  <c r="G1572" i="2" a="1"/>
  <c r="G1572" i="2" s="1"/>
  <c r="G1571" i="2" a="1"/>
  <c r="G1571" i="2" s="1"/>
  <c r="G1570" i="2" a="1"/>
  <c r="G1570" i="2" s="1"/>
  <c r="G1569" i="2" a="1"/>
  <c r="G1569" i="2" s="1"/>
  <c r="G1568" i="2" a="1"/>
  <c r="G1568" i="2" s="1"/>
  <c r="G1567" i="2" a="1"/>
  <c r="G1567" i="2" s="1"/>
  <c r="G1566" i="2" a="1"/>
  <c r="G1566" i="2" s="1"/>
  <c r="G1565" i="2" a="1"/>
  <c r="G1565" i="2" s="1"/>
  <c r="G1564" i="2" a="1"/>
  <c r="G1564" i="2" s="1"/>
  <c r="G1563" i="2" a="1"/>
  <c r="G1563" i="2" s="1"/>
  <c r="G1562" i="2" a="1"/>
  <c r="G1562" i="2" s="1"/>
  <c r="G1561" i="2" a="1"/>
  <c r="G1561" i="2" s="1"/>
  <c r="G1560" i="2" a="1"/>
  <c r="G1560" i="2" s="1"/>
  <c r="G1559" i="2" a="1"/>
  <c r="G1559" i="2" s="1"/>
  <c r="G1558" i="2" a="1"/>
  <c r="G1558" i="2" s="1"/>
  <c r="G1557" i="2" a="1"/>
  <c r="G1557" i="2" s="1"/>
  <c r="G1556" i="2" a="1"/>
  <c r="G1556" i="2" s="1"/>
  <c r="G1555" i="2" a="1"/>
  <c r="G1555" i="2" s="1"/>
  <c r="G1554" i="2" a="1"/>
  <c r="G1554" i="2" s="1"/>
  <c r="G1553" i="2" a="1"/>
  <c r="G1553" i="2" s="1"/>
  <c r="G1552" i="2" a="1"/>
  <c r="G1552" i="2" s="1"/>
  <c r="G1551" i="2" a="1"/>
  <c r="G1551" i="2" s="1"/>
  <c r="G1550" i="2" a="1"/>
  <c r="G1550" i="2" s="1"/>
  <c r="G1549" i="2" a="1"/>
  <c r="G1549" i="2" s="1"/>
  <c r="G1548" i="2" a="1"/>
  <c r="G1548" i="2" s="1"/>
  <c r="G1547" i="2" a="1"/>
  <c r="G1547" i="2" s="1"/>
  <c r="G1546" i="2" a="1"/>
  <c r="G1546" i="2" s="1"/>
  <c r="G1545" i="2" a="1"/>
  <c r="G1545" i="2" s="1"/>
  <c r="G1544" i="2" a="1"/>
  <c r="G1544" i="2" s="1"/>
  <c r="G1543" i="2" a="1"/>
  <c r="G1543" i="2" s="1"/>
  <c r="G1542" i="2" a="1"/>
  <c r="G1542" i="2" s="1"/>
  <c r="G1541" i="2" a="1"/>
  <c r="G1541" i="2" s="1"/>
  <c r="G1540" i="2" a="1"/>
  <c r="G1540" i="2" s="1"/>
  <c r="G1539" i="2" a="1"/>
  <c r="G1539" i="2" s="1"/>
  <c r="G1538" i="2" a="1"/>
  <c r="G1538" i="2" s="1"/>
  <c r="G1537" i="2" a="1"/>
  <c r="G1537" i="2" s="1"/>
  <c r="G1536" i="2" a="1"/>
  <c r="G1536" i="2" s="1"/>
  <c r="G1535" i="2" a="1"/>
  <c r="G1535" i="2" s="1"/>
  <c r="G1534" i="2" a="1"/>
  <c r="G1534" i="2" s="1"/>
  <c r="G1533" i="2" a="1"/>
  <c r="G1533" i="2" s="1"/>
  <c r="G1532" i="2" a="1"/>
  <c r="G1532" i="2" s="1"/>
  <c r="G1531" i="2" a="1"/>
  <c r="G1531" i="2" s="1"/>
  <c r="G1530" i="2" a="1"/>
  <c r="G1530" i="2" s="1"/>
  <c r="G1529" i="2" a="1"/>
  <c r="G1529" i="2" s="1"/>
  <c r="G1528" i="2" a="1"/>
  <c r="G1528" i="2" s="1"/>
  <c r="G1527" i="2" a="1"/>
  <c r="G1527" i="2" s="1"/>
  <c r="G1526" i="2" a="1"/>
  <c r="G1526" i="2" s="1"/>
  <c r="G1525" i="2" a="1"/>
  <c r="G1525" i="2" s="1"/>
  <c r="G1524" i="2" a="1"/>
  <c r="G1524" i="2" s="1"/>
  <c r="G1523" i="2" a="1"/>
  <c r="G1523" i="2" s="1"/>
  <c r="G1522" i="2" a="1"/>
  <c r="G1522" i="2" s="1"/>
  <c r="G1521" i="2" a="1"/>
  <c r="G1521" i="2" s="1"/>
  <c r="G1520" i="2" a="1"/>
  <c r="G1520" i="2" s="1"/>
  <c r="G1519" i="2" a="1"/>
  <c r="G1519" i="2" s="1"/>
  <c r="G1518" i="2" a="1"/>
  <c r="G1518" i="2" s="1"/>
  <c r="G1517" i="2" a="1"/>
  <c r="G1517" i="2" s="1"/>
  <c r="G1516" i="2" a="1"/>
  <c r="G1516" i="2" s="1"/>
  <c r="G1515" i="2" a="1"/>
  <c r="G1515" i="2" s="1"/>
  <c r="G1514" i="2" a="1"/>
  <c r="G1514" i="2" s="1"/>
  <c r="G1513" i="2" a="1"/>
  <c r="G1513" i="2" s="1"/>
  <c r="G1512" i="2" a="1"/>
  <c r="G1512" i="2" s="1"/>
  <c r="G1511" i="2" a="1"/>
  <c r="G1511" i="2" s="1"/>
  <c r="G1510" i="2" a="1"/>
  <c r="G1510" i="2" s="1"/>
  <c r="G1509" i="2" a="1"/>
  <c r="G1509" i="2" s="1"/>
  <c r="G1508" i="2" a="1"/>
  <c r="G1508" i="2" s="1"/>
  <c r="G1507" i="2" a="1"/>
  <c r="G1507" i="2" s="1"/>
  <c r="G1506" i="2" a="1"/>
  <c r="G1506" i="2" s="1"/>
  <c r="G1505" i="2" a="1"/>
  <c r="G1505" i="2" s="1"/>
  <c r="G1504" i="2" a="1"/>
  <c r="G1504" i="2" s="1"/>
  <c r="G1503" i="2" a="1"/>
  <c r="G1503" i="2" s="1"/>
  <c r="G1502" i="2" a="1"/>
  <c r="G1502" i="2" s="1"/>
  <c r="G1501" i="2" a="1"/>
  <c r="G1501" i="2" s="1"/>
  <c r="G1500" i="2" a="1"/>
  <c r="G1500" i="2" s="1"/>
  <c r="G1499" i="2" a="1"/>
  <c r="G1499" i="2" s="1"/>
  <c r="G1498" i="2" a="1"/>
  <c r="G1498" i="2" s="1"/>
  <c r="G1497" i="2" a="1"/>
  <c r="G1497" i="2" s="1"/>
  <c r="G1496" i="2" a="1"/>
  <c r="G1496" i="2" s="1"/>
  <c r="G1495" i="2" a="1"/>
  <c r="G1495" i="2" s="1"/>
  <c r="G1494" i="2" a="1"/>
  <c r="G1494" i="2" s="1"/>
  <c r="G1493" i="2" a="1"/>
  <c r="G1493" i="2" s="1"/>
  <c r="G1492" i="2" a="1"/>
  <c r="G1492" i="2" s="1"/>
  <c r="G1491" i="2" a="1"/>
  <c r="G1491" i="2" s="1"/>
  <c r="G1490" i="2" a="1"/>
  <c r="G1490" i="2" s="1"/>
  <c r="G1489" i="2" a="1"/>
  <c r="G1489" i="2" s="1"/>
  <c r="G1488" i="2" a="1"/>
  <c r="G1488" i="2" s="1"/>
  <c r="G1487" i="2" a="1"/>
  <c r="G1487" i="2" s="1"/>
  <c r="G1486" i="2" a="1"/>
  <c r="G1486" i="2" s="1"/>
  <c r="G1485" i="2" a="1"/>
  <c r="G1485" i="2" s="1"/>
  <c r="G1484" i="2" a="1"/>
  <c r="G1484" i="2" s="1"/>
  <c r="G1483" i="2" a="1"/>
  <c r="G1483" i="2" s="1"/>
  <c r="G1482" i="2" a="1"/>
  <c r="G1482" i="2" s="1"/>
  <c r="G1481" i="2" a="1"/>
  <c r="G1481" i="2" s="1"/>
  <c r="G1480" i="2" a="1"/>
  <c r="G1480" i="2" s="1"/>
  <c r="G1479" i="2" a="1"/>
  <c r="G1479" i="2" s="1"/>
  <c r="G1478" i="2" a="1"/>
  <c r="G1478" i="2" s="1"/>
  <c r="G1477" i="2" a="1"/>
  <c r="G1477" i="2" s="1"/>
  <c r="G1476" i="2" a="1"/>
  <c r="G1476" i="2" s="1"/>
  <c r="G1475" i="2" a="1"/>
  <c r="G1475" i="2" s="1"/>
  <c r="G1474" i="2" a="1"/>
  <c r="G1474" i="2" s="1"/>
  <c r="G1473" i="2" a="1"/>
  <c r="G1473" i="2" s="1"/>
  <c r="G1472" i="2" a="1"/>
  <c r="G1472" i="2" s="1"/>
  <c r="G1471" i="2" a="1"/>
  <c r="G1471" i="2" s="1"/>
  <c r="G1470" i="2" a="1"/>
  <c r="G1470" i="2" s="1"/>
  <c r="G1469" i="2" a="1"/>
  <c r="G1469" i="2" s="1"/>
  <c r="G1468" i="2" a="1"/>
  <c r="G1468" i="2" s="1"/>
  <c r="G1467" i="2" a="1"/>
  <c r="G1467" i="2" s="1"/>
  <c r="G1466" i="2" a="1"/>
  <c r="G1466" i="2" s="1"/>
  <c r="G1465" i="2" a="1"/>
  <c r="G1465" i="2" s="1"/>
  <c r="G1464" i="2" a="1"/>
  <c r="G1464" i="2" s="1"/>
  <c r="G1463" i="2" a="1"/>
  <c r="G1463" i="2" s="1"/>
  <c r="G1462" i="2" a="1"/>
  <c r="G1462" i="2" s="1"/>
  <c r="G1461" i="2" a="1"/>
  <c r="G1461" i="2" s="1"/>
  <c r="G1460" i="2" a="1"/>
  <c r="G1460" i="2" s="1"/>
  <c r="G1459" i="2" a="1"/>
  <c r="G1459" i="2" s="1"/>
  <c r="G1458" i="2" a="1"/>
  <c r="G1458" i="2" s="1"/>
  <c r="G1457" i="2" a="1"/>
  <c r="G1457" i="2" s="1"/>
  <c r="G1456" i="2" a="1"/>
  <c r="G1456" i="2" s="1"/>
  <c r="G1455" i="2" a="1"/>
  <c r="G1455" i="2" s="1"/>
  <c r="G1454" i="2" a="1"/>
  <c r="G1454" i="2" s="1"/>
  <c r="G1453" i="2" a="1"/>
  <c r="G1453" i="2" s="1"/>
  <c r="G1452" i="2" a="1"/>
  <c r="G1452" i="2" s="1"/>
  <c r="G1451" i="2" a="1"/>
  <c r="G1451" i="2" s="1"/>
  <c r="G1450" i="2" a="1"/>
  <c r="G1450" i="2" s="1"/>
  <c r="G1449" i="2" a="1"/>
  <c r="G1449" i="2" s="1"/>
  <c r="G1448" i="2" a="1"/>
  <c r="G1448" i="2" s="1"/>
  <c r="G1447" i="2" a="1"/>
  <c r="G1447" i="2" s="1"/>
  <c r="G1446" i="2" a="1"/>
  <c r="G1446" i="2" s="1"/>
  <c r="G1445" i="2" a="1"/>
  <c r="G1445" i="2" s="1"/>
  <c r="G1444" i="2" a="1"/>
  <c r="G1444" i="2" s="1"/>
  <c r="G1443" i="2" a="1"/>
  <c r="G1443" i="2" s="1"/>
  <c r="G1442" i="2" a="1"/>
  <c r="G1442" i="2" s="1"/>
  <c r="G1441" i="2" a="1"/>
  <c r="G1441" i="2" s="1"/>
  <c r="G1440" i="2" a="1"/>
  <c r="G1440" i="2" s="1"/>
  <c r="G1439" i="2" a="1"/>
  <c r="G1439" i="2" s="1"/>
  <c r="G1438" i="2" a="1"/>
  <c r="G1438" i="2" s="1"/>
  <c r="G1437" i="2" a="1"/>
  <c r="G1437" i="2" s="1"/>
  <c r="G1436" i="2" a="1"/>
  <c r="G1436" i="2" s="1"/>
  <c r="G1435" i="2" a="1"/>
  <c r="G1435" i="2" s="1"/>
  <c r="G1434" i="2" a="1"/>
  <c r="G1434" i="2" s="1"/>
  <c r="G1433" i="2" a="1"/>
  <c r="G1433" i="2" s="1"/>
  <c r="G1432" i="2" a="1"/>
  <c r="G1432" i="2" s="1"/>
  <c r="G1431" i="2" a="1"/>
  <c r="G1431" i="2" s="1"/>
  <c r="G1430" i="2" a="1"/>
  <c r="G1430" i="2" s="1"/>
  <c r="G1429" i="2" a="1"/>
  <c r="G1429" i="2" s="1"/>
  <c r="G1428" i="2" a="1"/>
  <c r="G1428" i="2" s="1"/>
  <c r="G1427" i="2" a="1"/>
  <c r="G1427" i="2" s="1"/>
  <c r="G1426" i="2" a="1"/>
  <c r="G1426" i="2" s="1"/>
  <c r="G1425" i="2" a="1"/>
  <c r="G1425" i="2" s="1"/>
  <c r="G1424" i="2" a="1"/>
  <c r="G1424" i="2" s="1"/>
  <c r="G1423" i="2" a="1"/>
  <c r="G1423" i="2" s="1"/>
  <c r="G1422" i="2" a="1"/>
  <c r="G1422" i="2" s="1"/>
  <c r="G1421" i="2" a="1"/>
  <c r="G1421" i="2" s="1"/>
  <c r="G1420" i="2" a="1"/>
  <c r="G1420" i="2" s="1"/>
  <c r="G1419" i="2" a="1"/>
  <c r="G1419" i="2" s="1"/>
  <c r="G1418" i="2" a="1"/>
  <c r="G1418" i="2" s="1"/>
  <c r="G1417" i="2" a="1"/>
  <c r="G1417" i="2" s="1"/>
  <c r="G1416" i="2" a="1"/>
  <c r="G1416" i="2" s="1"/>
  <c r="G1415" i="2" a="1"/>
  <c r="G1415" i="2" s="1"/>
  <c r="G1414" i="2" a="1"/>
  <c r="G1414" i="2" s="1"/>
  <c r="G1413" i="2" a="1"/>
  <c r="G1413" i="2" s="1"/>
  <c r="G1412" i="2" a="1"/>
  <c r="G1412" i="2" s="1"/>
  <c r="G1411" i="2" a="1"/>
  <c r="G1411" i="2" s="1"/>
  <c r="G1410" i="2" a="1"/>
  <c r="G1410" i="2" s="1"/>
  <c r="G1409" i="2" a="1"/>
  <c r="G1409" i="2" s="1"/>
  <c r="G1408" i="2" a="1"/>
  <c r="G1408" i="2" s="1"/>
  <c r="G1407" i="2" a="1"/>
  <c r="G1407" i="2" s="1"/>
  <c r="G1406" i="2" a="1"/>
  <c r="G1406" i="2" s="1"/>
  <c r="G1405" i="2" a="1"/>
  <c r="G1405" i="2" s="1"/>
  <c r="G1404" i="2" a="1"/>
  <c r="G1404" i="2" s="1"/>
  <c r="G1403" i="2" a="1"/>
  <c r="G1403" i="2" s="1"/>
  <c r="G1402" i="2" a="1"/>
  <c r="G1402" i="2" s="1"/>
  <c r="G1401" i="2" a="1"/>
  <c r="G1401" i="2" s="1"/>
  <c r="G1400" i="2" a="1"/>
  <c r="G1400" i="2" s="1"/>
  <c r="G1399" i="2" a="1"/>
  <c r="G1399" i="2" s="1"/>
  <c r="G1398" i="2" a="1"/>
  <c r="G1398" i="2" s="1"/>
  <c r="G1397" i="2" a="1"/>
  <c r="G1397" i="2" s="1"/>
  <c r="G1396" i="2" a="1"/>
  <c r="G1396" i="2" s="1"/>
  <c r="G1395" i="2" a="1"/>
  <c r="G1395" i="2" s="1"/>
  <c r="G1394" i="2" a="1"/>
  <c r="G1394" i="2" s="1"/>
  <c r="G1393" i="2" a="1"/>
  <c r="G1393" i="2" s="1"/>
  <c r="G1392" i="2" a="1"/>
  <c r="G1392" i="2" s="1"/>
  <c r="G1391" i="2" a="1"/>
  <c r="G1391" i="2" s="1"/>
  <c r="G1390" i="2" a="1"/>
  <c r="G1390" i="2" s="1"/>
  <c r="G1389" i="2" a="1"/>
  <c r="G1389" i="2" s="1"/>
  <c r="G1388" i="2" a="1"/>
  <c r="G1388" i="2" s="1"/>
  <c r="G1387" i="2" a="1"/>
  <c r="G1387" i="2" s="1"/>
  <c r="G1386" i="2" a="1"/>
  <c r="G1386" i="2" s="1"/>
  <c r="G1385" i="2" a="1"/>
  <c r="G1385" i="2" s="1"/>
  <c r="G1384" i="2" a="1"/>
  <c r="G1384" i="2" s="1"/>
  <c r="G1383" i="2" a="1"/>
  <c r="G1383" i="2" s="1"/>
  <c r="G1382" i="2" a="1"/>
  <c r="G1382" i="2" s="1"/>
  <c r="G1381" i="2" a="1"/>
  <c r="G1381" i="2" s="1"/>
  <c r="G1380" i="2" a="1"/>
  <c r="G1380" i="2" s="1"/>
  <c r="G1379" i="2" a="1"/>
  <c r="G1379" i="2" s="1"/>
  <c r="G1378" i="2" a="1"/>
  <c r="G1378" i="2" s="1"/>
  <c r="G1377" i="2" a="1"/>
  <c r="G1377" i="2" s="1"/>
  <c r="G1376" i="2" a="1"/>
  <c r="G1376" i="2" s="1"/>
  <c r="G1375" i="2" a="1"/>
  <c r="G1375" i="2" s="1"/>
  <c r="G1374" i="2" a="1"/>
  <c r="G1374" i="2" s="1"/>
  <c r="G1373" i="2" a="1"/>
  <c r="G1373" i="2" s="1"/>
  <c r="G1372" i="2" a="1"/>
  <c r="G1372" i="2" s="1"/>
  <c r="G1371" i="2" a="1"/>
  <c r="G1371" i="2" s="1"/>
  <c r="G1370" i="2" a="1"/>
  <c r="G1370" i="2" s="1"/>
  <c r="G1369" i="2" a="1"/>
  <c r="G1369" i="2" s="1"/>
  <c r="G1368" i="2" a="1"/>
  <c r="G1368" i="2" s="1"/>
  <c r="G1367" i="2" a="1"/>
  <c r="G1367" i="2" s="1"/>
  <c r="G1366" i="2" a="1"/>
  <c r="G1366" i="2" s="1"/>
  <c r="G1365" i="2" a="1"/>
  <c r="G1365" i="2" s="1"/>
  <c r="G1364" i="2" a="1"/>
  <c r="G1364" i="2" s="1"/>
  <c r="G1363" i="2" a="1"/>
  <c r="G1363" i="2" s="1"/>
  <c r="G1362" i="2" a="1"/>
  <c r="G1362" i="2" s="1"/>
  <c r="G1361" i="2" a="1"/>
  <c r="G1361" i="2" s="1"/>
  <c r="G1360" i="2" a="1"/>
  <c r="G1360" i="2" s="1"/>
  <c r="G1359" i="2" a="1"/>
  <c r="G1359" i="2" s="1"/>
  <c r="G1358" i="2" a="1"/>
  <c r="G1358" i="2" s="1"/>
  <c r="G1357" i="2" a="1"/>
  <c r="G1357" i="2" s="1"/>
  <c r="G1356" i="2" a="1"/>
  <c r="G1356" i="2" s="1"/>
  <c r="G1355" i="2" a="1"/>
  <c r="G1355" i="2" s="1"/>
  <c r="G1354" i="2" a="1"/>
  <c r="G1354" i="2" s="1"/>
  <c r="G1353" i="2" a="1"/>
  <c r="G1353" i="2" s="1"/>
  <c r="G1352" i="2" a="1"/>
  <c r="G1352" i="2" s="1"/>
  <c r="G1351" i="2" a="1"/>
  <c r="G1351" i="2" s="1"/>
  <c r="G1350" i="2" a="1"/>
  <c r="G1350" i="2" s="1"/>
  <c r="G1349" i="2" a="1"/>
  <c r="G1349" i="2" s="1"/>
  <c r="G1348" i="2" a="1"/>
  <c r="G1348" i="2" s="1"/>
  <c r="G1347" i="2" a="1"/>
  <c r="G1347" i="2" s="1"/>
  <c r="G1346" i="2" a="1"/>
  <c r="G1346" i="2" s="1"/>
  <c r="G1345" i="2" a="1"/>
  <c r="G1345" i="2" s="1"/>
  <c r="G1344" i="2" a="1"/>
  <c r="G1344" i="2" s="1"/>
  <c r="G1343" i="2" a="1"/>
  <c r="G1343" i="2" s="1"/>
  <c r="G1342" i="2" a="1"/>
  <c r="G1342" i="2" s="1"/>
  <c r="G1341" i="2" a="1"/>
  <c r="G1341" i="2" s="1"/>
  <c r="G1340" i="2" a="1"/>
  <c r="G1340" i="2" s="1"/>
  <c r="G1339" i="2" a="1"/>
  <c r="G1339" i="2" s="1"/>
  <c r="G1338" i="2" a="1"/>
  <c r="G1338" i="2" s="1"/>
  <c r="G1337" i="2" a="1"/>
  <c r="G1337" i="2" s="1"/>
  <c r="G1336" i="2" a="1"/>
  <c r="G1336" i="2" s="1"/>
  <c r="G1335" i="2" a="1"/>
  <c r="G1335" i="2" s="1"/>
  <c r="G1334" i="2" a="1"/>
  <c r="G1334" i="2" s="1"/>
  <c r="G1333" i="2" a="1"/>
  <c r="G1333" i="2" s="1"/>
  <c r="G1332" i="2" a="1"/>
  <c r="G1332" i="2" s="1"/>
  <c r="G1331" i="2" a="1"/>
  <c r="G1331" i="2" s="1"/>
  <c r="G1330" i="2" a="1"/>
  <c r="G1330" i="2" s="1"/>
  <c r="G1329" i="2" a="1"/>
  <c r="G1329" i="2" s="1"/>
  <c r="G1328" i="2" a="1"/>
  <c r="G1328" i="2" s="1"/>
  <c r="G1327" i="2" a="1"/>
  <c r="G1327" i="2" s="1"/>
  <c r="G1326" i="2" a="1"/>
  <c r="G1326" i="2" s="1"/>
  <c r="G1325" i="2" a="1"/>
  <c r="G1325" i="2" s="1"/>
  <c r="G1324" i="2" a="1"/>
  <c r="G1324" i="2" s="1"/>
  <c r="G1323" i="2" a="1"/>
  <c r="G1323" i="2" s="1"/>
  <c r="G1322" i="2" a="1"/>
  <c r="G1322" i="2" s="1"/>
  <c r="G1321" i="2" a="1"/>
  <c r="G1321" i="2" s="1"/>
  <c r="G1320" i="2" a="1"/>
  <c r="G1320" i="2" s="1"/>
  <c r="G1319" i="2" a="1"/>
  <c r="G1319" i="2" s="1"/>
  <c r="G1318" i="2" a="1"/>
  <c r="G1318" i="2" s="1"/>
  <c r="G1317" i="2" a="1"/>
  <c r="G1317" i="2" s="1"/>
  <c r="G1316" i="2" a="1"/>
  <c r="G1316" i="2" s="1"/>
  <c r="G1315" i="2" a="1"/>
  <c r="G1315" i="2" s="1"/>
  <c r="G1314" i="2" a="1"/>
  <c r="G1314" i="2" s="1"/>
  <c r="G1313" i="2" a="1"/>
  <c r="G1313" i="2" s="1"/>
  <c r="G1312" i="2" a="1"/>
  <c r="G1312" i="2" s="1"/>
  <c r="G1311" i="2" a="1"/>
  <c r="G1311" i="2" s="1"/>
  <c r="G1310" i="2" a="1"/>
  <c r="G1310" i="2" s="1"/>
  <c r="G1309" i="2" a="1"/>
  <c r="G1309" i="2" s="1"/>
  <c r="G1308" i="2" a="1"/>
  <c r="G1308" i="2" s="1"/>
  <c r="G1307" i="2" a="1"/>
  <c r="G1307" i="2" s="1"/>
  <c r="G1306" i="2" a="1"/>
  <c r="G1306" i="2" s="1"/>
  <c r="G1305" i="2" a="1"/>
  <c r="G1305" i="2" s="1"/>
  <c r="G1304" i="2" a="1"/>
  <c r="G1304" i="2" s="1"/>
  <c r="G1303" i="2" a="1"/>
  <c r="G1303" i="2" s="1"/>
  <c r="G1302" i="2" a="1"/>
  <c r="G1302" i="2" s="1"/>
  <c r="G1301" i="2" a="1"/>
  <c r="G1301" i="2" s="1"/>
  <c r="G1300" i="2" a="1"/>
  <c r="G1300" i="2" s="1"/>
  <c r="G1299" i="2" a="1"/>
  <c r="G1299" i="2" s="1"/>
  <c r="G1298" i="2" a="1"/>
  <c r="G1298" i="2" s="1"/>
  <c r="G1297" i="2" a="1"/>
  <c r="G1297" i="2" s="1"/>
  <c r="G1296" i="2" a="1"/>
  <c r="G1296" i="2" s="1"/>
  <c r="G1295" i="2" a="1"/>
  <c r="G1295" i="2" s="1"/>
  <c r="G1294" i="2" a="1"/>
  <c r="G1294" i="2" s="1"/>
  <c r="G1293" i="2" a="1"/>
  <c r="G1293" i="2" s="1"/>
  <c r="G1292" i="2" a="1"/>
  <c r="G1292" i="2" s="1"/>
  <c r="G1291" i="2" a="1"/>
  <c r="G1291" i="2" s="1"/>
  <c r="G1290" i="2" a="1"/>
  <c r="G1290" i="2" s="1"/>
  <c r="G1289" i="2" a="1"/>
  <c r="G1289" i="2" s="1"/>
  <c r="G1288" i="2" a="1"/>
  <c r="G1288" i="2" s="1"/>
  <c r="G1287" i="2" a="1"/>
  <c r="G1287" i="2" s="1"/>
  <c r="G1286" i="2" a="1"/>
  <c r="G1286" i="2" s="1"/>
  <c r="G1285" i="2" a="1"/>
  <c r="G1285" i="2" s="1"/>
  <c r="G1284" i="2" a="1"/>
  <c r="G1284" i="2" s="1"/>
  <c r="G1283" i="2" a="1"/>
  <c r="G1283" i="2" s="1"/>
  <c r="G1282" i="2" a="1"/>
  <c r="G1282" i="2" s="1"/>
  <c r="G1281" i="2" a="1"/>
  <c r="G1281" i="2" s="1"/>
  <c r="G1280" i="2" a="1"/>
  <c r="G1280" i="2" s="1"/>
  <c r="G1279" i="2" a="1"/>
  <c r="G1279" i="2" s="1"/>
  <c r="G1278" i="2" a="1"/>
  <c r="G1278" i="2" s="1"/>
  <c r="G1277" i="2" a="1"/>
  <c r="G1277" i="2" s="1"/>
  <c r="G1276" i="2" a="1"/>
  <c r="G1276" i="2" s="1"/>
  <c r="G1275" i="2" a="1"/>
  <c r="G1275" i="2" s="1"/>
  <c r="G1274" i="2" a="1"/>
  <c r="G1274" i="2" s="1"/>
  <c r="G1273" i="2" a="1"/>
  <c r="G1273" i="2" s="1"/>
  <c r="G1272" i="2" a="1"/>
  <c r="G1272" i="2" s="1"/>
  <c r="G1271" i="2" a="1"/>
  <c r="G1271" i="2" s="1"/>
  <c r="G1270" i="2" a="1"/>
  <c r="G1270" i="2" s="1"/>
  <c r="G1269" i="2" a="1"/>
  <c r="G1269" i="2" s="1"/>
  <c r="G1268" i="2" a="1"/>
  <c r="G1268" i="2" s="1"/>
  <c r="G1267" i="2" a="1"/>
  <c r="G1267" i="2" s="1"/>
  <c r="G1266" i="2" a="1"/>
  <c r="G1266" i="2" s="1"/>
  <c r="G1265" i="2" a="1"/>
  <c r="G1265" i="2" s="1"/>
  <c r="G1264" i="2" a="1"/>
  <c r="G1264" i="2" s="1"/>
  <c r="G1263" i="2" a="1"/>
  <c r="G1263" i="2" s="1"/>
  <c r="G1262" i="2" a="1"/>
  <c r="G1262" i="2" s="1"/>
  <c r="G1261" i="2" a="1"/>
  <c r="G1261" i="2" s="1"/>
  <c r="G1260" i="2" a="1"/>
  <c r="G1260" i="2" s="1"/>
  <c r="G1259" i="2" a="1"/>
  <c r="G1259" i="2" s="1"/>
  <c r="G1258" i="2" a="1"/>
  <c r="G1258" i="2" s="1"/>
  <c r="G1257" i="2" a="1"/>
  <c r="G1257" i="2" s="1"/>
  <c r="G1256" i="2" a="1"/>
  <c r="G1256" i="2" s="1"/>
  <c r="G1255" i="2" a="1"/>
  <c r="G1255" i="2" s="1"/>
  <c r="G1254" i="2" a="1"/>
  <c r="G1254" i="2" s="1"/>
  <c r="G1253" i="2" a="1"/>
  <c r="G1253" i="2" s="1"/>
  <c r="G1252" i="2" a="1"/>
  <c r="G1252" i="2" s="1"/>
  <c r="G1251" i="2" a="1"/>
  <c r="G1251" i="2" s="1"/>
  <c r="G1250" i="2" a="1"/>
  <c r="G1250" i="2" s="1"/>
  <c r="G1249" i="2" a="1"/>
  <c r="G1249" i="2" s="1"/>
  <c r="G1248" i="2" a="1"/>
  <c r="G1248" i="2" s="1"/>
  <c r="G1247" i="2" a="1"/>
  <c r="G1247" i="2" s="1"/>
  <c r="G1246" i="2" a="1"/>
  <c r="G1246" i="2" s="1"/>
  <c r="G1245" i="2" a="1"/>
  <c r="G1245" i="2" s="1"/>
  <c r="G1244" i="2" a="1"/>
  <c r="G1244" i="2" s="1"/>
  <c r="G1243" i="2" a="1"/>
  <c r="G1243" i="2" s="1"/>
  <c r="G1242" i="2" a="1"/>
  <c r="G1242" i="2" s="1"/>
  <c r="G1241" i="2" a="1"/>
  <c r="G1241" i="2" s="1"/>
  <c r="G1240" i="2" a="1"/>
  <c r="G1240" i="2" s="1"/>
  <c r="G1239" i="2" a="1"/>
  <c r="G1239" i="2" s="1"/>
  <c r="G1238" i="2" a="1"/>
  <c r="G1238" i="2" s="1"/>
  <c r="G1237" i="2" a="1"/>
  <c r="G1237" i="2" s="1"/>
  <c r="G1236" i="2" a="1"/>
  <c r="G1236" i="2" s="1"/>
  <c r="G1235" i="2" a="1"/>
  <c r="G1235" i="2" s="1"/>
  <c r="G1234" i="2" a="1"/>
  <c r="G1234" i="2" s="1"/>
  <c r="G1233" i="2" a="1"/>
  <c r="G1233" i="2" s="1"/>
  <c r="G1232" i="2" a="1"/>
  <c r="G1232" i="2" s="1"/>
  <c r="G1231" i="2" a="1"/>
  <c r="G1231" i="2" s="1"/>
  <c r="G1230" i="2" a="1"/>
  <c r="G1230" i="2" s="1"/>
  <c r="G1229" i="2" a="1"/>
  <c r="G1229" i="2" s="1"/>
  <c r="G1228" i="2" a="1"/>
  <c r="G1228" i="2" s="1"/>
  <c r="G1227" i="2" a="1"/>
  <c r="G1227" i="2" s="1"/>
  <c r="G1226" i="2" a="1"/>
  <c r="G1226" i="2" s="1"/>
  <c r="G1225" i="2" a="1"/>
  <c r="G1225" i="2" s="1"/>
  <c r="G1224" i="2" a="1"/>
  <c r="G1224" i="2" s="1"/>
  <c r="G1223" i="2" a="1"/>
  <c r="G1223" i="2" s="1"/>
  <c r="G1222" i="2" a="1"/>
  <c r="G1222" i="2" s="1"/>
  <c r="G1221" i="2" a="1"/>
  <c r="G1221" i="2" s="1"/>
  <c r="G1220" i="2" a="1"/>
  <c r="G1220" i="2" s="1"/>
  <c r="G1219" i="2" a="1"/>
  <c r="G1219" i="2" s="1"/>
  <c r="G1218" i="2" a="1"/>
  <c r="G1218" i="2" s="1"/>
  <c r="G1217" i="2" a="1"/>
  <c r="G1217" i="2" s="1"/>
  <c r="G1216" i="2" a="1"/>
  <c r="G1216" i="2" s="1"/>
  <c r="G1215" i="2" a="1"/>
  <c r="G1215" i="2" s="1"/>
  <c r="G1214" i="2" a="1"/>
  <c r="G1214" i="2" s="1"/>
  <c r="G1213" i="2" a="1"/>
  <c r="G1213" i="2" s="1"/>
  <c r="G1212" i="2" a="1"/>
  <c r="G1212" i="2" s="1"/>
  <c r="G1211" i="2" a="1"/>
  <c r="G1211" i="2" s="1"/>
  <c r="G1210" i="2" a="1"/>
  <c r="G1210" i="2" s="1"/>
  <c r="G1209" i="2" a="1"/>
  <c r="G1209" i="2" s="1"/>
  <c r="G1208" i="2" a="1"/>
  <c r="G1208" i="2" s="1"/>
  <c r="G1207" i="2" a="1"/>
  <c r="G1207" i="2" s="1"/>
  <c r="G1206" i="2" a="1"/>
  <c r="G1206" i="2" s="1"/>
  <c r="G1205" i="2" a="1"/>
  <c r="G1205" i="2" s="1"/>
  <c r="G1204" i="2" a="1"/>
  <c r="G1204" i="2" s="1"/>
  <c r="G1203" i="2" a="1"/>
  <c r="G1203" i="2" s="1"/>
  <c r="G1202" i="2" a="1"/>
  <c r="G1202" i="2" s="1"/>
  <c r="G1201" i="2" a="1"/>
  <c r="G1201" i="2" s="1"/>
  <c r="G1200" i="2" a="1"/>
  <c r="G1200" i="2" s="1"/>
  <c r="G1199" i="2" a="1"/>
  <c r="G1199" i="2" s="1"/>
  <c r="G1198" i="2" a="1"/>
  <c r="G1198" i="2" s="1"/>
  <c r="G1197" i="2" a="1"/>
  <c r="G1197" i="2" s="1"/>
  <c r="G1196" i="2" a="1"/>
  <c r="G1196" i="2" s="1"/>
  <c r="G1195" i="2" a="1"/>
  <c r="G1195" i="2" s="1"/>
  <c r="G1194" i="2" a="1"/>
  <c r="G1194" i="2" s="1"/>
  <c r="G1193" i="2" a="1"/>
  <c r="G1193" i="2" s="1"/>
  <c r="G1192" i="2" a="1"/>
  <c r="G1192" i="2" s="1"/>
  <c r="G1191" i="2" a="1"/>
  <c r="G1191" i="2" s="1"/>
  <c r="G1190" i="2" a="1"/>
  <c r="G1190" i="2" s="1"/>
  <c r="G1189" i="2" a="1"/>
  <c r="G1189" i="2" s="1"/>
  <c r="G1188" i="2" a="1"/>
  <c r="G1188" i="2" s="1"/>
  <c r="G1187" i="2" a="1"/>
  <c r="G1187" i="2" s="1"/>
  <c r="G1186" i="2" a="1"/>
  <c r="G1186" i="2" s="1"/>
  <c r="G1185" i="2" a="1"/>
  <c r="G1185" i="2" s="1"/>
  <c r="G1184" i="2" a="1"/>
  <c r="G1184" i="2" s="1"/>
  <c r="G1183" i="2" a="1"/>
  <c r="G1183" i="2" s="1"/>
  <c r="G1182" i="2" a="1"/>
  <c r="G1182" i="2" s="1"/>
  <c r="G1181" i="2" a="1"/>
  <c r="G1181" i="2" s="1"/>
  <c r="G1180" i="2" a="1"/>
  <c r="G1180" i="2" s="1"/>
  <c r="G1179" i="2" a="1"/>
  <c r="G1179" i="2" s="1"/>
  <c r="G1178" i="2" a="1"/>
  <c r="G1178" i="2" s="1"/>
  <c r="G1177" i="2" a="1"/>
  <c r="G1177" i="2" s="1"/>
  <c r="G1176" i="2" a="1"/>
  <c r="G1176" i="2" s="1"/>
  <c r="G1175" i="2" a="1"/>
  <c r="G1175" i="2" s="1"/>
  <c r="G1174" i="2" a="1"/>
  <c r="G1174" i="2" s="1"/>
  <c r="G1173" i="2" a="1"/>
  <c r="G1173" i="2" s="1"/>
  <c r="G1172" i="2" a="1"/>
  <c r="G1172" i="2" s="1"/>
  <c r="G1171" i="2" a="1"/>
  <c r="G1171" i="2" s="1"/>
  <c r="G1170" i="2" a="1"/>
  <c r="G1170" i="2" s="1"/>
  <c r="G1169" i="2" a="1"/>
  <c r="G1169" i="2" s="1"/>
  <c r="G1168" i="2" a="1"/>
  <c r="G1168" i="2" s="1"/>
  <c r="G1167" i="2" a="1"/>
  <c r="G1167" i="2" s="1"/>
  <c r="G1166" i="2" a="1"/>
  <c r="G1166" i="2" s="1"/>
  <c r="G1165" i="2" a="1"/>
  <c r="G1165" i="2" s="1"/>
  <c r="G1164" i="2" a="1"/>
  <c r="G1164" i="2" s="1"/>
  <c r="G1163" i="2" a="1"/>
  <c r="G1163" i="2" s="1"/>
  <c r="G1162" i="2" a="1"/>
  <c r="G1162" i="2" s="1"/>
  <c r="G1161" i="2" a="1"/>
  <c r="G1161" i="2" s="1"/>
  <c r="G1160" i="2" a="1"/>
  <c r="G1160" i="2" s="1"/>
  <c r="G1159" i="2" a="1"/>
  <c r="G1159" i="2" s="1"/>
  <c r="G1158" i="2" a="1"/>
  <c r="G1158" i="2" s="1"/>
  <c r="G1157" i="2" a="1"/>
  <c r="G1157" i="2" s="1"/>
  <c r="G1156" i="2" a="1"/>
  <c r="G1156" i="2" s="1"/>
  <c r="G1155" i="2" a="1"/>
  <c r="G1155" i="2" s="1"/>
  <c r="G1154" i="2" a="1"/>
  <c r="G1154" i="2" s="1"/>
  <c r="G1153" i="2" a="1"/>
  <c r="G1153" i="2" s="1"/>
  <c r="G1152" i="2" a="1"/>
  <c r="G1152" i="2" s="1"/>
  <c r="G1151" i="2" a="1"/>
  <c r="G1151" i="2" s="1"/>
  <c r="G1150" i="2" a="1"/>
  <c r="G1150" i="2" s="1"/>
  <c r="G1149" i="2" a="1"/>
  <c r="G1149" i="2" s="1"/>
  <c r="G1148" i="2" a="1"/>
  <c r="G1148" i="2" s="1"/>
  <c r="G1147" i="2" a="1"/>
  <c r="G1147" i="2" s="1"/>
  <c r="G1146" i="2" a="1"/>
  <c r="G1146" i="2" s="1"/>
  <c r="G1145" i="2" a="1"/>
  <c r="G1145" i="2" s="1"/>
  <c r="G1144" i="2" a="1"/>
  <c r="G1144" i="2" s="1"/>
  <c r="G1143" i="2" a="1"/>
  <c r="G1143" i="2" s="1"/>
  <c r="G1142" i="2" a="1"/>
  <c r="G1142" i="2" s="1"/>
  <c r="G1141" i="2" a="1"/>
  <c r="G1141" i="2" s="1"/>
  <c r="G1140" i="2" a="1"/>
  <c r="G1140" i="2" s="1"/>
  <c r="G1139" i="2" a="1"/>
  <c r="G1139" i="2" s="1"/>
  <c r="G1138" i="2" a="1"/>
  <c r="G1138" i="2" s="1"/>
  <c r="G1137" i="2" a="1"/>
  <c r="G1137" i="2" s="1"/>
  <c r="G1136" i="2" a="1"/>
  <c r="G1136" i="2" s="1"/>
  <c r="G1135" i="2" a="1"/>
  <c r="G1135" i="2" s="1"/>
  <c r="G1134" i="2" a="1"/>
  <c r="G1134" i="2" s="1"/>
  <c r="G1133" i="2" a="1"/>
  <c r="G1133" i="2" s="1"/>
  <c r="G1132" i="2" a="1"/>
  <c r="G1132" i="2" s="1"/>
  <c r="G1131" i="2" a="1"/>
  <c r="G1131" i="2" s="1"/>
  <c r="G1130" i="2" a="1"/>
  <c r="G1130" i="2" s="1"/>
  <c r="G1129" i="2" a="1"/>
  <c r="G1129" i="2" s="1"/>
  <c r="G1128" i="2" a="1"/>
  <c r="G1128" i="2" s="1"/>
  <c r="G1127" i="2" a="1"/>
  <c r="G1127" i="2" s="1"/>
  <c r="G1126" i="2" a="1"/>
  <c r="G1126" i="2" s="1"/>
  <c r="G1125" i="2" a="1"/>
  <c r="G1125" i="2" s="1"/>
  <c r="G1124" i="2" a="1"/>
  <c r="G1124" i="2" s="1"/>
  <c r="G1123" i="2" a="1"/>
  <c r="G1123" i="2" s="1"/>
  <c r="G1122" i="2" a="1"/>
  <c r="G1122" i="2" s="1"/>
  <c r="G1121" i="2" a="1"/>
  <c r="G1121" i="2" s="1"/>
  <c r="G1120" i="2" a="1"/>
  <c r="G1120" i="2" s="1"/>
  <c r="G1119" i="2" a="1"/>
  <c r="G1119" i="2" s="1"/>
  <c r="G1118" i="2" a="1"/>
  <c r="G1118" i="2" s="1"/>
  <c r="G1117" i="2" a="1"/>
  <c r="G1117" i="2" s="1"/>
  <c r="G1116" i="2" a="1"/>
  <c r="G1116" i="2" s="1"/>
  <c r="G1115" i="2" a="1"/>
  <c r="G1115" i="2" s="1"/>
  <c r="G1114" i="2" a="1"/>
  <c r="G1114" i="2" s="1"/>
  <c r="G1113" i="2" a="1"/>
  <c r="G1113" i="2" s="1"/>
  <c r="G1112" i="2" a="1"/>
  <c r="G1112" i="2" s="1"/>
  <c r="G1111" i="2" a="1"/>
  <c r="G1111" i="2" s="1"/>
  <c r="G1110" i="2" a="1"/>
  <c r="G1110" i="2" s="1"/>
  <c r="G1109" i="2" a="1"/>
  <c r="G1109" i="2" s="1"/>
  <c r="G1108" i="2" a="1"/>
  <c r="G1108" i="2" s="1"/>
  <c r="G1107" i="2" a="1"/>
  <c r="G1107" i="2" s="1"/>
  <c r="G1106" i="2" a="1"/>
  <c r="G1106" i="2" s="1"/>
  <c r="G1105" i="2" a="1"/>
  <c r="G1105" i="2" s="1"/>
  <c r="G1104" i="2" a="1"/>
  <c r="G1104" i="2" s="1"/>
  <c r="G1103" i="2" a="1"/>
  <c r="G1103" i="2" s="1"/>
  <c r="G1102" i="2" a="1"/>
  <c r="G1102" i="2" s="1"/>
  <c r="G1101" i="2" a="1"/>
  <c r="G1101" i="2" s="1"/>
  <c r="G1100" i="2" a="1"/>
  <c r="G1100" i="2" s="1"/>
  <c r="G1099" i="2" a="1"/>
  <c r="G1099" i="2" s="1"/>
  <c r="G1098" i="2" a="1"/>
  <c r="G1098" i="2" s="1"/>
  <c r="G1097" i="2" a="1"/>
  <c r="G1097" i="2" s="1"/>
  <c r="G1096" i="2" a="1"/>
  <c r="G1096" i="2" s="1"/>
  <c r="G1095" i="2" a="1"/>
  <c r="G1095" i="2" s="1"/>
  <c r="G1094" i="2" a="1"/>
  <c r="G1094" i="2" s="1"/>
  <c r="G1093" i="2" a="1"/>
  <c r="G1093" i="2" s="1"/>
  <c r="G1092" i="2" a="1"/>
  <c r="G1092" i="2" s="1"/>
  <c r="G1091" i="2" a="1"/>
  <c r="G1091" i="2" s="1"/>
  <c r="G1090" i="2" a="1"/>
  <c r="G1090" i="2" s="1"/>
  <c r="G1089" i="2" a="1"/>
  <c r="G1089" i="2" s="1"/>
  <c r="G1088" i="2" a="1"/>
  <c r="G1088" i="2" s="1"/>
  <c r="G1087" i="2" a="1"/>
  <c r="G1087" i="2" s="1"/>
  <c r="G1086" i="2" a="1"/>
  <c r="G1086" i="2" s="1"/>
  <c r="G1085" i="2" a="1"/>
  <c r="G1085" i="2" s="1"/>
  <c r="G1084" i="2" a="1"/>
  <c r="G1084" i="2" s="1"/>
  <c r="G1083" i="2" a="1"/>
  <c r="G1083" i="2" s="1"/>
  <c r="G1082" i="2" a="1"/>
  <c r="G1082" i="2" s="1"/>
  <c r="G1081" i="2" a="1"/>
  <c r="G1081" i="2" s="1"/>
  <c r="G1080" i="2" a="1"/>
  <c r="G1080" i="2" s="1"/>
  <c r="G1079" i="2" a="1"/>
  <c r="G1079" i="2" s="1"/>
  <c r="G1078" i="2" a="1"/>
  <c r="G1078" i="2" s="1"/>
  <c r="G1077" i="2" a="1"/>
  <c r="G1077" i="2" s="1"/>
  <c r="G1076" i="2" a="1"/>
  <c r="G1076" i="2" s="1"/>
  <c r="G1075" i="2" a="1"/>
  <c r="G1075" i="2" s="1"/>
  <c r="G1074" i="2" a="1"/>
  <c r="G1074" i="2" s="1"/>
  <c r="G1073" i="2" a="1"/>
  <c r="G1073" i="2" s="1"/>
  <c r="G1072" i="2" a="1"/>
  <c r="G1072" i="2" s="1"/>
  <c r="G1071" i="2" a="1"/>
  <c r="G1071" i="2" s="1"/>
  <c r="G1070" i="2" a="1"/>
  <c r="G1070" i="2" s="1"/>
  <c r="G1069" i="2" a="1"/>
  <c r="G1069" i="2" s="1"/>
  <c r="G1068" i="2" a="1"/>
  <c r="G1068" i="2" s="1"/>
  <c r="G1067" i="2" a="1"/>
  <c r="G1067" i="2" s="1"/>
  <c r="G1066" i="2" a="1"/>
  <c r="G1066" i="2" s="1"/>
  <c r="G1065" i="2" a="1"/>
  <c r="G1065" i="2" s="1"/>
  <c r="G1064" i="2" a="1"/>
  <c r="G1064" i="2" s="1"/>
  <c r="G1063" i="2" a="1"/>
  <c r="G1063" i="2" s="1"/>
  <c r="G1062" i="2" a="1"/>
  <c r="G1062" i="2" s="1"/>
  <c r="G1061" i="2" a="1"/>
  <c r="G1061" i="2" s="1"/>
  <c r="G1060" i="2" a="1"/>
  <c r="G1060" i="2" s="1"/>
  <c r="G1059" i="2" a="1"/>
  <c r="G1059" i="2" s="1"/>
  <c r="G1058" i="2" a="1"/>
  <c r="G1058" i="2" s="1"/>
  <c r="G1057" i="2" a="1"/>
  <c r="G1057" i="2" s="1"/>
  <c r="G1056" i="2" a="1"/>
  <c r="G1056" i="2" s="1"/>
  <c r="G1055" i="2" a="1"/>
  <c r="G1055" i="2" s="1"/>
  <c r="G1054" i="2" a="1"/>
  <c r="G1054" i="2" s="1"/>
  <c r="G1053" i="2" a="1"/>
  <c r="G1053" i="2" s="1"/>
  <c r="G1052" i="2" a="1"/>
  <c r="G1052" i="2" s="1"/>
  <c r="G1051" i="2" a="1"/>
  <c r="G1051" i="2" s="1"/>
  <c r="G1050" i="2" a="1"/>
  <c r="G1050" i="2" s="1"/>
  <c r="G1049" i="2" a="1"/>
  <c r="G1049" i="2" s="1"/>
  <c r="G1048" i="2" a="1"/>
  <c r="G1048" i="2" s="1"/>
  <c r="G1047" i="2" a="1"/>
  <c r="G1047" i="2" s="1"/>
  <c r="G1046" i="2" a="1"/>
  <c r="G1046" i="2" s="1"/>
  <c r="G1045" i="2" a="1"/>
  <c r="G1045" i="2" s="1"/>
  <c r="G1044" i="2" a="1"/>
  <c r="G1044" i="2" s="1"/>
  <c r="G1043" i="2" a="1"/>
  <c r="G1043" i="2" s="1"/>
  <c r="G1042" i="2" a="1"/>
  <c r="G1042" i="2" s="1"/>
  <c r="G1041" i="2" a="1"/>
  <c r="G1041" i="2" s="1"/>
  <c r="G1040" i="2" a="1"/>
  <c r="G1040" i="2" s="1"/>
  <c r="G1039" i="2" a="1"/>
  <c r="G1039" i="2" s="1"/>
  <c r="G1038" i="2" a="1"/>
  <c r="G1038" i="2" s="1"/>
  <c r="G1037" i="2" a="1"/>
  <c r="G1037" i="2" s="1"/>
  <c r="G1036" i="2" a="1"/>
  <c r="G1036" i="2" s="1"/>
  <c r="G1035" i="2" a="1"/>
  <c r="G1035" i="2" s="1"/>
  <c r="G1034" i="2" a="1"/>
  <c r="G1034" i="2" s="1"/>
  <c r="G1033" i="2" a="1"/>
  <c r="G1033" i="2" s="1"/>
  <c r="G1032" i="2" a="1"/>
  <c r="G1032" i="2" s="1"/>
  <c r="G1031" i="2" a="1"/>
  <c r="G1031" i="2" s="1"/>
  <c r="G1030" i="2" a="1"/>
  <c r="G1030" i="2" s="1"/>
  <c r="G1029" i="2" a="1"/>
  <c r="G1029" i="2" s="1"/>
  <c r="G1028" i="2" a="1"/>
  <c r="G1028" i="2" s="1"/>
  <c r="G1027" i="2" a="1"/>
  <c r="G1027" i="2" s="1"/>
  <c r="G1026" i="2" a="1"/>
  <c r="G1026" i="2" s="1"/>
  <c r="G1025" i="2" a="1"/>
  <c r="G1025" i="2" s="1"/>
  <c r="G1024" i="2" a="1"/>
  <c r="G1024" i="2" s="1"/>
  <c r="G1023" i="2" a="1"/>
  <c r="G1023" i="2" s="1"/>
  <c r="G1022" i="2" a="1"/>
  <c r="G1022" i="2" s="1"/>
  <c r="G1021" i="2" a="1"/>
  <c r="G1021" i="2" s="1"/>
  <c r="G1020" i="2" a="1"/>
  <c r="G1020" i="2" s="1"/>
  <c r="G1019" i="2" a="1"/>
  <c r="G1019" i="2" s="1"/>
  <c r="G1018" i="2" a="1"/>
  <c r="G1018" i="2" s="1"/>
  <c r="G1017" i="2" a="1"/>
  <c r="G1017" i="2" s="1"/>
  <c r="G1016" i="2" a="1"/>
  <c r="G1016" i="2" s="1"/>
  <c r="G1015" i="2" a="1"/>
  <c r="G1015" i="2" s="1"/>
  <c r="G1014" i="2" a="1"/>
  <c r="G1014" i="2" s="1"/>
  <c r="G1013" i="2" a="1"/>
  <c r="G1013" i="2" s="1"/>
  <c r="G1012" i="2" a="1"/>
  <c r="G1012" i="2" s="1"/>
  <c r="G1011" i="2" a="1"/>
  <c r="G1011" i="2" s="1"/>
  <c r="G1010" i="2" a="1"/>
  <c r="G1010" i="2" s="1"/>
  <c r="G1009" i="2" a="1"/>
  <c r="G1009" i="2" s="1"/>
  <c r="G1008" i="2" a="1"/>
  <c r="G1008" i="2" s="1"/>
  <c r="G1007" i="2" a="1"/>
  <c r="G1007" i="2" s="1"/>
  <c r="G1006" i="2" a="1"/>
  <c r="G1006" i="2" s="1"/>
  <c r="G1005" i="2" a="1"/>
  <c r="G1005" i="2" s="1"/>
  <c r="G1004" i="2" a="1"/>
  <c r="G1004" i="2" s="1"/>
  <c r="G1003" i="2" a="1"/>
  <c r="G1003" i="2" s="1"/>
  <c r="G1002" i="2" a="1"/>
  <c r="G1002" i="2" s="1"/>
  <c r="G1001" i="2" a="1"/>
  <c r="G1001" i="2" s="1"/>
  <c r="G1000" i="2" a="1"/>
  <c r="G1000" i="2" s="1"/>
  <c r="G999" i="2" a="1"/>
  <c r="G999" i="2" s="1"/>
  <c r="G998" i="2" a="1"/>
  <c r="G998" i="2" s="1"/>
  <c r="G997" i="2" a="1"/>
  <c r="G997" i="2" s="1"/>
  <c r="G996" i="2" a="1"/>
  <c r="G996" i="2" s="1"/>
  <c r="G995" i="2" a="1"/>
  <c r="G995" i="2" s="1"/>
  <c r="G994" i="2" a="1"/>
  <c r="G994" i="2" s="1"/>
  <c r="G993" i="2" a="1"/>
  <c r="G993" i="2" s="1"/>
  <c r="G992" i="2" a="1"/>
  <c r="G992" i="2" s="1"/>
  <c r="G991" i="2" a="1"/>
  <c r="G991" i="2" s="1"/>
  <c r="G990" i="2" a="1"/>
  <c r="G990" i="2" s="1"/>
  <c r="G989" i="2" a="1"/>
  <c r="G989" i="2" s="1"/>
  <c r="G988" i="2" a="1"/>
  <c r="G988" i="2" s="1"/>
  <c r="G987" i="2" a="1"/>
  <c r="G987" i="2" s="1"/>
  <c r="G986" i="2" a="1"/>
  <c r="G986" i="2" s="1"/>
  <c r="G985" i="2" a="1"/>
  <c r="G985" i="2" s="1"/>
  <c r="G984" i="2" a="1"/>
  <c r="G984" i="2" s="1"/>
  <c r="G983" i="2" a="1"/>
  <c r="G983" i="2" s="1"/>
  <c r="G982" i="2" a="1"/>
  <c r="G982" i="2" s="1"/>
  <c r="G981" i="2" a="1"/>
  <c r="G981" i="2" s="1"/>
  <c r="G980" i="2" a="1"/>
  <c r="G980" i="2" s="1"/>
  <c r="G979" i="2" a="1"/>
  <c r="G979" i="2" s="1"/>
  <c r="G978" i="2" a="1"/>
  <c r="G978" i="2" s="1"/>
  <c r="G977" i="2" a="1"/>
  <c r="G977" i="2" s="1"/>
  <c r="G976" i="2" a="1"/>
  <c r="G976" i="2" s="1"/>
  <c r="G975" i="2" a="1"/>
  <c r="G975" i="2" s="1"/>
  <c r="G974" i="2" a="1"/>
  <c r="G974" i="2" s="1"/>
  <c r="G973" i="2" a="1"/>
  <c r="G973" i="2" s="1"/>
  <c r="G972" i="2" a="1"/>
  <c r="G972" i="2" s="1"/>
  <c r="G971" i="2" a="1"/>
  <c r="G971" i="2" s="1"/>
  <c r="G970" i="2" a="1"/>
  <c r="G970" i="2" s="1"/>
  <c r="G969" i="2" a="1"/>
  <c r="G969" i="2" s="1"/>
  <c r="G968" i="2" a="1"/>
  <c r="G968" i="2" s="1"/>
  <c r="G967" i="2" a="1"/>
  <c r="G967" i="2" s="1"/>
  <c r="G966" i="2" a="1"/>
  <c r="G966" i="2" s="1"/>
  <c r="G965" i="2" a="1"/>
  <c r="G965" i="2" s="1"/>
  <c r="G964" i="2" a="1"/>
  <c r="G964" i="2" s="1"/>
  <c r="G963" i="2" a="1"/>
  <c r="G963" i="2" s="1"/>
  <c r="G962" i="2" a="1"/>
  <c r="G962" i="2" s="1"/>
  <c r="G961" i="2" a="1"/>
  <c r="G961" i="2" s="1"/>
  <c r="G960" i="2" a="1"/>
  <c r="G960" i="2" s="1"/>
  <c r="G959" i="2" a="1"/>
  <c r="G959" i="2" s="1"/>
  <c r="G958" i="2" a="1"/>
  <c r="G958" i="2" s="1"/>
  <c r="G957" i="2" a="1"/>
  <c r="G957" i="2" s="1"/>
  <c r="G956" i="2" a="1"/>
  <c r="G956" i="2" s="1"/>
  <c r="G955" i="2" a="1"/>
  <c r="G955" i="2" s="1"/>
  <c r="G954" i="2" a="1"/>
  <c r="G954" i="2" s="1"/>
  <c r="G953" i="2" a="1"/>
  <c r="G953" i="2" s="1"/>
  <c r="G952" i="2" a="1"/>
  <c r="G952" i="2" s="1"/>
  <c r="G951" i="2" a="1"/>
  <c r="G951" i="2" s="1"/>
  <c r="G950" i="2" a="1"/>
  <c r="G950" i="2" s="1"/>
  <c r="G949" i="2" a="1"/>
  <c r="G949" i="2" s="1"/>
  <c r="G948" i="2" a="1"/>
  <c r="G948" i="2" s="1"/>
  <c r="G947" i="2" a="1"/>
  <c r="G947" i="2" s="1"/>
  <c r="G946" i="2" a="1"/>
  <c r="G946" i="2" s="1"/>
  <c r="G945" i="2" a="1"/>
  <c r="G945" i="2" s="1"/>
  <c r="G944" i="2" a="1"/>
  <c r="G944" i="2" s="1"/>
  <c r="G943" i="2" a="1"/>
  <c r="G943" i="2" s="1"/>
  <c r="G942" i="2" a="1"/>
  <c r="G942" i="2" s="1"/>
  <c r="G941" i="2" a="1"/>
  <c r="G941" i="2" s="1"/>
  <c r="G940" i="2" a="1"/>
  <c r="G940" i="2" s="1"/>
  <c r="G939" i="2" a="1"/>
  <c r="G939" i="2" s="1"/>
  <c r="G938" i="2" a="1"/>
  <c r="G938" i="2" s="1"/>
  <c r="G937" i="2" a="1"/>
  <c r="G937" i="2" s="1"/>
  <c r="G936" i="2" a="1"/>
  <c r="G936" i="2" s="1"/>
  <c r="G935" i="2" a="1"/>
  <c r="G935" i="2" s="1"/>
  <c r="G934" i="2" a="1"/>
  <c r="G934" i="2" s="1"/>
  <c r="G933" i="2" a="1"/>
  <c r="G933" i="2" s="1"/>
  <c r="G932" i="2" a="1"/>
  <c r="G932" i="2" s="1"/>
  <c r="G931" i="2" a="1"/>
  <c r="G931" i="2" s="1"/>
  <c r="G930" i="2" a="1"/>
  <c r="G930" i="2" s="1"/>
  <c r="G929" i="2" a="1"/>
  <c r="G929" i="2" s="1"/>
  <c r="G928" i="2" a="1"/>
  <c r="G928" i="2" s="1"/>
  <c r="G927" i="2" a="1"/>
  <c r="G927" i="2" s="1"/>
  <c r="G926" i="2" a="1"/>
  <c r="G926" i="2" s="1"/>
  <c r="G925" i="2" a="1"/>
  <c r="G925" i="2" s="1"/>
  <c r="G924" i="2" a="1"/>
  <c r="G924" i="2" s="1"/>
  <c r="G923" i="2" a="1"/>
  <c r="G923" i="2" s="1"/>
  <c r="G922" i="2" a="1"/>
  <c r="G922" i="2" s="1"/>
  <c r="G921" i="2" a="1"/>
  <c r="G921" i="2" s="1"/>
  <c r="G920" i="2" a="1"/>
  <c r="G920" i="2" s="1"/>
  <c r="G919" i="2" a="1"/>
  <c r="G919" i="2" s="1"/>
  <c r="G918" i="2" a="1"/>
  <c r="G918" i="2" s="1"/>
  <c r="G917" i="2" a="1"/>
  <c r="G917" i="2" s="1"/>
  <c r="G916" i="2" a="1"/>
  <c r="G916" i="2" s="1"/>
  <c r="G915" i="2" a="1"/>
  <c r="G915" i="2" s="1"/>
  <c r="G914" i="2" a="1"/>
  <c r="G914" i="2" s="1"/>
  <c r="G913" i="2" a="1"/>
  <c r="G913" i="2" s="1"/>
  <c r="G912" i="2" a="1"/>
  <c r="G912" i="2" s="1"/>
  <c r="G911" i="2" a="1"/>
  <c r="G911" i="2" s="1"/>
  <c r="G910" i="2" a="1"/>
  <c r="G910" i="2" s="1"/>
  <c r="G909" i="2" a="1"/>
  <c r="G909" i="2" s="1"/>
  <c r="G908" i="2" a="1"/>
  <c r="G908" i="2" s="1"/>
  <c r="G907" i="2" a="1"/>
  <c r="G907" i="2" s="1"/>
  <c r="G906" i="2" a="1"/>
  <c r="G906" i="2" s="1"/>
  <c r="G905" i="2" a="1"/>
  <c r="G905" i="2" s="1"/>
  <c r="G904" i="2" a="1"/>
  <c r="G904" i="2" s="1"/>
  <c r="G903" i="2" a="1"/>
  <c r="G903" i="2" s="1"/>
  <c r="G902" i="2" a="1"/>
  <c r="G902" i="2" s="1"/>
  <c r="G901" i="2" a="1"/>
  <c r="G901" i="2" s="1"/>
  <c r="G900" i="2" a="1"/>
  <c r="G900" i="2" s="1"/>
  <c r="G899" i="2" a="1"/>
  <c r="G899" i="2" s="1"/>
  <c r="G898" i="2" a="1"/>
  <c r="G898" i="2" s="1"/>
  <c r="G897" i="2" a="1"/>
  <c r="G897" i="2" s="1"/>
  <c r="G896" i="2" a="1"/>
  <c r="G896" i="2" s="1"/>
  <c r="G895" i="2" a="1"/>
  <c r="G895" i="2" s="1"/>
  <c r="G894" i="2" a="1"/>
  <c r="G894" i="2" s="1"/>
  <c r="G893" i="2" a="1"/>
  <c r="G893" i="2" s="1"/>
  <c r="G892" i="2" a="1"/>
  <c r="G892" i="2" s="1"/>
  <c r="G891" i="2" a="1"/>
  <c r="G891" i="2" s="1"/>
  <c r="G890" i="2" a="1"/>
  <c r="G890" i="2" s="1"/>
  <c r="G889" i="2" a="1"/>
  <c r="G889" i="2" s="1"/>
  <c r="G888" i="2" a="1"/>
  <c r="G888" i="2" s="1"/>
  <c r="G887" i="2" a="1"/>
  <c r="G887" i="2" s="1"/>
  <c r="G886" i="2" a="1"/>
  <c r="G886" i="2" s="1"/>
  <c r="G885" i="2" a="1"/>
  <c r="G885" i="2" s="1"/>
  <c r="G884" i="2" a="1"/>
  <c r="G884" i="2" s="1"/>
  <c r="G883" i="2" a="1"/>
  <c r="G883" i="2" s="1"/>
  <c r="G882" i="2" a="1"/>
  <c r="G882" i="2" s="1"/>
  <c r="G881" i="2" a="1"/>
  <c r="G881" i="2" s="1"/>
  <c r="G880" i="2" a="1"/>
  <c r="G880" i="2" s="1"/>
  <c r="G879" i="2" a="1"/>
  <c r="G879" i="2" s="1"/>
  <c r="G878" i="2" a="1"/>
  <c r="G878" i="2" s="1"/>
  <c r="G877" i="2" a="1"/>
  <c r="G877" i="2" s="1"/>
  <c r="G876" i="2" a="1"/>
  <c r="G876" i="2" s="1"/>
  <c r="G875" i="2" a="1"/>
  <c r="G875" i="2" s="1"/>
  <c r="G874" i="2" a="1"/>
  <c r="G874" i="2" s="1"/>
  <c r="G873" i="2" a="1"/>
  <c r="G873" i="2" s="1"/>
  <c r="G872" i="2" a="1"/>
  <c r="G872" i="2" s="1"/>
  <c r="G871" i="2" a="1"/>
  <c r="G871" i="2" s="1"/>
  <c r="G870" i="2" a="1"/>
  <c r="G870" i="2" s="1"/>
  <c r="G869" i="2" a="1"/>
  <c r="G869" i="2" s="1"/>
  <c r="G868" i="2" a="1"/>
  <c r="G868" i="2" s="1"/>
  <c r="G867" i="2" a="1"/>
  <c r="G867" i="2" s="1"/>
  <c r="G866" i="2" a="1"/>
  <c r="G866" i="2" s="1"/>
  <c r="G865" i="2" a="1"/>
  <c r="G865" i="2" s="1"/>
  <c r="G864" i="2" a="1"/>
  <c r="G864" i="2" s="1"/>
  <c r="G863" i="2" a="1"/>
  <c r="G863" i="2" s="1"/>
  <c r="G862" i="2" a="1"/>
  <c r="G862" i="2" s="1"/>
  <c r="G861" i="2" a="1"/>
  <c r="G861" i="2" s="1"/>
  <c r="G860" i="2" a="1"/>
  <c r="G860" i="2" s="1"/>
  <c r="G859" i="2" a="1"/>
  <c r="G859" i="2" s="1"/>
  <c r="G858" i="2" a="1"/>
  <c r="G858" i="2" s="1"/>
  <c r="G857" i="2" a="1"/>
  <c r="G857" i="2" s="1"/>
  <c r="G856" i="2" a="1"/>
  <c r="G856" i="2" s="1"/>
  <c r="G855" i="2" a="1"/>
  <c r="G855" i="2" s="1"/>
  <c r="G854" i="2" a="1"/>
  <c r="G854" i="2" s="1"/>
  <c r="G853" i="2" a="1"/>
  <c r="G853" i="2" s="1"/>
  <c r="G852" i="2" a="1"/>
  <c r="G852" i="2" s="1"/>
  <c r="G851" i="2" a="1"/>
  <c r="G851" i="2" s="1"/>
  <c r="G850" i="2" a="1"/>
  <c r="G850" i="2" s="1"/>
  <c r="G849" i="2" a="1"/>
  <c r="G849" i="2" s="1"/>
  <c r="G848" i="2" a="1"/>
  <c r="G848" i="2" s="1"/>
  <c r="G847" i="2" a="1"/>
  <c r="G847" i="2" s="1"/>
  <c r="G846" i="2" a="1"/>
  <c r="G846" i="2" s="1"/>
  <c r="G845" i="2" a="1"/>
  <c r="G845" i="2" s="1"/>
  <c r="G844" i="2" a="1"/>
  <c r="G844" i="2" s="1"/>
  <c r="G843" i="2" a="1"/>
  <c r="G843" i="2" s="1"/>
  <c r="G842" i="2" a="1"/>
  <c r="G842" i="2" s="1"/>
  <c r="G841" i="2" a="1"/>
  <c r="G841" i="2" s="1"/>
  <c r="G840" i="2" a="1"/>
  <c r="G840" i="2" s="1"/>
  <c r="G839" i="2" a="1"/>
  <c r="G839" i="2" s="1"/>
  <c r="G838" i="2" a="1"/>
  <c r="G838" i="2" s="1"/>
  <c r="G837" i="2" a="1"/>
  <c r="G837" i="2" s="1"/>
  <c r="G836" i="2" a="1"/>
  <c r="G836" i="2" s="1"/>
  <c r="G835" i="2" a="1"/>
  <c r="G835" i="2" s="1"/>
  <c r="G834" i="2" a="1"/>
  <c r="G834" i="2" s="1"/>
  <c r="G833" i="2" a="1"/>
  <c r="G833" i="2" s="1"/>
  <c r="G832" i="2" a="1"/>
  <c r="G832" i="2" s="1"/>
  <c r="G831" i="2" a="1"/>
  <c r="G831" i="2" s="1"/>
  <c r="G830" i="2" a="1"/>
  <c r="G830" i="2" s="1"/>
  <c r="G829" i="2" a="1"/>
  <c r="G829" i="2" s="1"/>
  <c r="G828" i="2" a="1"/>
  <c r="G828" i="2" s="1"/>
  <c r="G827" i="2" a="1"/>
  <c r="G827" i="2" s="1"/>
  <c r="G826" i="2" a="1"/>
  <c r="G826" i="2" s="1"/>
  <c r="G825" i="2" a="1"/>
  <c r="G825" i="2" s="1"/>
  <c r="G824" i="2" a="1"/>
  <c r="G824" i="2" s="1"/>
  <c r="G823" i="2" a="1"/>
  <c r="G823" i="2" s="1"/>
  <c r="G822" i="2" a="1"/>
  <c r="G822" i="2" s="1"/>
  <c r="G821" i="2" a="1"/>
  <c r="G821" i="2" s="1"/>
  <c r="G820" i="2" a="1"/>
  <c r="G820" i="2" s="1"/>
  <c r="G819" i="2" a="1"/>
  <c r="G819" i="2" s="1"/>
  <c r="G818" i="2" a="1"/>
  <c r="G818" i="2" s="1"/>
  <c r="G817" i="2" a="1"/>
  <c r="G817" i="2" s="1"/>
  <c r="G816" i="2" a="1"/>
  <c r="G816" i="2" s="1"/>
  <c r="G815" i="2" a="1"/>
  <c r="G815" i="2" s="1"/>
  <c r="G814" i="2" a="1"/>
  <c r="G814" i="2" s="1"/>
  <c r="G813" i="2" a="1"/>
  <c r="G813" i="2" s="1"/>
  <c r="G812" i="2" a="1"/>
  <c r="G812" i="2" s="1"/>
  <c r="G811" i="2" a="1"/>
  <c r="G811" i="2" s="1"/>
  <c r="G810" i="2" a="1"/>
  <c r="G810" i="2" s="1"/>
  <c r="G809" i="2" a="1"/>
  <c r="G809" i="2" s="1"/>
  <c r="G808" i="2" a="1"/>
  <c r="G808" i="2" s="1"/>
  <c r="G807" i="2" a="1"/>
  <c r="G807" i="2" s="1"/>
  <c r="G806" i="2" a="1"/>
  <c r="G806" i="2" s="1"/>
  <c r="G805" i="2" a="1"/>
  <c r="G805" i="2" s="1"/>
  <c r="G804" i="2" a="1"/>
  <c r="G804" i="2" s="1"/>
  <c r="G803" i="2" a="1"/>
  <c r="G803" i="2" s="1"/>
  <c r="G802" i="2" a="1"/>
  <c r="G802" i="2" s="1"/>
  <c r="G801" i="2" a="1"/>
  <c r="G801" i="2" s="1"/>
  <c r="G800" i="2" a="1"/>
  <c r="G800" i="2" s="1"/>
  <c r="G799" i="2" a="1"/>
  <c r="G799" i="2" s="1"/>
  <c r="G798" i="2" a="1"/>
  <c r="G798" i="2" s="1"/>
  <c r="G797" i="2" a="1"/>
  <c r="G797" i="2" s="1"/>
  <c r="G796" i="2" a="1"/>
  <c r="G796" i="2" s="1"/>
  <c r="G795" i="2" a="1"/>
  <c r="G795" i="2" s="1"/>
  <c r="G794" i="2" a="1"/>
  <c r="G794" i="2" s="1"/>
  <c r="G793" i="2" a="1"/>
  <c r="G793" i="2" s="1"/>
  <c r="G792" i="2" a="1"/>
  <c r="G792" i="2" s="1"/>
  <c r="G791" i="2" a="1"/>
  <c r="G791" i="2" s="1"/>
  <c r="G790" i="2" a="1"/>
  <c r="G790" i="2" s="1"/>
  <c r="G789" i="2" a="1"/>
  <c r="G789" i="2" s="1"/>
  <c r="G788" i="2" a="1"/>
  <c r="G788" i="2" s="1"/>
  <c r="G787" i="2" a="1"/>
  <c r="G787" i="2" s="1"/>
  <c r="G786" i="2" a="1"/>
  <c r="G786" i="2" s="1"/>
  <c r="G785" i="2" a="1"/>
  <c r="G785" i="2" s="1"/>
  <c r="G784" i="2" a="1"/>
  <c r="G784" i="2" s="1"/>
  <c r="G783" i="2" a="1"/>
  <c r="G783" i="2" s="1"/>
  <c r="G782" i="2" a="1"/>
  <c r="G782" i="2" s="1"/>
  <c r="G781" i="2" a="1"/>
  <c r="G781" i="2" s="1"/>
  <c r="G780" i="2" a="1"/>
  <c r="G780" i="2" s="1"/>
  <c r="G779" i="2" a="1"/>
  <c r="G779" i="2" s="1"/>
  <c r="G778" i="2" a="1"/>
  <c r="G778" i="2" s="1"/>
  <c r="G777" i="2" a="1"/>
  <c r="G777" i="2" s="1"/>
  <c r="G776" i="2" a="1"/>
  <c r="G776" i="2" s="1"/>
  <c r="G775" i="2" a="1"/>
  <c r="G775" i="2" s="1"/>
  <c r="G774" i="2" a="1"/>
  <c r="G774" i="2" s="1"/>
  <c r="G773" i="2" a="1"/>
  <c r="G773" i="2" s="1"/>
  <c r="G772" i="2" a="1"/>
  <c r="G772" i="2" s="1"/>
  <c r="G771" i="2" a="1"/>
  <c r="G771" i="2" s="1"/>
  <c r="G770" i="2" a="1"/>
  <c r="G770" i="2" s="1"/>
  <c r="G769" i="2" a="1"/>
  <c r="G769" i="2" s="1"/>
  <c r="G768" i="2" a="1"/>
  <c r="G768" i="2" s="1"/>
  <c r="G767" i="2" a="1"/>
  <c r="G767" i="2" s="1"/>
  <c r="G766" i="2" a="1"/>
  <c r="G766" i="2" s="1"/>
  <c r="G765" i="2" a="1"/>
  <c r="G765" i="2" s="1"/>
  <c r="G764" i="2" a="1"/>
  <c r="G764" i="2" s="1"/>
  <c r="G763" i="2" a="1"/>
  <c r="G763" i="2" s="1"/>
  <c r="G762" i="2" a="1"/>
  <c r="G762" i="2" s="1"/>
  <c r="G761" i="2" a="1"/>
  <c r="G761" i="2" s="1"/>
  <c r="G760" i="2" a="1"/>
  <c r="G760" i="2" s="1"/>
  <c r="G759" i="2" a="1"/>
  <c r="G759" i="2" s="1"/>
  <c r="G758" i="2" a="1"/>
  <c r="G758" i="2" s="1"/>
  <c r="G757" i="2" a="1"/>
  <c r="G757" i="2" s="1"/>
  <c r="G756" i="2" a="1"/>
  <c r="G756" i="2" s="1"/>
  <c r="G755" i="2" a="1"/>
  <c r="G755" i="2" s="1"/>
  <c r="G754" i="2" a="1"/>
  <c r="G754" i="2" s="1"/>
  <c r="G753" i="2" a="1"/>
  <c r="G753" i="2" s="1"/>
  <c r="G752" i="2" a="1"/>
  <c r="G752" i="2" s="1"/>
  <c r="G751" i="2" a="1"/>
  <c r="G751" i="2" s="1"/>
  <c r="G750" i="2" a="1"/>
  <c r="G750" i="2" s="1"/>
  <c r="G749" i="2" a="1"/>
  <c r="G749" i="2" s="1"/>
  <c r="G748" i="2" a="1"/>
  <c r="G748" i="2" s="1"/>
  <c r="G747" i="2" a="1"/>
  <c r="G747" i="2" s="1"/>
  <c r="G746" i="2" a="1"/>
  <c r="G746" i="2" s="1"/>
  <c r="G745" i="2" a="1"/>
  <c r="G745" i="2" s="1"/>
  <c r="G744" i="2" a="1"/>
  <c r="G744" i="2" s="1"/>
  <c r="G743" i="2" a="1"/>
  <c r="G743" i="2" s="1"/>
  <c r="G742" i="2" a="1"/>
  <c r="G742" i="2" s="1"/>
  <c r="G741" i="2" a="1"/>
  <c r="G741" i="2" s="1"/>
  <c r="G740" i="2" a="1"/>
  <c r="G740" i="2" s="1"/>
  <c r="G739" i="2" a="1"/>
  <c r="G739" i="2" s="1"/>
  <c r="G738" i="2" a="1"/>
  <c r="G738" i="2" s="1"/>
  <c r="G737" i="2" a="1"/>
  <c r="G737" i="2" s="1"/>
  <c r="G736" i="2" a="1"/>
  <c r="G736" i="2" s="1"/>
  <c r="G735" i="2" a="1"/>
  <c r="G735" i="2" s="1"/>
  <c r="G734" i="2" a="1"/>
  <c r="G734" i="2" s="1"/>
  <c r="G733" i="2" a="1"/>
  <c r="G733" i="2" s="1"/>
  <c r="G732" i="2" a="1"/>
  <c r="G732" i="2" s="1"/>
  <c r="G731" i="2" a="1"/>
  <c r="G731" i="2" s="1"/>
  <c r="G730" i="2" a="1"/>
  <c r="G730" i="2" s="1"/>
  <c r="G729" i="2" a="1"/>
  <c r="G729" i="2" s="1"/>
  <c r="G728" i="2" a="1"/>
  <c r="G728" i="2" s="1"/>
  <c r="G727" i="2" a="1"/>
  <c r="G727" i="2" s="1"/>
  <c r="G726" i="2" a="1"/>
  <c r="G726" i="2" s="1"/>
  <c r="G725" i="2" a="1"/>
  <c r="G725" i="2" s="1"/>
  <c r="G724" i="2" a="1"/>
  <c r="G724" i="2" s="1"/>
  <c r="G723" i="2" a="1"/>
  <c r="G723" i="2" s="1"/>
  <c r="G722" i="2" a="1"/>
  <c r="G722" i="2" s="1"/>
  <c r="G721" i="2" a="1"/>
  <c r="G721" i="2" s="1"/>
  <c r="G720" i="2" a="1"/>
  <c r="G720" i="2" s="1"/>
  <c r="G719" i="2" a="1"/>
  <c r="G719" i="2" s="1"/>
  <c r="G718" i="2" a="1"/>
  <c r="G718" i="2" s="1"/>
  <c r="G717" i="2" a="1"/>
  <c r="G717" i="2" s="1"/>
  <c r="G716" i="2" a="1"/>
  <c r="G716" i="2" s="1"/>
  <c r="G715" i="2" a="1"/>
  <c r="G715" i="2" s="1"/>
  <c r="G714" i="2" a="1"/>
  <c r="G714" i="2" s="1"/>
  <c r="G713" i="2" a="1"/>
  <c r="G713" i="2" s="1"/>
  <c r="G712" i="2" a="1"/>
  <c r="G712" i="2" s="1"/>
  <c r="G711" i="2" a="1"/>
  <c r="G711" i="2" s="1"/>
  <c r="G710" i="2" a="1"/>
  <c r="G710" i="2" s="1"/>
  <c r="G709" i="2" a="1"/>
  <c r="G709" i="2" s="1"/>
  <c r="G708" i="2" a="1"/>
  <c r="G708" i="2" s="1"/>
  <c r="G707" i="2" a="1"/>
  <c r="G707" i="2" s="1"/>
  <c r="G706" i="2" a="1"/>
  <c r="G706" i="2" s="1"/>
  <c r="G705" i="2" a="1"/>
  <c r="G705" i="2" s="1"/>
  <c r="G704" i="2" a="1"/>
  <c r="G704" i="2" s="1"/>
  <c r="G703" i="2" a="1"/>
  <c r="G703" i="2" s="1"/>
  <c r="G702" i="2" a="1"/>
  <c r="G702" i="2" s="1"/>
  <c r="G701" i="2" a="1"/>
  <c r="G701" i="2" s="1"/>
  <c r="G700" i="2" a="1"/>
  <c r="G700" i="2" s="1"/>
  <c r="G699" i="2" a="1"/>
  <c r="G699" i="2" s="1"/>
  <c r="G698" i="2" a="1"/>
  <c r="G698" i="2" s="1"/>
  <c r="G697" i="2" a="1"/>
  <c r="G697" i="2" s="1"/>
  <c r="G696" i="2" a="1"/>
  <c r="G696" i="2" s="1"/>
  <c r="G695" i="2" a="1"/>
  <c r="G695" i="2" s="1"/>
  <c r="G694" i="2" a="1"/>
  <c r="G694" i="2" s="1"/>
  <c r="G693" i="2" a="1"/>
  <c r="G693" i="2" s="1"/>
  <c r="G692" i="2" a="1"/>
  <c r="G692" i="2" s="1"/>
  <c r="G691" i="2" a="1"/>
  <c r="G691" i="2" s="1"/>
  <c r="G690" i="2" a="1"/>
  <c r="G690" i="2" s="1"/>
  <c r="G689" i="2" a="1"/>
  <c r="G689" i="2" s="1"/>
  <c r="G688" i="2" a="1"/>
  <c r="G688" i="2" s="1"/>
  <c r="G687" i="2" a="1"/>
  <c r="G687" i="2" s="1"/>
  <c r="G686" i="2" a="1"/>
  <c r="G686" i="2" s="1"/>
  <c r="G685" i="2" a="1"/>
  <c r="G685" i="2" s="1"/>
  <c r="G684" i="2" a="1"/>
  <c r="G684" i="2" s="1"/>
  <c r="G683" i="2" a="1"/>
  <c r="G683" i="2" s="1"/>
  <c r="G682" i="2" a="1"/>
  <c r="G682" i="2" s="1"/>
  <c r="G681" i="2" a="1"/>
  <c r="G681" i="2" s="1"/>
  <c r="G680" i="2" a="1"/>
  <c r="G680" i="2" s="1"/>
  <c r="G679" i="2" a="1"/>
  <c r="G679" i="2" s="1"/>
  <c r="G678" i="2" a="1"/>
  <c r="G678" i="2" s="1"/>
  <c r="G677" i="2" a="1"/>
  <c r="G677" i="2" s="1"/>
  <c r="G676" i="2" a="1"/>
  <c r="G676" i="2" s="1"/>
  <c r="G675" i="2" a="1"/>
  <c r="G675" i="2" s="1"/>
  <c r="G674" i="2" a="1"/>
  <c r="G674" i="2" s="1"/>
  <c r="G673" i="2" a="1"/>
  <c r="G673" i="2" s="1"/>
  <c r="G672" i="2" a="1"/>
  <c r="G672" i="2" s="1"/>
  <c r="G671" i="2" a="1"/>
  <c r="G671" i="2" s="1"/>
  <c r="G670" i="2" a="1"/>
  <c r="G670" i="2" s="1"/>
  <c r="G669" i="2" a="1"/>
  <c r="G669" i="2" s="1"/>
  <c r="G668" i="2" a="1"/>
  <c r="G668" i="2" s="1"/>
  <c r="G667" i="2" a="1"/>
  <c r="G667" i="2" s="1"/>
  <c r="G666" i="2" a="1"/>
  <c r="G666" i="2" s="1"/>
  <c r="G665" i="2" a="1"/>
  <c r="G665" i="2" s="1"/>
  <c r="G664" i="2" a="1"/>
  <c r="G664" i="2" s="1"/>
  <c r="G663" i="2" a="1"/>
  <c r="G663" i="2" s="1"/>
  <c r="G662" i="2" a="1"/>
  <c r="G662" i="2" s="1"/>
  <c r="G661" i="2" a="1"/>
  <c r="G661" i="2" s="1"/>
  <c r="G660" i="2" a="1"/>
  <c r="G660" i="2" s="1"/>
  <c r="G659" i="2" a="1"/>
  <c r="G659" i="2" s="1"/>
  <c r="G658" i="2" a="1"/>
  <c r="G658" i="2" s="1"/>
  <c r="G657" i="2" a="1"/>
  <c r="G657" i="2" s="1"/>
  <c r="G656" i="2" a="1"/>
  <c r="G656" i="2" s="1"/>
  <c r="G655" i="2" a="1"/>
  <c r="G655" i="2" s="1"/>
  <c r="G654" i="2" a="1"/>
  <c r="G654" i="2" s="1"/>
  <c r="G653" i="2" a="1"/>
  <c r="G653" i="2" s="1"/>
  <c r="G652" i="2" a="1"/>
  <c r="G652" i="2" s="1"/>
  <c r="G651" i="2" a="1"/>
  <c r="G651" i="2" s="1"/>
  <c r="G650" i="2" a="1"/>
  <c r="G650" i="2" s="1"/>
  <c r="G649" i="2" a="1"/>
  <c r="G649" i="2" s="1"/>
  <c r="G648" i="2" a="1"/>
  <c r="G648" i="2" s="1"/>
  <c r="G647" i="2" a="1"/>
  <c r="G647" i="2" s="1"/>
  <c r="G646" i="2" a="1"/>
  <c r="G646" i="2" s="1"/>
  <c r="G645" i="2" a="1"/>
  <c r="G645" i="2" s="1"/>
  <c r="G644" i="2" a="1"/>
  <c r="G644" i="2" s="1"/>
  <c r="G643" i="2" a="1"/>
  <c r="G643" i="2" s="1"/>
  <c r="G642" i="2" a="1"/>
  <c r="G642" i="2" s="1"/>
  <c r="G641" i="2" a="1"/>
  <c r="G641" i="2" s="1"/>
  <c r="G640" i="2" a="1"/>
  <c r="G640" i="2" s="1"/>
  <c r="G639" i="2" a="1"/>
  <c r="G639" i="2" s="1"/>
  <c r="G638" i="2" a="1"/>
  <c r="G638" i="2" s="1"/>
  <c r="G637" i="2" a="1"/>
  <c r="G637" i="2" s="1"/>
  <c r="G636" i="2" a="1"/>
  <c r="G636" i="2" s="1"/>
  <c r="G635" i="2" a="1"/>
  <c r="G635" i="2" s="1"/>
  <c r="G634" i="2" a="1"/>
  <c r="G634" i="2" s="1"/>
  <c r="G633" i="2" a="1"/>
  <c r="G633" i="2" s="1"/>
  <c r="G632" i="2" a="1"/>
  <c r="G632" i="2" s="1"/>
  <c r="G631" i="2" a="1"/>
  <c r="G631" i="2" s="1"/>
  <c r="G630" i="2" a="1"/>
  <c r="G630" i="2" s="1"/>
  <c r="G629" i="2" a="1"/>
  <c r="G629" i="2" s="1"/>
  <c r="G628" i="2" a="1"/>
  <c r="G628" i="2" s="1"/>
  <c r="G627" i="2" a="1"/>
  <c r="G627" i="2" s="1"/>
  <c r="G626" i="2" a="1"/>
  <c r="G626" i="2" s="1"/>
  <c r="G625" i="2" a="1"/>
  <c r="G625" i="2" s="1"/>
  <c r="G624" i="2" a="1"/>
  <c r="G624" i="2" s="1"/>
  <c r="G623" i="2" a="1"/>
  <c r="G623" i="2" s="1"/>
  <c r="G622" i="2" a="1"/>
  <c r="G622" i="2" s="1"/>
  <c r="G621" i="2" a="1"/>
  <c r="G621" i="2" s="1"/>
  <c r="G620" i="2" a="1"/>
  <c r="G620" i="2" s="1"/>
  <c r="G619" i="2" a="1"/>
  <c r="G619" i="2" s="1"/>
  <c r="G618" i="2" a="1"/>
  <c r="G618" i="2" s="1"/>
  <c r="G617" i="2" a="1"/>
  <c r="G617" i="2" s="1"/>
  <c r="G616" i="2" a="1"/>
  <c r="G616" i="2" s="1"/>
  <c r="G615" i="2" a="1"/>
  <c r="G615" i="2" s="1"/>
  <c r="G614" i="2" a="1"/>
  <c r="G614" i="2" s="1"/>
  <c r="G613" i="2" a="1"/>
  <c r="G613" i="2" s="1"/>
  <c r="G612" i="2" a="1"/>
  <c r="G612" i="2" s="1"/>
  <c r="G611" i="2" a="1"/>
  <c r="G611" i="2" s="1"/>
  <c r="G610" i="2" a="1"/>
  <c r="G610" i="2" s="1"/>
  <c r="G609" i="2" a="1"/>
  <c r="G609" i="2" s="1"/>
  <c r="G608" i="2" a="1"/>
  <c r="G608" i="2" s="1"/>
  <c r="G607" i="2" a="1"/>
  <c r="G607" i="2" s="1"/>
  <c r="G606" i="2" a="1"/>
  <c r="G606" i="2" s="1"/>
  <c r="G605" i="2" a="1"/>
  <c r="G605" i="2" s="1"/>
  <c r="G604" i="2" a="1"/>
  <c r="G604" i="2" s="1"/>
  <c r="G603" i="2" a="1"/>
  <c r="G603" i="2" s="1"/>
  <c r="G602" i="2" a="1"/>
  <c r="G602" i="2" s="1"/>
  <c r="G601" i="2" a="1"/>
  <c r="G601" i="2" s="1"/>
  <c r="G600" i="2" a="1"/>
  <c r="G600" i="2" s="1"/>
  <c r="G599" i="2" a="1"/>
  <c r="G599" i="2" s="1"/>
  <c r="G598" i="2" a="1"/>
  <c r="G598" i="2" s="1"/>
  <c r="G597" i="2" a="1"/>
  <c r="G597" i="2" s="1"/>
  <c r="G596" i="2" a="1"/>
  <c r="G596" i="2" s="1"/>
  <c r="G595" i="2" a="1"/>
  <c r="G595" i="2" s="1"/>
  <c r="G594" i="2" a="1"/>
  <c r="G594" i="2" s="1"/>
  <c r="G593" i="2" a="1"/>
  <c r="G593" i="2" s="1"/>
  <c r="G592" i="2" a="1"/>
  <c r="G592" i="2" s="1"/>
  <c r="G591" i="2" a="1"/>
  <c r="G591" i="2" s="1"/>
  <c r="G590" i="2" a="1"/>
  <c r="G590" i="2" s="1"/>
  <c r="G589" i="2" a="1"/>
  <c r="G589" i="2" s="1"/>
  <c r="G588" i="2" a="1"/>
  <c r="G588" i="2" s="1"/>
  <c r="G587" i="2" a="1"/>
  <c r="G587" i="2" s="1"/>
  <c r="G586" i="2" a="1"/>
  <c r="G586" i="2" s="1"/>
  <c r="G585" i="2" a="1"/>
  <c r="G585" i="2" s="1"/>
  <c r="G584" i="2" a="1"/>
  <c r="G584" i="2" s="1"/>
  <c r="G583" i="2" a="1"/>
  <c r="G583" i="2" s="1"/>
  <c r="G582" i="2" a="1"/>
  <c r="G582" i="2" s="1"/>
  <c r="G581" i="2" a="1"/>
  <c r="G581" i="2" s="1"/>
  <c r="G580" i="2" a="1"/>
  <c r="G580" i="2" s="1"/>
  <c r="G579" i="2" a="1"/>
  <c r="G579" i="2" s="1"/>
  <c r="G578" i="2" a="1"/>
  <c r="G578" i="2" s="1"/>
  <c r="G577" i="2" a="1"/>
  <c r="G577" i="2" s="1"/>
  <c r="G576" i="2" a="1"/>
  <c r="G576" i="2" s="1"/>
  <c r="G575" i="2" a="1"/>
  <c r="G575" i="2" s="1"/>
  <c r="G574" i="2" a="1"/>
  <c r="G574" i="2" s="1"/>
  <c r="G573" i="2" a="1"/>
  <c r="G573" i="2" s="1"/>
  <c r="G572" i="2" a="1"/>
  <c r="G572" i="2" s="1"/>
  <c r="G571" i="2" a="1"/>
  <c r="G571" i="2" s="1"/>
  <c r="G570" i="2" a="1"/>
  <c r="G570" i="2" s="1"/>
  <c r="G569" i="2" a="1"/>
  <c r="G569" i="2" s="1"/>
  <c r="G568" i="2" a="1"/>
  <c r="G568" i="2" s="1"/>
  <c r="G567" i="2" a="1"/>
  <c r="G567" i="2" s="1"/>
  <c r="G566" i="2" a="1"/>
  <c r="G566" i="2" s="1"/>
  <c r="G565" i="2" a="1"/>
  <c r="G565" i="2" s="1"/>
  <c r="G564" i="2" a="1"/>
  <c r="G564" i="2" s="1"/>
  <c r="G563" i="2" a="1"/>
  <c r="G563" i="2" s="1"/>
  <c r="G562" i="2" a="1"/>
  <c r="G562" i="2" s="1"/>
  <c r="G561" i="2" a="1"/>
  <c r="G561" i="2" s="1"/>
  <c r="G560" i="2" a="1"/>
  <c r="G560" i="2" s="1"/>
  <c r="G559" i="2" a="1"/>
  <c r="G559" i="2" s="1"/>
  <c r="G558" i="2" a="1"/>
  <c r="G558" i="2" s="1"/>
  <c r="G557" i="2" a="1"/>
  <c r="G557" i="2" s="1"/>
  <c r="G556" i="2" a="1"/>
  <c r="G556" i="2" s="1"/>
  <c r="G555" i="2" a="1"/>
  <c r="G555" i="2" s="1"/>
  <c r="G554" i="2" a="1"/>
  <c r="G554" i="2" s="1"/>
  <c r="G553" i="2" a="1"/>
  <c r="G553" i="2" s="1"/>
  <c r="G552" i="2" a="1"/>
  <c r="G552" i="2" s="1"/>
  <c r="G551" i="2" a="1"/>
  <c r="G551" i="2" s="1"/>
  <c r="G550" i="2" a="1"/>
  <c r="G550" i="2" s="1"/>
  <c r="G549" i="2" a="1"/>
  <c r="G549" i="2" s="1"/>
  <c r="G548" i="2" a="1"/>
  <c r="G548" i="2" s="1"/>
  <c r="G547" i="2" a="1"/>
  <c r="G547" i="2" s="1"/>
  <c r="G546" i="2" a="1"/>
  <c r="G546" i="2" s="1"/>
  <c r="G545" i="2" a="1"/>
  <c r="G545" i="2" s="1"/>
  <c r="G544" i="2" a="1"/>
  <c r="G544" i="2" s="1"/>
  <c r="G543" i="2" a="1"/>
  <c r="G543" i="2" s="1"/>
  <c r="G542" i="2" a="1"/>
  <c r="G542" i="2" s="1"/>
  <c r="G541" i="2" a="1"/>
  <c r="G541" i="2" s="1"/>
  <c r="G540" i="2" a="1"/>
  <c r="G540" i="2" s="1"/>
  <c r="G539" i="2" a="1"/>
  <c r="G539" i="2" s="1"/>
  <c r="G538" i="2" a="1"/>
  <c r="G538" i="2" s="1"/>
  <c r="G537" i="2" a="1"/>
  <c r="G537" i="2" s="1"/>
  <c r="G536" i="2" a="1"/>
  <c r="G536" i="2" s="1"/>
  <c r="G535" i="2" a="1"/>
  <c r="G535" i="2" s="1"/>
  <c r="G534" i="2" a="1"/>
  <c r="G534" i="2" s="1"/>
  <c r="G533" i="2" a="1"/>
  <c r="G533" i="2" s="1"/>
  <c r="G532" i="2" a="1"/>
  <c r="G532" i="2" s="1"/>
  <c r="G531" i="2" a="1"/>
  <c r="G531" i="2" s="1"/>
  <c r="G530" i="2" a="1"/>
  <c r="G530" i="2" s="1"/>
  <c r="G529" i="2" a="1"/>
  <c r="G529" i="2" s="1"/>
  <c r="G528" i="2" a="1"/>
  <c r="G528" i="2" s="1"/>
  <c r="G527" i="2" a="1"/>
  <c r="G527" i="2" s="1"/>
  <c r="G526" i="2" a="1"/>
  <c r="G526" i="2" s="1"/>
  <c r="G525" i="2" a="1"/>
  <c r="G525" i="2" s="1"/>
  <c r="G524" i="2" a="1"/>
  <c r="G524" i="2" s="1"/>
  <c r="G523" i="2" a="1"/>
  <c r="G523" i="2" s="1"/>
  <c r="G522" i="2" a="1"/>
  <c r="G522" i="2" s="1"/>
  <c r="G521" i="2" a="1"/>
  <c r="G521" i="2" s="1"/>
  <c r="G520" i="2" a="1"/>
  <c r="G520" i="2" s="1"/>
  <c r="G519" i="2" a="1"/>
  <c r="G519" i="2" s="1"/>
  <c r="G518" i="2" a="1"/>
  <c r="G518" i="2" s="1"/>
  <c r="G517" i="2" a="1"/>
  <c r="G517" i="2" s="1"/>
  <c r="G516" i="2" a="1"/>
  <c r="G516" i="2" s="1"/>
  <c r="G515" i="2" a="1"/>
  <c r="G515" i="2" s="1"/>
  <c r="G514" i="2" a="1"/>
  <c r="G514" i="2" s="1"/>
  <c r="G513" i="2" a="1"/>
  <c r="G513" i="2" s="1"/>
  <c r="G512" i="2" a="1"/>
  <c r="G512" i="2" s="1"/>
  <c r="G511" i="2" a="1"/>
  <c r="G511" i="2" s="1"/>
  <c r="G510" i="2" a="1"/>
  <c r="G510" i="2" s="1"/>
  <c r="G509" i="2" a="1"/>
  <c r="G509" i="2" s="1"/>
  <c r="G508" i="2" a="1"/>
  <c r="G508" i="2" s="1"/>
  <c r="G507" i="2" a="1"/>
  <c r="G507" i="2" s="1"/>
  <c r="G506" i="2" a="1"/>
  <c r="G506" i="2" s="1"/>
  <c r="G505" i="2" a="1"/>
  <c r="G505" i="2" s="1"/>
  <c r="G504" i="2" a="1"/>
  <c r="G504" i="2" s="1"/>
  <c r="G503" i="2" a="1"/>
  <c r="G503" i="2" s="1"/>
  <c r="G502" i="2" a="1"/>
  <c r="G502" i="2" s="1"/>
  <c r="G501" i="2" a="1"/>
  <c r="G501" i="2" s="1"/>
  <c r="G500" i="2" a="1"/>
  <c r="G500" i="2" s="1"/>
  <c r="G499" i="2" a="1"/>
  <c r="G499" i="2" s="1"/>
  <c r="G498" i="2" a="1"/>
  <c r="G498" i="2" s="1"/>
  <c r="G497" i="2" a="1"/>
  <c r="G497" i="2" s="1"/>
  <c r="G496" i="2" a="1"/>
  <c r="G496" i="2" s="1"/>
  <c r="G495" i="2" a="1"/>
  <c r="G495" i="2" s="1"/>
  <c r="G494" i="2" a="1"/>
  <c r="G494" i="2" s="1"/>
  <c r="G493" i="2" a="1"/>
  <c r="G493" i="2" s="1"/>
  <c r="G492" i="2" a="1"/>
  <c r="G492" i="2" s="1"/>
  <c r="G491" i="2" a="1"/>
  <c r="G491" i="2" s="1"/>
  <c r="G490" i="2" a="1"/>
  <c r="G490" i="2" s="1"/>
  <c r="G489" i="2" a="1"/>
  <c r="G489" i="2" s="1"/>
  <c r="G488" i="2" a="1"/>
  <c r="G488" i="2" s="1"/>
  <c r="G487" i="2" a="1"/>
  <c r="G487" i="2" s="1"/>
  <c r="G486" i="2" a="1"/>
  <c r="G486" i="2" s="1"/>
  <c r="G485" i="2" a="1"/>
  <c r="G485" i="2" s="1"/>
  <c r="G484" i="2" a="1"/>
  <c r="G484" i="2" s="1"/>
  <c r="G483" i="2" a="1"/>
  <c r="G483" i="2" s="1"/>
  <c r="G482" i="2" a="1"/>
  <c r="G482" i="2" s="1"/>
  <c r="G481" i="2" a="1"/>
  <c r="G481" i="2" s="1"/>
  <c r="G480" i="2" a="1"/>
  <c r="G480" i="2" s="1"/>
  <c r="G479" i="2" a="1"/>
  <c r="G479" i="2" s="1"/>
  <c r="G478" i="2" a="1"/>
  <c r="G478" i="2" s="1"/>
  <c r="G477" i="2" a="1"/>
  <c r="G477" i="2" s="1"/>
  <c r="G476" i="2" a="1"/>
  <c r="G476" i="2" s="1"/>
  <c r="G475" i="2" a="1"/>
  <c r="G475" i="2" s="1"/>
  <c r="G474" i="2" a="1"/>
  <c r="G474" i="2" s="1"/>
  <c r="G473" i="2" a="1"/>
  <c r="G473" i="2" s="1"/>
  <c r="G472" i="2" a="1"/>
  <c r="G472" i="2" s="1"/>
  <c r="G471" i="2" a="1"/>
  <c r="G471" i="2" s="1"/>
  <c r="G470" i="2" a="1"/>
  <c r="G470" i="2" s="1"/>
  <c r="G469" i="2" a="1"/>
  <c r="G469" i="2" s="1"/>
  <c r="G468" i="2" a="1"/>
  <c r="G468" i="2" s="1"/>
  <c r="G467" i="2" a="1"/>
  <c r="G467" i="2" s="1"/>
  <c r="G466" i="2" a="1"/>
  <c r="G466" i="2" s="1"/>
  <c r="G465" i="2" a="1"/>
  <c r="G465" i="2" s="1"/>
  <c r="G464" i="2" a="1"/>
  <c r="G464" i="2" s="1"/>
  <c r="G463" i="2" a="1"/>
  <c r="G463" i="2" s="1"/>
  <c r="G462" i="2" a="1"/>
  <c r="G462" i="2" s="1"/>
  <c r="G461" i="2" a="1"/>
  <c r="G461" i="2" s="1"/>
  <c r="G460" i="2" a="1"/>
  <c r="G460" i="2" s="1"/>
  <c r="G459" i="2" a="1"/>
  <c r="G459" i="2" s="1"/>
  <c r="G458" i="2" a="1"/>
  <c r="G458" i="2" s="1"/>
  <c r="G457" i="2" a="1"/>
  <c r="G457" i="2" s="1"/>
  <c r="G456" i="2" a="1"/>
  <c r="G456" i="2" s="1"/>
  <c r="G455" i="2" a="1"/>
  <c r="G455" i="2" s="1"/>
  <c r="G454" i="2" a="1"/>
  <c r="G454" i="2" s="1"/>
  <c r="G453" i="2" a="1"/>
  <c r="G453" i="2" s="1"/>
  <c r="G452" i="2" a="1"/>
  <c r="G452" i="2" s="1"/>
  <c r="G451" i="2" a="1"/>
  <c r="G451" i="2" s="1"/>
  <c r="G450" i="2" a="1"/>
  <c r="G450" i="2" s="1"/>
  <c r="G449" i="2" a="1"/>
  <c r="G449" i="2" s="1"/>
  <c r="G448" i="2" a="1"/>
  <c r="G448" i="2" s="1"/>
  <c r="G447" i="2" a="1"/>
  <c r="G447" i="2" s="1"/>
  <c r="G446" i="2" a="1"/>
  <c r="G446" i="2" s="1"/>
  <c r="G445" i="2" a="1"/>
  <c r="G445" i="2" s="1"/>
  <c r="G444" i="2" a="1"/>
  <c r="G444" i="2" s="1"/>
  <c r="G443" i="2" a="1"/>
  <c r="G443" i="2" s="1"/>
  <c r="G442" i="2" a="1"/>
  <c r="G442" i="2" s="1"/>
  <c r="G441" i="2" a="1"/>
  <c r="G441" i="2" s="1"/>
  <c r="G440" i="2" a="1"/>
  <c r="G440" i="2" s="1"/>
  <c r="G439" i="2" a="1"/>
  <c r="G439" i="2" s="1"/>
  <c r="G438" i="2" a="1"/>
  <c r="G438" i="2" s="1"/>
  <c r="G437" i="2" a="1"/>
  <c r="G437" i="2" s="1"/>
  <c r="G436" i="2" a="1"/>
  <c r="G436" i="2" s="1"/>
  <c r="G435" i="2" a="1"/>
  <c r="G435" i="2" s="1"/>
  <c r="G434" i="2" a="1"/>
  <c r="G434" i="2" s="1"/>
  <c r="G433" i="2" a="1"/>
  <c r="G433" i="2" s="1"/>
  <c r="G432" i="2" a="1"/>
  <c r="G432" i="2" s="1"/>
  <c r="G431" i="2" a="1"/>
  <c r="G431" i="2" s="1"/>
  <c r="G430" i="2" a="1"/>
  <c r="G430" i="2" s="1"/>
  <c r="G429" i="2" a="1"/>
  <c r="G429" i="2" s="1"/>
  <c r="G428" i="2" a="1"/>
  <c r="G428" i="2" s="1"/>
  <c r="G427" i="2" a="1"/>
  <c r="G427" i="2" s="1"/>
  <c r="G426" i="2" a="1"/>
  <c r="G426" i="2" s="1"/>
  <c r="G425" i="2" a="1"/>
  <c r="G425" i="2" s="1"/>
  <c r="G424" i="2" a="1"/>
  <c r="G424" i="2" s="1"/>
  <c r="G423" i="2" a="1"/>
  <c r="G423" i="2" s="1"/>
  <c r="G422" i="2" a="1"/>
  <c r="G422" i="2" s="1"/>
  <c r="G421" i="2" a="1"/>
  <c r="G421" i="2" s="1"/>
  <c r="G420" i="2" a="1"/>
  <c r="G420" i="2" s="1"/>
  <c r="G419" i="2" a="1"/>
  <c r="G419" i="2" s="1"/>
  <c r="G418" i="2" a="1"/>
  <c r="G418" i="2" s="1"/>
  <c r="G417" i="2" a="1"/>
  <c r="G417" i="2" s="1"/>
  <c r="G416" i="2" a="1"/>
  <c r="G416" i="2" s="1"/>
  <c r="G415" i="2" a="1"/>
  <c r="G415" i="2" s="1"/>
  <c r="G414" i="2" a="1"/>
  <c r="G414" i="2" s="1"/>
  <c r="G413" i="2" a="1"/>
  <c r="G413" i="2" s="1"/>
  <c r="G412" i="2" a="1"/>
  <c r="G412" i="2" s="1"/>
  <c r="G411" i="2" a="1"/>
  <c r="G411" i="2" s="1"/>
  <c r="G410" i="2" a="1"/>
  <c r="G410" i="2" s="1"/>
  <c r="G409" i="2" a="1"/>
  <c r="G409" i="2" s="1"/>
  <c r="G408" i="2" a="1"/>
  <c r="G408" i="2" s="1"/>
  <c r="G407" i="2" a="1"/>
  <c r="G407" i="2" s="1"/>
  <c r="G406" i="2" a="1"/>
  <c r="G406" i="2" s="1"/>
  <c r="G405" i="2" a="1"/>
  <c r="G405" i="2" s="1"/>
  <c r="G404" i="2" a="1"/>
  <c r="G404" i="2" s="1"/>
  <c r="G403" i="2" a="1"/>
  <c r="G403" i="2" s="1"/>
  <c r="G402" i="2" a="1"/>
  <c r="G402" i="2" s="1"/>
  <c r="G401" i="2" a="1"/>
  <c r="G401" i="2" s="1"/>
  <c r="G400" i="2" a="1"/>
  <c r="G400" i="2" s="1"/>
  <c r="G399" i="2" a="1"/>
  <c r="G399" i="2" s="1"/>
  <c r="G398" i="2" a="1"/>
  <c r="G398" i="2" s="1"/>
  <c r="G397" i="2" a="1"/>
  <c r="G397" i="2" s="1"/>
  <c r="G396" i="2" a="1"/>
  <c r="G396" i="2" s="1"/>
  <c r="G395" i="2" a="1"/>
  <c r="G395" i="2" s="1"/>
  <c r="G394" i="2" a="1"/>
  <c r="G394" i="2" s="1"/>
  <c r="G393" i="2" a="1"/>
  <c r="G393" i="2" s="1"/>
  <c r="G392" i="2" a="1"/>
  <c r="G392" i="2" s="1"/>
  <c r="G391" i="2" a="1"/>
  <c r="G391" i="2" s="1"/>
  <c r="G390" i="2" a="1"/>
  <c r="G390" i="2" s="1"/>
  <c r="G389" i="2" a="1"/>
  <c r="G389" i="2" s="1"/>
  <c r="G388" i="2" a="1"/>
  <c r="G388" i="2" s="1"/>
  <c r="G387" i="2" a="1"/>
  <c r="G387" i="2" s="1"/>
  <c r="G386" i="2" a="1"/>
  <c r="G386" i="2" s="1"/>
  <c r="G385" i="2" a="1"/>
  <c r="G385" i="2" s="1"/>
  <c r="G384" i="2" a="1"/>
  <c r="G384" i="2" s="1"/>
  <c r="G383" i="2" a="1"/>
  <c r="G383" i="2" s="1"/>
  <c r="G382" i="2" a="1"/>
  <c r="G382" i="2" s="1"/>
  <c r="G381" i="2" a="1"/>
  <c r="G381" i="2" s="1"/>
  <c r="G380" i="2" a="1"/>
  <c r="G380" i="2" s="1"/>
  <c r="G379" i="2" a="1"/>
  <c r="G379" i="2" s="1"/>
  <c r="G378" i="2" a="1"/>
  <c r="G378" i="2" s="1"/>
  <c r="G377" i="2" a="1"/>
  <c r="G377" i="2" s="1"/>
  <c r="G376" i="2" a="1"/>
  <c r="G376" i="2" s="1"/>
  <c r="G375" i="2" a="1"/>
  <c r="G375" i="2" s="1"/>
  <c r="G374" i="2" a="1"/>
  <c r="G374" i="2" s="1"/>
  <c r="G373" i="2" a="1"/>
  <c r="G373" i="2" s="1"/>
  <c r="G372" i="2" a="1"/>
  <c r="G372" i="2" s="1"/>
  <c r="G371" i="2" a="1"/>
  <c r="G371" i="2" s="1"/>
  <c r="G370" i="2" a="1"/>
  <c r="G370" i="2" s="1"/>
  <c r="G369" i="2" a="1"/>
  <c r="G369" i="2" s="1"/>
  <c r="G368" i="2" a="1"/>
  <c r="G368" i="2" s="1"/>
  <c r="G367" i="2" a="1"/>
  <c r="G367" i="2" s="1"/>
  <c r="G366" i="2" a="1"/>
  <c r="G366" i="2" s="1"/>
  <c r="G365" i="2" a="1"/>
  <c r="G365" i="2" s="1"/>
  <c r="G364" i="2" a="1"/>
  <c r="G364" i="2" s="1"/>
  <c r="G363" i="2" a="1"/>
  <c r="G363" i="2" s="1"/>
  <c r="G362" i="2" a="1"/>
  <c r="G362" i="2" s="1"/>
  <c r="G361" i="2" a="1"/>
  <c r="G361" i="2" s="1"/>
  <c r="G360" i="2" a="1"/>
  <c r="G360" i="2" s="1"/>
  <c r="G359" i="2" a="1"/>
  <c r="G359" i="2" s="1"/>
  <c r="G358" i="2" a="1"/>
  <c r="G358" i="2" s="1"/>
  <c r="G357" i="2" a="1"/>
  <c r="G357" i="2" s="1"/>
  <c r="G356" i="2" a="1"/>
  <c r="G356" i="2" s="1"/>
  <c r="G355" i="2" a="1"/>
  <c r="G355" i="2" s="1"/>
  <c r="G354" i="2" a="1"/>
  <c r="G354" i="2" s="1"/>
  <c r="G353" i="2" a="1"/>
  <c r="G353" i="2" s="1"/>
  <c r="G352" i="2" a="1"/>
  <c r="G352" i="2" s="1"/>
  <c r="G351" i="2" a="1"/>
  <c r="G351" i="2" s="1"/>
  <c r="G350" i="2" a="1"/>
  <c r="G350" i="2" s="1"/>
  <c r="G349" i="2" a="1"/>
  <c r="G349" i="2" s="1"/>
  <c r="G348" i="2" a="1"/>
  <c r="G348" i="2" s="1"/>
  <c r="G347" i="2" a="1"/>
  <c r="G347" i="2" s="1"/>
  <c r="G346" i="2" a="1"/>
  <c r="G346" i="2" s="1"/>
  <c r="G345" i="2" a="1"/>
  <c r="G345" i="2" s="1"/>
  <c r="G344" i="2" a="1"/>
  <c r="G344" i="2" s="1"/>
  <c r="G343" i="2" a="1"/>
  <c r="G343" i="2" s="1"/>
  <c r="G342" i="2" a="1"/>
  <c r="G342" i="2" s="1"/>
  <c r="G341" i="2" a="1"/>
  <c r="G341" i="2" s="1"/>
  <c r="G340" i="2" a="1"/>
  <c r="G340" i="2" s="1"/>
  <c r="G339" i="2" a="1"/>
  <c r="G339" i="2" s="1"/>
  <c r="G338" i="2" a="1"/>
  <c r="G338" i="2" s="1"/>
  <c r="G337" i="2" a="1"/>
  <c r="G337" i="2" s="1"/>
  <c r="G336" i="2" a="1"/>
  <c r="G336" i="2" s="1"/>
  <c r="G335" i="2" a="1"/>
  <c r="G335" i="2" s="1"/>
  <c r="G334" i="2" a="1"/>
  <c r="G334" i="2" s="1"/>
  <c r="G333" i="2" a="1"/>
  <c r="G333" i="2" s="1"/>
  <c r="G332" i="2" a="1"/>
  <c r="G332" i="2" s="1"/>
  <c r="G331" i="2" a="1"/>
  <c r="G331" i="2" s="1"/>
  <c r="G330" i="2" a="1"/>
  <c r="G330" i="2" s="1"/>
  <c r="G329" i="2" a="1"/>
  <c r="G329" i="2" s="1"/>
  <c r="G328" i="2" a="1"/>
  <c r="G328" i="2" s="1"/>
  <c r="G327" i="2" a="1"/>
  <c r="G327" i="2" s="1"/>
  <c r="G326" i="2" a="1"/>
  <c r="G326" i="2" s="1"/>
  <c r="G325" i="2" a="1"/>
  <c r="G325" i="2" s="1"/>
  <c r="G324" i="2" a="1"/>
  <c r="G324" i="2" s="1"/>
  <c r="G323" i="2" a="1"/>
  <c r="G323" i="2" s="1"/>
  <c r="G322" i="2" a="1"/>
  <c r="G322" i="2" s="1"/>
  <c r="G321" i="2" a="1"/>
  <c r="G321" i="2" s="1"/>
  <c r="G320" i="2" a="1"/>
  <c r="G320" i="2" s="1"/>
  <c r="G319" i="2" a="1"/>
  <c r="G319" i="2" s="1"/>
  <c r="G318" i="2" a="1"/>
  <c r="G318" i="2" s="1"/>
  <c r="G317" i="2" a="1"/>
  <c r="G317" i="2" s="1"/>
  <c r="G316" i="2" a="1"/>
  <c r="G316" i="2" s="1"/>
  <c r="G315" i="2" a="1"/>
  <c r="G315" i="2" s="1"/>
  <c r="G314" i="2" a="1"/>
  <c r="G314" i="2" s="1"/>
  <c r="G313" i="2" a="1"/>
  <c r="G313" i="2" s="1"/>
  <c r="G312" i="2" a="1"/>
  <c r="G312" i="2" s="1"/>
  <c r="G311" i="2" a="1"/>
  <c r="G311" i="2" s="1"/>
  <c r="G310" i="2" a="1"/>
  <c r="G310" i="2" s="1"/>
  <c r="G309" i="2" a="1"/>
  <c r="G309" i="2" s="1"/>
  <c r="G308" i="2" a="1"/>
  <c r="G308" i="2" s="1"/>
  <c r="G307" i="2" a="1"/>
  <c r="G307" i="2" s="1"/>
  <c r="G306" i="2" a="1"/>
  <c r="G306" i="2" s="1"/>
  <c r="G305" i="2" a="1"/>
  <c r="G305" i="2" s="1"/>
  <c r="G304" i="2" a="1"/>
  <c r="G304" i="2" s="1"/>
  <c r="G303" i="2" a="1"/>
  <c r="G303" i="2" s="1"/>
  <c r="G302" i="2" a="1"/>
  <c r="G302" i="2" s="1"/>
  <c r="G301" i="2" a="1"/>
  <c r="G301" i="2" s="1"/>
  <c r="G300" i="2" a="1"/>
  <c r="G300" i="2" s="1"/>
  <c r="G299" i="2" a="1"/>
  <c r="G299" i="2" s="1"/>
  <c r="G298" i="2" a="1"/>
  <c r="G298" i="2" s="1"/>
  <c r="G297" i="2" a="1"/>
  <c r="G297" i="2" s="1"/>
  <c r="G296" i="2" a="1"/>
  <c r="G296" i="2" s="1"/>
  <c r="G295" i="2" a="1"/>
  <c r="G295" i="2" s="1"/>
  <c r="G294" i="2" a="1"/>
  <c r="G294" i="2" s="1"/>
  <c r="G293" i="2" a="1"/>
  <c r="G293" i="2" s="1"/>
  <c r="G292" i="2" a="1"/>
  <c r="G292" i="2" s="1"/>
  <c r="G291" i="2" a="1"/>
  <c r="G291" i="2" s="1"/>
  <c r="G290" i="2" a="1"/>
  <c r="G290" i="2" s="1"/>
  <c r="G289" i="2" a="1"/>
  <c r="G289" i="2" s="1"/>
  <c r="G288" i="2" a="1"/>
  <c r="G288" i="2" s="1"/>
  <c r="G287" i="2" a="1"/>
  <c r="G287" i="2" s="1"/>
  <c r="G286" i="2" a="1"/>
  <c r="G286" i="2" s="1"/>
  <c r="G285" i="2" a="1"/>
  <c r="G285" i="2" s="1"/>
  <c r="G284" i="2" a="1"/>
  <c r="G284" i="2" s="1"/>
  <c r="G283" i="2" a="1"/>
  <c r="G283" i="2" s="1"/>
  <c r="G282" i="2" a="1"/>
  <c r="G282" i="2" s="1"/>
  <c r="G281" i="2" a="1"/>
  <c r="G281" i="2" s="1"/>
  <c r="G280" i="2" a="1"/>
  <c r="G280" i="2" s="1"/>
  <c r="G279" i="2" a="1"/>
  <c r="G279" i="2" s="1"/>
  <c r="G278" i="2" a="1"/>
  <c r="G278" i="2" s="1"/>
  <c r="G277" i="2" a="1"/>
  <c r="G277" i="2" s="1"/>
  <c r="G276" i="2" a="1"/>
  <c r="G276" i="2" s="1"/>
  <c r="G275" i="2" a="1"/>
  <c r="G275" i="2" s="1"/>
  <c r="G274" i="2" a="1"/>
  <c r="G274" i="2" s="1"/>
  <c r="G273" i="2" a="1"/>
  <c r="G273" i="2" s="1"/>
  <c r="G272" i="2" a="1"/>
  <c r="G272" i="2" s="1"/>
  <c r="G271" i="2" a="1"/>
  <c r="G271" i="2" s="1"/>
  <c r="G270" i="2" a="1"/>
  <c r="G270" i="2" s="1"/>
  <c r="G269" i="2" a="1"/>
  <c r="G269" i="2" s="1"/>
  <c r="G268" i="2" a="1"/>
  <c r="G268" i="2" s="1"/>
  <c r="G267" i="2" a="1"/>
  <c r="G267" i="2" s="1"/>
  <c r="G266" i="2" a="1"/>
  <c r="G266" i="2" s="1"/>
  <c r="G265" i="2" a="1"/>
  <c r="G265" i="2" s="1"/>
  <c r="G264" i="2" a="1"/>
  <c r="G264" i="2" s="1"/>
  <c r="G263" i="2" a="1"/>
  <c r="G263" i="2" s="1"/>
  <c r="G262" i="2" a="1"/>
  <c r="G262" i="2" s="1"/>
  <c r="G261" i="2" a="1"/>
  <c r="G261" i="2" s="1"/>
  <c r="G260" i="2" a="1"/>
  <c r="G260" i="2" s="1"/>
  <c r="G259" i="2" a="1"/>
  <c r="G259" i="2" s="1"/>
  <c r="G258" i="2" a="1"/>
  <c r="G258" i="2" s="1"/>
  <c r="G257" i="2" a="1"/>
  <c r="G257" i="2" s="1"/>
  <c r="G256" i="2" a="1"/>
  <c r="G256" i="2" s="1"/>
  <c r="G255" i="2" a="1"/>
  <c r="G255" i="2" s="1"/>
  <c r="G254" i="2" a="1"/>
  <c r="G254" i="2" s="1"/>
  <c r="G253" i="2" a="1"/>
  <c r="G253" i="2" s="1"/>
  <c r="G252" i="2" a="1"/>
  <c r="G252" i="2" s="1"/>
  <c r="G251" i="2" a="1"/>
  <c r="G251" i="2" s="1"/>
  <c r="G250" i="2" a="1"/>
  <c r="G250" i="2" s="1"/>
  <c r="G249" i="2" a="1"/>
  <c r="G249" i="2" s="1"/>
  <c r="G248" i="2" a="1"/>
  <c r="G248" i="2" s="1"/>
  <c r="G247" i="2" a="1"/>
  <c r="G247" i="2" s="1"/>
  <c r="G246" i="2" a="1"/>
  <c r="G246" i="2" s="1"/>
  <c r="G245" i="2" a="1"/>
  <c r="G245" i="2" s="1"/>
  <c r="G244" i="2" a="1"/>
  <c r="G244" i="2" s="1"/>
  <c r="G243" i="2" a="1"/>
  <c r="G243" i="2" s="1"/>
  <c r="G242" i="2" a="1"/>
  <c r="G242" i="2" s="1"/>
  <c r="G241" i="2" a="1"/>
  <c r="G241" i="2" s="1"/>
  <c r="G240" i="2" a="1"/>
  <c r="G240" i="2" s="1"/>
  <c r="G239" i="2" a="1"/>
  <c r="G239" i="2" s="1"/>
  <c r="G238" i="2" a="1"/>
  <c r="G238" i="2" s="1"/>
  <c r="G237" i="2" a="1"/>
  <c r="G237" i="2" s="1"/>
  <c r="G236" i="2" a="1"/>
  <c r="G236" i="2" s="1"/>
  <c r="G235" i="2" a="1"/>
  <c r="G235" i="2" s="1"/>
  <c r="G234" i="2" a="1"/>
  <c r="G234" i="2" s="1"/>
  <c r="G233" i="2" a="1"/>
  <c r="G233" i="2" s="1"/>
  <c r="G232" i="2" a="1"/>
  <c r="G232" i="2" s="1"/>
  <c r="G231" i="2" a="1"/>
  <c r="G231" i="2" s="1"/>
  <c r="G230" i="2" a="1"/>
  <c r="G230" i="2" s="1"/>
  <c r="G229" i="2" a="1"/>
  <c r="G229" i="2" s="1"/>
  <c r="G228" i="2" a="1"/>
  <c r="G228" i="2" s="1"/>
  <c r="G227" i="2" a="1"/>
  <c r="G227" i="2" s="1"/>
  <c r="G226" i="2" a="1"/>
  <c r="G226" i="2" s="1"/>
  <c r="G225" i="2" a="1"/>
  <c r="G225" i="2" s="1"/>
  <c r="G224" i="2" a="1"/>
  <c r="G224" i="2" s="1"/>
  <c r="G223" i="2" a="1"/>
  <c r="G223" i="2" s="1"/>
  <c r="G222" i="2" a="1"/>
  <c r="G222" i="2" s="1"/>
  <c r="G221" i="2" a="1"/>
  <c r="G221" i="2" s="1"/>
  <c r="G220" i="2" a="1"/>
  <c r="G220" i="2" s="1"/>
  <c r="G219" i="2" a="1"/>
  <c r="G219" i="2" s="1"/>
  <c r="G218" i="2" a="1"/>
  <c r="G218" i="2" s="1"/>
  <c r="G217" i="2" a="1"/>
  <c r="G217" i="2" s="1"/>
  <c r="G216" i="2" a="1"/>
  <c r="G216" i="2" s="1"/>
  <c r="G215" i="2" a="1"/>
  <c r="G215" i="2" s="1"/>
  <c r="G214" i="2" a="1"/>
  <c r="G214" i="2" s="1"/>
  <c r="G213" i="2" a="1"/>
  <c r="G213" i="2" s="1"/>
  <c r="G212" i="2" a="1"/>
  <c r="G212" i="2" s="1"/>
  <c r="G211" i="2" a="1"/>
  <c r="G211" i="2" s="1"/>
  <c r="G210" i="2" a="1"/>
  <c r="G210" i="2" s="1"/>
  <c r="G209" i="2" a="1"/>
  <c r="G209" i="2" s="1"/>
  <c r="G208" i="2" a="1"/>
  <c r="G208" i="2" s="1"/>
  <c r="G207" i="2" a="1"/>
  <c r="G207" i="2" s="1"/>
  <c r="G206" i="2" a="1"/>
  <c r="G206" i="2" s="1"/>
  <c r="G205" i="2" a="1"/>
  <c r="G205" i="2" s="1"/>
  <c r="G204" i="2" a="1"/>
  <c r="G204" i="2" s="1"/>
  <c r="G203" i="2" a="1"/>
  <c r="G203" i="2" s="1"/>
  <c r="G202" i="2" a="1"/>
  <c r="G202" i="2" s="1"/>
  <c r="G201" i="2" a="1"/>
  <c r="G201" i="2" s="1"/>
  <c r="G200" i="2" a="1"/>
  <c r="G200" i="2" s="1"/>
  <c r="G199" i="2" a="1"/>
  <c r="G199" i="2" s="1"/>
  <c r="G198" i="2" a="1"/>
  <c r="G198" i="2" s="1"/>
  <c r="G197" i="2" a="1"/>
  <c r="G197" i="2" s="1"/>
  <c r="G196" i="2" a="1"/>
  <c r="G196" i="2" s="1"/>
  <c r="G195" i="2" a="1"/>
  <c r="G195" i="2" s="1"/>
  <c r="G194" i="2" a="1"/>
  <c r="G194" i="2" s="1"/>
  <c r="G193" i="2" a="1"/>
  <c r="G193" i="2" s="1"/>
  <c r="G192" i="2" a="1"/>
  <c r="G192" i="2" s="1"/>
  <c r="G191" i="2" a="1"/>
  <c r="G191" i="2" s="1"/>
  <c r="G190" i="2" a="1"/>
  <c r="G190" i="2" s="1"/>
  <c r="G189" i="2" a="1"/>
  <c r="G189" i="2" s="1"/>
  <c r="G188" i="2" a="1"/>
  <c r="G188" i="2" s="1"/>
  <c r="G187" i="2" a="1"/>
  <c r="G187" i="2" s="1"/>
  <c r="G186" i="2" a="1"/>
  <c r="G186" i="2" s="1"/>
  <c r="G185" i="2" a="1"/>
  <c r="G185" i="2" s="1"/>
  <c r="G184" i="2" a="1"/>
  <c r="G184" i="2" s="1"/>
  <c r="G183" i="2" a="1"/>
  <c r="G183" i="2" s="1"/>
  <c r="G182" i="2" a="1"/>
  <c r="G182" i="2" s="1"/>
  <c r="G181" i="2" a="1"/>
  <c r="G181" i="2" s="1"/>
  <c r="G180" i="2" a="1"/>
  <c r="G180" i="2" s="1"/>
  <c r="G179" i="2" a="1"/>
  <c r="G179" i="2" s="1"/>
  <c r="G178" i="2" a="1"/>
  <c r="G178" i="2" s="1"/>
  <c r="G177" i="2" a="1"/>
  <c r="G177" i="2" s="1"/>
  <c r="G176" i="2" a="1"/>
  <c r="G176" i="2" s="1"/>
  <c r="G175" i="2" a="1"/>
  <c r="G175" i="2" s="1"/>
  <c r="G174" i="2" a="1"/>
  <c r="G174" i="2" s="1"/>
  <c r="G173" i="2" a="1"/>
  <c r="G173" i="2" s="1"/>
  <c r="G172" i="2" a="1"/>
  <c r="G172" i="2" s="1"/>
  <c r="G171" i="2" a="1"/>
  <c r="G171" i="2" s="1"/>
  <c r="G170" i="2" a="1"/>
  <c r="G170" i="2" s="1"/>
  <c r="G169" i="2" a="1"/>
  <c r="G169" i="2" s="1"/>
  <c r="G168" i="2" a="1"/>
  <c r="G168" i="2" s="1"/>
  <c r="G167" i="2" a="1"/>
  <c r="G167" i="2" s="1"/>
  <c r="G166" i="2" a="1"/>
  <c r="G166" i="2" s="1"/>
  <c r="G165" i="2" a="1"/>
  <c r="G165" i="2" s="1"/>
  <c r="G164" i="2" a="1"/>
  <c r="G164" i="2" s="1"/>
  <c r="G163" i="2" a="1"/>
  <c r="G163" i="2" s="1"/>
  <c r="G162" i="2" a="1"/>
  <c r="G162" i="2" s="1"/>
  <c r="G161" i="2" a="1"/>
  <c r="G161" i="2" s="1"/>
  <c r="G160" i="2" a="1"/>
  <c r="G160" i="2" s="1"/>
  <c r="G159" i="2" a="1"/>
  <c r="G159" i="2" s="1"/>
  <c r="G158" i="2" a="1"/>
  <c r="G158" i="2" s="1"/>
  <c r="G157" i="2" a="1"/>
  <c r="G157" i="2" s="1"/>
  <c r="G156" i="2" a="1"/>
  <c r="G156" i="2" s="1"/>
  <c r="G155" i="2" a="1"/>
  <c r="G155" i="2" s="1"/>
  <c r="G154" i="2" a="1"/>
  <c r="G154" i="2" s="1"/>
  <c r="G153" i="2" a="1"/>
  <c r="G153" i="2" s="1"/>
  <c r="G152" i="2" a="1"/>
  <c r="G152" i="2" s="1"/>
  <c r="G151" i="2" a="1"/>
  <c r="G151" i="2" s="1"/>
  <c r="G150" i="2" a="1"/>
  <c r="G150" i="2" s="1"/>
  <c r="G149" i="2" a="1"/>
  <c r="G149" i="2" s="1"/>
  <c r="G148" i="2" a="1"/>
  <c r="G148" i="2" s="1"/>
  <c r="G147" i="2" a="1"/>
  <c r="G147" i="2" s="1"/>
  <c r="G146" i="2" a="1"/>
  <c r="G146" i="2" s="1"/>
  <c r="G145" i="2" a="1"/>
  <c r="G145" i="2" s="1"/>
  <c r="G144" i="2" a="1"/>
  <c r="G144" i="2" s="1"/>
  <c r="G143" i="2" a="1"/>
  <c r="G143" i="2" s="1"/>
  <c r="G142" i="2" a="1"/>
  <c r="G142" i="2" s="1"/>
  <c r="G141" i="2" a="1"/>
  <c r="G141" i="2" s="1"/>
  <c r="G140" i="2" a="1"/>
  <c r="G140" i="2" s="1"/>
  <c r="G139" i="2" a="1"/>
  <c r="G139" i="2" s="1"/>
  <c r="G138" i="2" a="1"/>
  <c r="G138" i="2" s="1"/>
  <c r="G137" i="2" a="1"/>
  <c r="G137" i="2" s="1"/>
  <c r="G136" i="2" a="1"/>
  <c r="G136" i="2" s="1"/>
  <c r="G135" i="2" a="1"/>
  <c r="G135" i="2" s="1"/>
  <c r="G134" i="2" a="1"/>
  <c r="G134" i="2" s="1"/>
  <c r="G133" i="2" a="1"/>
  <c r="G133" i="2" s="1"/>
  <c r="G132" i="2" a="1"/>
  <c r="G132" i="2" s="1"/>
  <c r="G131" i="2" a="1"/>
  <c r="G131" i="2" s="1"/>
  <c r="G130" i="2" a="1"/>
  <c r="G130" i="2" s="1"/>
  <c r="G129" i="2" a="1"/>
  <c r="G129" i="2" s="1"/>
  <c r="G128" i="2" a="1"/>
  <c r="G128" i="2" s="1"/>
  <c r="G127" i="2" a="1"/>
  <c r="G127" i="2" s="1"/>
  <c r="G126" i="2" a="1"/>
  <c r="G126" i="2" s="1"/>
  <c r="G125" i="2" a="1"/>
  <c r="G125" i="2" s="1"/>
  <c r="G124" i="2" a="1"/>
  <c r="G124" i="2" s="1"/>
  <c r="G123" i="2" a="1"/>
  <c r="G123" i="2" s="1"/>
  <c r="G122" i="2" a="1"/>
  <c r="G122" i="2" s="1"/>
  <c r="G121" i="2" a="1"/>
  <c r="G121" i="2" s="1"/>
  <c r="G120" i="2" a="1"/>
  <c r="G120" i="2" s="1"/>
  <c r="G119" i="2" a="1"/>
  <c r="G119" i="2" s="1"/>
  <c r="G118" i="2" a="1"/>
  <c r="G118" i="2" s="1"/>
  <c r="G117" i="2" a="1"/>
  <c r="G117" i="2" s="1"/>
  <c r="G116" i="2" a="1"/>
  <c r="G116" i="2" s="1"/>
  <c r="G115" i="2" a="1"/>
  <c r="G115" i="2" s="1"/>
  <c r="G114" i="2" a="1"/>
  <c r="G114" i="2" s="1"/>
  <c r="G113" i="2" a="1"/>
  <c r="G113" i="2" s="1"/>
  <c r="G112" i="2" a="1"/>
  <c r="G112" i="2" s="1"/>
  <c r="G111" i="2" a="1"/>
  <c r="G111" i="2" s="1"/>
  <c r="G110" i="2" a="1"/>
  <c r="G110" i="2" s="1"/>
  <c r="G109" i="2" a="1"/>
  <c r="G109" i="2" s="1"/>
  <c r="G108" i="2" a="1"/>
  <c r="G108" i="2" s="1"/>
  <c r="G107" i="2" a="1"/>
  <c r="G107" i="2" s="1"/>
  <c r="G106" i="2" a="1"/>
  <c r="G106" i="2" s="1"/>
  <c r="G105" i="2" a="1"/>
  <c r="G105" i="2" s="1"/>
  <c r="G104" i="2" a="1"/>
  <c r="G104" i="2" s="1"/>
  <c r="G103" i="2" a="1"/>
  <c r="G103" i="2" s="1"/>
  <c r="G102" i="2" a="1"/>
  <c r="G102" i="2" s="1"/>
  <c r="G101" i="2" a="1"/>
  <c r="G101" i="2" s="1"/>
  <c r="G100" i="2" a="1"/>
  <c r="G100" i="2" s="1"/>
  <c r="G99" i="2" a="1"/>
  <c r="G99" i="2" s="1"/>
  <c r="G98" i="2" a="1"/>
  <c r="G98" i="2" s="1"/>
  <c r="G97" i="2" a="1"/>
  <c r="G97" i="2" s="1"/>
  <c r="G96" i="2" a="1"/>
  <c r="G96" i="2" s="1"/>
  <c r="G95" i="2" a="1"/>
  <c r="G95" i="2" s="1"/>
  <c r="G94" i="2" a="1"/>
  <c r="G94" i="2" s="1"/>
  <c r="G93" i="2" a="1"/>
  <c r="G93" i="2" s="1"/>
  <c r="G92" i="2" a="1"/>
  <c r="G92" i="2" s="1"/>
  <c r="G91" i="2" a="1"/>
  <c r="G91" i="2" s="1"/>
  <c r="G90" i="2" a="1"/>
  <c r="G90" i="2" s="1"/>
  <c r="G89" i="2" a="1"/>
  <c r="G89" i="2" s="1"/>
  <c r="G88" i="2" a="1"/>
  <c r="G88" i="2" s="1"/>
  <c r="G87" i="2" a="1"/>
  <c r="G87" i="2" s="1"/>
  <c r="G86" i="2" a="1"/>
  <c r="G86" i="2" s="1"/>
  <c r="G85" i="2" a="1"/>
  <c r="G85" i="2" s="1"/>
  <c r="G84" i="2" a="1"/>
  <c r="G84" i="2" s="1"/>
  <c r="G83" i="2" a="1"/>
  <c r="G83" i="2" s="1"/>
  <c r="G82" i="2" a="1"/>
  <c r="G82" i="2" s="1"/>
  <c r="G81" i="2" a="1"/>
  <c r="G81" i="2" s="1"/>
  <c r="G80" i="2" a="1"/>
  <c r="G80" i="2" s="1"/>
  <c r="G79" i="2" a="1"/>
  <c r="G79" i="2" s="1"/>
  <c r="G78" i="2" a="1"/>
  <c r="G78" i="2" s="1"/>
  <c r="G77" i="2" a="1"/>
  <c r="G77" i="2" s="1"/>
  <c r="G76" i="2" a="1"/>
  <c r="G76" i="2" s="1"/>
  <c r="G75" i="2" a="1"/>
  <c r="G75" i="2" s="1"/>
  <c r="G74" i="2" a="1"/>
  <c r="G74" i="2" s="1"/>
  <c r="G73" i="2" a="1"/>
  <c r="G73" i="2" s="1"/>
  <c r="G72" i="2" a="1"/>
  <c r="G72" i="2" s="1"/>
  <c r="G71" i="2" a="1"/>
  <c r="G71" i="2" s="1"/>
  <c r="G70" i="2" a="1"/>
  <c r="G70" i="2" s="1"/>
  <c r="G69" i="2" a="1"/>
  <c r="G69" i="2" s="1"/>
  <c r="G68" i="2" a="1"/>
  <c r="G68" i="2" s="1"/>
  <c r="G67" i="2" a="1"/>
  <c r="G67" i="2" s="1"/>
  <c r="G66" i="2" a="1"/>
  <c r="G66" i="2" s="1"/>
  <c r="G65" i="2" a="1"/>
  <c r="G65" i="2" s="1"/>
  <c r="G64" i="2" a="1"/>
  <c r="G64" i="2" s="1"/>
  <c r="G63" i="2" a="1"/>
  <c r="G63" i="2" s="1"/>
  <c r="G62" i="2" a="1"/>
  <c r="G62" i="2" s="1"/>
  <c r="G61" i="2" a="1"/>
  <c r="G61" i="2" s="1"/>
  <c r="G60" i="2" a="1"/>
  <c r="G60" i="2" s="1"/>
  <c r="G59" i="2" a="1"/>
  <c r="G59" i="2" s="1"/>
  <c r="G58" i="2" a="1"/>
  <c r="G58" i="2" s="1"/>
  <c r="G57" i="2" a="1"/>
  <c r="G57" i="2" s="1"/>
  <c r="G56" i="2" a="1"/>
  <c r="G56" i="2" s="1"/>
  <c r="G55" i="2" a="1"/>
  <c r="G55" i="2" s="1"/>
  <c r="G54" i="2" a="1"/>
  <c r="G54" i="2" s="1"/>
  <c r="G53" i="2" a="1"/>
  <c r="G53" i="2" s="1"/>
  <c r="G52" i="2" a="1"/>
  <c r="G52" i="2" s="1"/>
  <c r="G51" i="2" a="1"/>
  <c r="G51" i="2" s="1"/>
  <c r="G50" i="2" a="1"/>
  <c r="G50" i="2" s="1"/>
  <c r="G49" i="2" a="1"/>
  <c r="G49" i="2" s="1"/>
  <c r="G48" i="2" a="1"/>
  <c r="G48" i="2" s="1"/>
  <c r="G47" i="2" a="1"/>
  <c r="G47" i="2" s="1"/>
  <c r="G46" i="2" a="1"/>
  <c r="G46" i="2" s="1"/>
  <c r="G45" i="2" a="1"/>
  <c r="G45" i="2" s="1"/>
  <c r="G44" i="2" a="1"/>
  <c r="G44" i="2" s="1"/>
  <c r="G43" i="2" a="1"/>
  <c r="G43" i="2" s="1"/>
  <c r="G42" i="2" a="1"/>
  <c r="G42" i="2" s="1"/>
  <c r="G41" i="2" a="1"/>
  <c r="G41" i="2" s="1"/>
  <c r="G40" i="2" a="1"/>
  <c r="G40" i="2" s="1"/>
  <c r="G39" i="2" a="1"/>
  <c r="G39" i="2" s="1"/>
  <c r="G38" i="2" a="1"/>
  <c r="G38" i="2" s="1"/>
  <c r="G37" i="2" a="1"/>
  <c r="G37" i="2" s="1"/>
  <c r="G36" i="2" a="1"/>
  <c r="G36" i="2" s="1"/>
  <c r="G35" i="2" a="1"/>
  <c r="G35" i="2" s="1"/>
  <c r="G34" i="2" a="1"/>
  <c r="G34" i="2" s="1"/>
  <c r="G33" i="2" a="1"/>
  <c r="G33" i="2" s="1"/>
  <c r="G32" i="2" a="1"/>
  <c r="G32" i="2" s="1"/>
  <c r="G31" i="2" a="1"/>
  <c r="G31" i="2" s="1"/>
  <c r="G30" i="2" a="1"/>
  <c r="G30" i="2" s="1"/>
  <c r="G29" i="2" a="1"/>
  <c r="G29" i="2" s="1"/>
  <c r="G28" i="2" a="1"/>
  <c r="G28" i="2" s="1"/>
  <c r="G27" i="2" a="1"/>
  <c r="G27" i="2" s="1"/>
  <c r="G26" i="2" a="1"/>
  <c r="G26" i="2" s="1"/>
  <c r="G25" i="2" a="1"/>
  <c r="G25" i="2" s="1"/>
  <c r="G24" i="2" a="1"/>
  <c r="G24" i="2" s="1"/>
  <c r="G23" i="2" a="1"/>
  <c r="G23" i="2" s="1"/>
  <c r="G22" i="2" a="1"/>
  <c r="G22" i="2" s="1"/>
  <c r="G21" i="2" a="1"/>
  <c r="G21" i="2" s="1"/>
  <c r="G20" i="2" a="1"/>
  <c r="G20" i="2" s="1"/>
  <c r="G19" i="2" a="1"/>
  <c r="G19" i="2" s="1"/>
  <c r="G18" i="2" a="1"/>
  <c r="G18" i="2" s="1"/>
  <c r="G17" i="2" a="1"/>
  <c r="G17" i="2" s="1"/>
  <c r="G16" i="2" a="1"/>
  <c r="G16" i="2" s="1"/>
  <c r="G15" i="2" a="1"/>
  <c r="G15" i="2" s="1"/>
  <c r="G14" i="2" a="1"/>
  <c r="G14" i="2" s="1"/>
  <c r="G13" i="2" a="1"/>
  <c r="G13" i="2" s="1"/>
  <c r="G12" i="2" a="1"/>
  <c r="G12" i="2" s="1"/>
  <c r="G11" i="2" a="1"/>
  <c r="G11" i="2" s="1"/>
  <c r="G10" i="2" a="1"/>
  <c r="G10" i="2" s="1"/>
  <c r="G9" i="2" a="1"/>
  <c r="G9" i="2" s="1"/>
  <c r="G8" i="2" a="1"/>
  <c r="G8" i="2" s="1"/>
  <c r="G7" i="2" a="1"/>
  <c r="G7" i="2" s="1"/>
  <c r="G6" i="2" a="1"/>
  <c r="G6" i="2" s="1"/>
  <c r="G5" i="2" a="1"/>
  <c r="G5" i="2" s="1"/>
  <c r="G4" i="2" a="1"/>
  <c r="G4" i="2" s="1"/>
  <c r="G3" i="2" a="1"/>
  <c r="G3" i="2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F148" i="5"/>
  <c r="E148" i="5"/>
  <c r="C148" i="5"/>
  <c r="I148" i="5" s="1"/>
  <c r="B148" i="5"/>
  <c r="H148" i="5" s="1"/>
  <c r="F147" i="5"/>
  <c r="E147" i="5"/>
  <c r="C147" i="5"/>
  <c r="I147" i="5" s="1"/>
  <c r="B147" i="5"/>
  <c r="H147" i="5" s="1"/>
  <c r="F146" i="5"/>
  <c r="E146" i="5"/>
  <c r="C146" i="5"/>
  <c r="I146" i="5" s="1"/>
  <c r="B146" i="5"/>
  <c r="H146" i="5" s="1"/>
  <c r="F145" i="5"/>
  <c r="E145" i="5"/>
  <c r="C145" i="5"/>
  <c r="I145" i="5" s="1"/>
  <c r="B145" i="5"/>
  <c r="H145" i="5" s="1"/>
  <c r="F144" i="5"/>
  <c r="E144" i="5"/>
  <c r="C144" i="5"/>
  <c r="I144" i="5" s="1"/>
  <c r="B144" i="5"/>
  <c r="H144" i="5" s="1"/>
  <c r="F143" i="5"/>
  <c r="E143" i="5"/>
  <c r="C143" i="5"/>
  <c r="I143" i="5" s="1"/>
  <c r="B143" i="5"/>
  <c r="H143" i="5" s="1"/>
  <c r="F142" i="5"/>
  <c r="E142" i="5"/>
  <c r="C142" i="5"/>
  <c r="I142" i="5" s="1"/>
  <c r="B142" i="5"/>
  <c r="H142" i="5" s="1"/>
  <c r="F141" i="5"/>
  <c r="E141" i="5"/>
  <c r="C141" i="5"/>
  <c r="I141" i="5" s="1"/>
  <c r="B141" i="5"/>
  <c r="H141" i="5" s="1"/>
  <c r="F140" i="5"/>
  <c r="E140" i="5"/>
  <c r="C140" i="5"/>
  <c r="I140" i="5" s="1"/>
  <c r="B140" i="5"/>
  <c r="H140" i="5" s="1"/>
  <c r="F139" i="5"/>
  <c r="E139" i="5"/>
  <c r="C139" i="5"/>
  <c r="I139" i="5" s="1"/>
  <c r="B139" i="5"/>
  <c r="H139" i="5" s="1"/>
  <c r="F138" i="5"/>
  <c r="E138" i="5"/>
  <c r="C138" i="5"/>
  <c r="I138" i="5" s="1"/>
  <c r="B138" i="5"/>
  <c r="H138" i="5" s="1"/>
  <c r="F137" i="5"/>
  <c r="E137" i="5"/>
  <c r="C137" i="5"/>
  <c r="I137" i="5" s="1"/>
  <c r="B137" i="5"/>
  <c r="H137" i="5" s="1"/>
  <c r="F136" i="5"/>
  <c r="E136" i="5"/>
  <c r="C136" i="5"/>
  <c r="I136" i="5" s="1"/>
  <c r="B136" i="5"/>
  <c r="H136" i="5" s="1"/>
  <c r="F135" i="5"/>
  <c r="E135" i="5"/>
  <c r="C135" i="5"/>
  <c r="I135" i="5" s="1"/>
  <c r="B135" i="5"/>
  <c r="H135" i="5" s="1"/>
  <c r="F134" i="5"/>
  <c r="E134" i="5"/>
  <c r="C134" i="5"/>
  <c r="I134" i="5" s="1"/>
  <c r="B134" i="5"/>
  <c r="H134" i="5" s="1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E1002" i="4"/>
  <c r="D1002" i="4"/>
  <c r="E1001" i="4"/>
  <c r="D1001" i="4"/>
  <c r="E1000" i="4"/>
  <c r="D1000" i="4"/>
  <c r="E999" i="4"/>
  <c r="D999" i="4"/>
  <c r="E998" i="4"/>
  <c r="D998" i="4"/>
  <c r="E997" i="4"/>
  <c r="D997" i="4"/>
  <c r="E996" i="4"/>
  <c r="D996" i="4"/>
  <c r="E995" i="4"/>
  <c r="D995" i="4"/>
  <c r="E994" i="4"/>
  <c r="D994" i="4"/>
  <c r="E993" i="4"/>
  <c r="D993" i="4"/>
  <c r="E992" i="4"/>
  <c r="D992" i="4"/>
  <c r="E991" i="4"/>
  <c r="D991" i="4"/>
  <c r="E990" i="4"/>
  <c r="D990" i="4"/>
  <c r="E989" i="4"/>
  <c r="D989" i="4"/>
  <c r="E988" i="4"/>
  <c r="D988" i="4"/>
  <c r="E987" i="4"/>
  <c r="D987" i="4"/>
  <c r="E986" i="4"/>
  <c r="D986" i="4"/>
  <c r="E985" i="4"/>
  <c r="D985" i="4"/>
  <c r="E984" i="4"/>
  <c r="D984" i="4"/>
  <c r="E983" i="4"/>
  <c r="D983" i="4"/>
  <c r="E982" i="4"/>
  <c r="D982" i="4"/>
  <c r="E981" i="4"/>
  <c r="D981" i="4"/>
  <c r="E980" i="4"/>
  <c r="D980" i="4"/>
  <c r="E979" i="4"/>
  <c r="D979" i="4"/>
  <c r="E978" i="4"/>
  <c r="D978" i="4"/>
  <c r="E977" i="4"/>
  <c r="D977" i="4"/>
  <c r="E976" i="4"/>
  <c r="D976" i="4"/>
  <c r="E975" i="4"/>
  <c r="D975" i="4"/>
  <c r="E974" i="4"/>
  <c r="D974" i="4"/>
  <c r="E973" i="4"/>
  <c r="D973" i="4"/>
  <c r="E972" i="4"/>
  <c r="D972" i="4"/>
  <c r="E971" i="4"/>
  <c r="D971" i="4"/>
  <c r="E970" i="4"/>
  <c r="D970" i="4"/>
  <c r="E969" i="4"/>
  <c r="D969" i="4"/>
  <c r="E968" i="4"/>
  <c r="D968" i="4"/>
  <c r="E967" i="4"/>
  <c r="D967" i="4"/>
  <c r="E966" i="4"/>
  <c r="D966" i="4"/>
  <c r="E965" i="4"/>
  <c r="D965" i="4"/>
  <c r="E964" i="4"/>
  <c r="D964" i="4"/>
  <c r="E963" i="4"/>
  <c r="D963" i="4"/>
  <c r="E962" i="4"/>
  <c r="D962" i="4"/>
  <c r="E961" i="4"/>
  <c r="D961" i="4"/>
  <c r="E960" i="4"/>
  <c r="D960" i="4"/>
  <c r="E959" i="4"/>
  <c r="D959" i="4"/>
  <c r="E958" i="4"/>
  <c r="D958" i="4"/>
  <c r="E957" i="4"/>
  <c r="D957" i="4"/>
  <c r="E956" i="4"/>
  <c r="D956" i="4"/>
  <c r="E955" i="4"/>
  <c r="D955" i="4"/>
  <c r="E954" i="4"/>
  <c r="D954" i="4"/>
  <c r="E953" i="4"/>
  <c r="D953" i="4"/>
  <c r="E952" i="4"/>
  <c r="D952" i="4"/>
  <c r="E951" i="4"/>
  <c r="D951" i="4"/>
  <c r="E950" i="4"/>
  <c r="D950" i="4"/>
  <c r="E949" i="4"/>
  <c r="D949" i="4"/>
  <c r="E948" i="4"/>
  <c r="D948" i="4"/>
  <c r="E947" i="4"/>
  <c r="D947" i="4"/>
  <c r="E946" i="4"/>
  <c r="D946" i="4"/>
  <c r="E945" i="4"/>
  <c r="D945" i="4"/>
  <c r="E944" i="4"/>
  <c r="D944" i="4"/>
  <c r="E943" i="4"/>
  <c r="D943" i="4"/>
  <c r="E942" i="4"/>
  <c r="D942" i="4"/>
  <c r="E941" i="4"/>
  <c r="D941" i="4"/>
  <c r="E940" i="4"/>
  <c r="D940" i="4"/>
  <c r="E939" i="4"/>
  <c r="D939" i="4"/>
  <c r="E938" i="4"/>
  <c r="D938" i="4"/>
  <c r="E937" i="4"/>
  <c r="D937" i="4"/>
  <c r="E936" i="4"/>
  <c r="D936" i="4"/>
  <c r="E935" i="4"/>
  <c r="D935" i="4"/>
  <c r="E934" i="4"/>
  <c r="D934" i="4"/>
  <c r="E933" i="4"/>
  <c r="D933" i="4"/>
  <c r="E932" i="4"/>
  <c r="D932" i="4"/>
  <c r="E931" i="4"/>
  <c r="D931" i="4"/>
  <c r="E930" i="4"/>
  <c r="D930" i="4"/>
  <c r="E929" i="4"/>
  <c r="D929" i="4"/>
  <c r="E928" i="4"/>
  <c r="D928" i="4"/>
  <c r="E927" i="4"/>
  <c r="D927" i="4"/>
  <c r="E926" i="4"/>
  <c r="D926" i="4"/>
  <c r="E925" i="4"/>
  <c r="D925" i="4"/>
  <c r="E924" i="4"/>
  <c r="D924" i="4"/>
  <c r="E923" i="4"/>
  <c r="D923" i="4"/>
  <c r="E922" i="4"/>
  <c r="D922" i="4"/>
  <c r="E921" i="4"/>
  <c r="D921" i="4"/>
  <c r="E920" i="4"/>
  <c r="D920" i="4"/>
  <c r="E919" i="4"/>
  <c r="D919" i="4"/>
  <c r="E918" i="4"/>
  <c r="D918" i="4"/>
  <c r="E917" i="4"/>
  <c r="D917" i="4"/>
  <c r="E916" i="4"/>
  <c r="D916" i="4"/>
  <c r="E915" i="4"/>
  <c r="D915" i="4"/>
  <c r="E914" i="4"/>
  <c r="D914" i="4"/>
  <c r="E913" i="4"/>
  <c r="D913" i="4"/>
  <c r="E912" i="4"/>
  <c r="D912" i="4"/>
  <c r="E911" i="4"/>
  <c r="D911" i="4"/>
  <c r="E910" i="4"/>
  <c r="D910" i="4"/>
  <c r="E909" i="4"/>
  <c r="D909" i="4"/>
  <c r="E908" i="4"/>
  <c r="D908" i="4"/>
  <c r="E907" i="4"/>
  <c r="D907" i="4"/>
  <c r="E906" i="4"/>
  <c r="D906" i="4"/>
  <c r="E905" i="4"/>
  <c r="D905" i="4"/>
  <c r="E904" i="4"/>
  <c r="D904" i="4"/>
  <c r="E903" i="4"/>
  <c r="D903" i="4"/>
  <c r="E902" i="4"/>
  <c r="D902" i="4"/>
  <c r="E901" i="4"/>
  <c r="D901" i="4"/>
  <c r="E900" i="4"/>
  <c r="D900" i="4"/>
  <c r="E899" i="4"/>
  <c r="D899" i="4"/>
  <c r="E898" i="4"/>
  <c r="D898" i="4"/>
  <c r="E897" i="4"/>
  <c r="D897" i="4"/>
  <c r="E896" i="4"/>
  <c r="D896" i="4"/>
  <c r="E895" i="4"/>
  <c r="D895" i="4"/>
  <c r="E894" i="4"/>
  <c r="D894" i="4"/>
  <c r="E893" i="4"/>
  <c r="D893" i="4"/>
  <c r="E892" i="4"/>
  <c r="D892" i="4"/>
  <c r="E891" i="4"/>
  <c r="D891" i="4"/>
  <c r="E890" i="4"/>
  <c r="D890" i="4"/>
  <c r="E889" i="4"/>
  <c r="D889" i="4"/>
  <c r="E888" i="4"/>
  <c r="D888" i="4"/>
  <c r="E887" i="4"/>
  <c r="D887" i="4"/>
  <c r="E886" i="4"/>
  <c r="D886" i="4"/>
  <c r="E885" i="4"/>
  <c r="D885" i="4"/>
  <c r="E884" i="4"/>
  <c r="D884" i="4"/>
  <c r="E883" i="4"/>
  <c r="D883" i="4"/>
  <c r="E882" i="4"/>
  <c r="D882" i="4"/>
  <c r="E881" i="4"/>
  <c r="D881" i="4"/>
  <c r="E880" i="4"/>
  <c r="D880" i="4"/>
  <c r="E879" i="4"/>
  <c r="D879" i="4"/>
  <c r="E878" i="4"/>
  <c r="D878" i="4"/>
  <c r="E877" i="4"/>
  <c r="D877" i="4"/>
  <c r="E876" i="4"/>
  <c r="D876" i="4"/>
  <c r="E875" i="4"/>
  <c r="D875" i="4"/>
  <c r="E874" i="4"/>
  <c r="D874" i="4"/>
  <c r="E873" i="4"/>
  <c r="D873" i="4"/>
  <c r="E872" i="4"/>
  <c r="D872" i="4"/>
  <c r="E871" i="4"/>
  <c r="D871" i="4"/>
  <c r="E870" i="4"/>
  <c r="D870" i="4"/>
  <c r="E869" i="4"/>
  <c r="D869" i="4"/>
  <c r="E868" i="4"/>
  <c r="D868" i="4"/>
  <c r="E867" i="4"/>
  <c r="D867" i="4"/>
  <c r="E866" i="4"/>
  <c r="D866" i="4"/>
  <c r="E865" i="4"/>
  <c r="D865" i="4"/>
  <c r="E864" i="4"/>
  <c r="D864" i="4"/>
  <c r="E863" i="4"/>
  <c r="D863" i="4"/>
  <c r="E862" i="4"/>
  <c r="D862" i="4"/>
  <c r="E861" i="4"/>
  <c r="D861" i="4"/>
  <c r="E860" i="4"/>
  <c r="D860" i="4"/>
  <c r="E859" i="4"/>
  <c r="D859" i="4"/>
  <c r="E858" i="4"/>
  <c r="D858" i="4"/>
  <c r="E857" i="4"/>
  <c r="D857" i="4"/>
  <c r="E856" i="4"/>
  <c r="D856" i="4"/>
  <c r="E855" i="4"/>
  <c r="D855" i="4"/>
  <c r="E854" i="4"/>
  <c r="D854" i="4"/>
  <c r="E853" i="4"/>
  <c r="D853" i="4"/>
  <c r="E852" i="4"/>
  <c r="D852" i="4"/>
  <c r="E851" i="4"/>
  <c r="D851" i="4"/>
  <c r="E850" i="4"/>
  <c r="D850" i="4"/>
  <c r="E849" i="4"/>
  <c r="D849" i="4"/>
  <c r="E848" i="4"/>
  <c r="D848" i="4"/>
  <c r="E847" i="4"/>
  <c r="D847" i="4"/>
  <c r="E846" i="4"/>
  <c r="D846" i="4"/>
  <c r="E845" i="4"/>
  <c r="D845" i="4"/>
  <c r="E844" i="4"/>
  <c r="D844" i="4"/>
  <c r="E843" i="4"/>
  <c r="D843" i="4"/>
  <c r="E842" i="4"/>
  <c r="D842" i="4"/>
  <c r="E841" i="4"/>
  <c r="D841" i="4"/>
  <c r="E840" i="4"/>
  <c r="D840" i="4"/>
  <c r="E839" i="4"/>
  <c r="D839" i="4"/>
  <c r="E838" i="4"/>
  <c r="D838" i="4"/>
  <c r="E837" i="4"/>
  <c r="D837" i="4"/>
  <c r="E836" i="4"/>
  <c r="D836" i="4"/>
  <c r="E835" i="4"/>
  <c r="D835" i="4"/>
  <c r="E834" i="4"/>
  <c r="D834" i="4"/>
  <c r="E833" i="4"/>
  <c r="D833" i="4"/>
  <c r="E832" i="4"/>
  <c r="D832" i="4"/>
  <c r="E831" i="4"/>
  <c r="D831" i="4"/>
  <c r="E830" i="4"/>
  <c r="D830" i="4"/>
  <c r="E829" i="4"/>
  <c r="D829" i="4"/>
  <c r="E828" i="4"/>
  <c r="D828" i="4"/>
  <c r="E827" i="4"/>
  <c r="D827" i="4"/>
  <c r="E826" i="4"/>
  <c r="D826" i="4"/>
  <c r="E825" i="4"/>
  <c r="D825" i="4"/>
  <c r="E824" i="4"/>
  <c r="D824" i="4"/>
  <c r="E823" i="4"/>
  <c r="D823" i="4"/>
  <c r="E822" i="4"/>
  <c r="D822" i="4"/>
  <c r="E821" i="4"/>
  <c r="D821" i="4"/>
  <c r="E820" i="4"/>
  <c r="D820" i="4"/>
  <c r="E819" i="4"/>
  <c r="D819" i="4"/>
  <c r="E818" i="4"/>
  <c r="D818" i="4"/>
  <c r="E817" i="4"/>
  <c r="D817" i="4"/>
  <c r="E816" i="4"/>
  <c r="D816" i="4"/>
  <c r="E815" i="4"/>
  <c r="D815" i="4"/>
  <c r="E814" i="4"/>
  <c r="D814" i="4"/>
  <c r="E813" i="4"/>
  <c r="D813" i="4"/>
  <c r="E812" i="4"/>
  <c r="D812" i="4"/>
  <c r="E811" i="4"/>
  <c r="D811" i="4"/>
  <c r="E810" i="4"/>
  <c r="D810" i="4"/>
  <c r="E809" i="4"/>
  <c r="D809" i="4"/>
  <c r="E808" i="4"/>
  <c r="D808" i="4"/>
  <c r="E807" i="4"/>
  <c r="D807" i="4"/>
  <c r="E806" i="4"/>
  <c r="D806" i="4"/>
  <c r="E805" i="4"/>
  <c r="D805" i="4"/>
  <c r="E804" i="4"/>
  <c r="D804" i="4"/>
  <c r="E803" i="4"/>
  <c r="D803" i="4"/>
  <c r="E802" i="4"/>
  <c r="D802" i="4"/>
  <c r="E801" i="4"/>
  <c r="D801" i="4"/>
  <c r="E800" i="4"/>
  <c r="D800" i="4"/>
  <c r="E799" i="4"/>
  <c r="D799" i="4"/>
  <c r="E798" i="4"/>
  <c r="D798" i="4"/>
  <c r="E797" i="4"/>
  <c r="D797" i="4"/>
  <c r="E796" i="4"/>
  <c r="D796" i="4"/>
  <c r="E795" i="4"/>
  <c r="D795" i="4"/>
  <c r="E794" i="4"/>
  <c r="D794" i="4"/>
  <c r="E793" i="4"/>
  <c r="D793" i="4"/>
  <c r="E792" i="4"/>
  <c r="D792" i="4"/>
  <c r="E791" i="4"/>
  <c r="D791" i="4"/>
  <c r="E790" i="4"/>
  <c r="D790" i="4"/>
  <c r="E789" i="4"/>
  <c r="D789" i="4"/>
  <c r="E788" i="4"/>
  <c r="D788" i="4"/>
  <c r="E787" i="4"/>
  <c r="D787" i="4"/>
  <c r="E786" i="4"/>
  <c r="D786" i="4"/>
  <c r="E785" i="4"/>
  <c r="D785" i="4"/>
  <c r="E784" i="4"/>
  <c r="D784" i="4"/>
  <c r="E783" i="4"/>
  <c r="D783" i="4"/>
  <c r="E782" i="4"/>
  <c r="D782" i="4"/>
  <c r="E781" i="4"/>
  <c r="D781" i="4"/>
  <c r="E780" i="4"/>
  <c r="D780" i="4"/>
  <c r="E779" i="4"/>
  <c r="D779" i="4"/>
  <c r="E778" i="4"/>
  <c r="D778" i="4"/>
  <c r="E777" i="4"/>
  <c r="D777" i="4"/>
  <c r="E776" i="4"/>
  <c r="D776" i="4"/>
  <c r="E775" i="4"/>
  <c r="D775" i="4"/>
  <c r="E774" i="4"/>
  <c r="D774" i="4"/>
  <c r="E773" i="4"/>
  <c r="D773" i="4"/>
  <c r="E772" i="4"/>
  <c r="D772" i="4"/>
  <c r="E771" i="4"/>
  <c r="D771" i="4"/>
  <c r="E770" i="4"/>
  <c r="D770" i="4"/>
  <c r="E769" i="4"/>
  <c r="D769" i="4"/>
  <c r="E768" i="4"/>
  <c r="D768" i="4"/>
  <c r="E767" i="4"/>
  <c r="D767" i="4"/>
  <c r="E766" i="4"/>
  <c r="D766" i="4"/>
  <c r="E765" i="4"/>
  <c r="D765" i="4"/>
  <c r="E764" i="4"/>
  <c r="D764" i="4"/>
  <c r="E763" i="4"/>
  <c r="D763" i="4"/>
  <c r="E762" i="4"/>
  <c r="D762" i="4"/>
  <c r="E761" i="4"/>
  <c r="D761" i="4"/>
  <c r="E760" i="4"/>
  <c r="D760" i="4"/>
  <c r="E759" i="4"/>
  <c r="D759" i="4"/>
  <c r="E758" i="4"/>
  <c r="D758" i="4"/>
  <c r="E757" i="4"/>
  <c r="D757" i="4"/>
  <c r="E756" i="4"/>
  <c r="D756" i="4"/>
  <c r="E755" i="4"/>
  <c r="D755" i="4"/>
  <c r="E754" i="4"/>
  <c r="D754" i="4"/>
  <c r="E753" i="4"/>
  <c r="D753" i="4"/>
  <c r="E752" i="4"/>
  <c r="D752" i="4"/>
  <c r="E751" i="4"/>
  <c r="D751" i="4"/>
  <c r="E750" i="4"/>
  <c r="D750" i="4"/>
  <c r="E749" i="4"/>
  <c r="D749" i="4"/>
  <c r="E748" i="4"/>
  <c r="D748" i="4"/>
  <c r="E747" i="4"/>
  <c r="D747" i="4"/>
  <c r="E746" i="4"/>
  <c r="D746" i="4"/>
  <c r="E745" i="4"/>
  <c r="D745" i="4"/>
  <c r="E744" i="4"/>
  <c r="D744" i="4"/>
  <c r="E743" i="4"/>
  <c r="D743" i="4"/>
  <c r="E742" i="4"/>
  <c r="D742" i="4"/>
  <c r="E741" i="4"/>
  <c r="D741" i="4"/>
  <c r="E740" i="4"/>
  <c r="D740" i="4"/>
  <c r="E739" i="4"/>
  <c r="D739" i="4"/>
  <c r="E738" i="4"/>
  <c r="D738" i="4"/>
  <c r="E737" i="4"/>
  <c r="D737" i="4"/>
  <c r="E736" i="4"/>
  <c r="D736" i="4"/>
  <c r="E735" i="4"/>
  <c r="D735" i="4"/>
  <c r="E734" i="4"/>
  <c r="D734" i="4"/>
  <c r="E733" i="4"/>
  <c r="D733" i="4"/>
  <c r="E732" i="4"/>
  <c r="D732" i="4"/>
  <c r="E731" i="4"/>
  <c r="D731" i="4"/>
  <c r="E730" i="4"/>
  <c r="D730" i="4"/>
  <c r="E729" i="4"/>
  <c r="D729" i="4"/>
  <c r="E728" i="4"/>
  <c r="D728" i="4"/>
  <c r="E727" i="4"/>
  <c r="D727" i="4"/>
  <c r="E726" i="4"/>
  <c r="D726" i="4"/>
  <c r="E725" i="4"/>
  <c r="D725" i="4"/>
  <c r="E724" i="4"/>
  <c r="D724" i="4"/>
  <c r="E723" i="4"/>
  <c r="D723" i="4"/>
  <c r="E722" i="4"/>
  <c r="D722" i="4"/>
  <c r="E721" i="4"/>
  <c r="D721" i="4"/>
  <c r="E720" i="4"/>
  <c r="D720" i="4"/>
  <c r="E719" i="4"/>
  <c r="D719" i="4"/>
  <c r="E718" i="4"/>
  <c r="D718" i="4"/>
  <c r="E717" i="4"/>
  <c r="D717" i="4"/>
  <c r="E716" i="4"/>
  <c r="D716" i="4"/>
  <c r="E715" i="4"/>
  <c r="D715" i="4"/>
  <c r="E714" i="4"/>
  <c r="D714" i="4"/>
  <c r="E713" i="4"/>
  <c r="D713" i="4"/>
  <c r="E712" i="4"/>
  <c r="D712" i="4"/>
  <c r="E711" i="4"/>
  <c r="D711" i="4"/>
  <c r="E710" i="4"/>
  <c r="D710" i="4"/>
  <c r="E709" i="4"/>
  <c r="D709" i="4"/>
  <c r="E708" i="4"/>
  <c r="D708" i="4"/>
  <c r="E707" i="4"/>
  <c r="D707" i="4"/>
  <c r="E706" i="4"/>
  <c r="D706" i="4"/>
  <c r="E705" i="4"/>
  <c r="D705" i="4"/>
  <c r="E704" i="4"/>
  <c r="D704" i="4"/>
  <c r="E703" i="4"/>
  <c r="D703" i="4"/>
  <c r="E702" i="4"/>
  <c r="D702" i="4"/>
  <c r="E701" i="4"/>
  <c r="D701" i="4"/>
  <c r="E700" i="4"/>
  <c r="D700" i="4"/>
  <c r="E699" i="4"/>
  <c r="D699" i="4"/>
  <c r="E698" i="4"/>
  <c r="D698" i="4"/>
  <c r="E697" i="4"/>
  <c r="D697" i="4"/>
  <c r="E696" i="4"/>
  <c r="D696" i="4"/>
  <c r="E695" i="4"/>
  <c r="D695" i="4"/>
  <c r="E694" i="4"/>
  <c r="D694" i="4"/>
  <c r="E693" i="4"/>
  <c r="D693" i="4"/>
  <c r="E692" i="4"/>
  <c r="D692" i="4"/>
  <c r="E691" i="4"/>
  <c r="D691" i="4"/>
  <c r="E690" i="4"/>
  <c r="D690" i="4"/>
  <c r="E689" i="4"/>
  <c r="D689" i="4"/>
  <c r="E688" i="4"/>
  <c r="D688" i="4"/>
  <c r="E687" i="4"/>
  <c r="D687" i="4"/>
  <c r="E686" i="4"/>
  <c r="D686" i="4"/>
  <c r="E685" i="4"/>
  <c r="D685" i="4"/>
  <c r="E684" i="4"/>
  <c r="D684" i="4"/>
  <c r="E683" i="4"/>
  <c r="D683" i="4"/>
  <c r="E682" i="4"/>
  <c r="D682" i="4"/>
  <c r="E681" i="4"/>
  <c r="D681" i="4"/>
  <c r="E680" i="4"/>
  <c r="D680" i="4"/>
  <c r="E679" i="4"/>
  <c r="D679" i="4"/>
  <c r="E678" i="4"/>
  <c r="D678" i="4"/>
  <c r="E677" i="4"/>
  <c r="D677" i="4"/>
  <c r="E676" i="4"/>
  <c r="D676" i="4"/>
  <c r="E675" i="4"/>
  <c r="D675" i="4"/>
  <c r="E674" i="4"/>
  <c r="D674" i="4"/>
  <c r="E673" i="4"/>
  <c r="D673" i="4"/>
  <c r="E672" i="4"/>
  <c r="D672" i="4"/>
  <c r="E671" i="4"/>
  <c r="D671" i="4"/>
  <c r="E670" i="4"/>
  <c r="D670" i="4"/>
  <c r="E669" i="4"/>
  <c r="D669" i="4"/>
  <c r="E668" i="4"/>
  <c r="D668" i="4"/>
  <c r="E667" i="4"/>
  <c r="D667" i="4"/>
  <c r="E666" i="4"/>
  <c r="D666" i="4"/>
  <c r="E665" i="4"/>
  <c r="D665" i="4"/>
  <c r="E664" i="4"/>
  <c r="D664" i="4"/>
  <c r="E663" i="4"/>
  <c r="D663" i="4"/>
  <c r="E662" i="4"/>
  <c r="D662" i="4"/>
  <c r="E661" i="4"/>
  <c r="D661" i="4"/>
  <c r="E660" i="4"/>
  <c r="D660" i="4"/>
  <c r="E659" i="4"/>
  <c r="D659" i="4"/>
  <c r="E658" i="4"/>
  <c r="D658" i="4"/>
  <c r="E657" i="4"/>
  <c r="D657" i="4"/>
  <c r="E656" i="4"/>
  <c r="D656" i="4"/>
  <c r="E655" i="4"/>
  <c r="D655" i="4"/>
  <c r="E654" i="4"/>
  <c r="D654" i="4"/>
  <c r="E653" i="4"/>
  <c r="D653" i="4"/>
  <c r="E652" i="4"/>
  <c r="D652" i="4"/>
  <c r="E651" i="4"/>
  <c r="D651" i="4"/>
  <c r="E650" i="4"/>
  <c r="D650" i="4"/>
  <c r="E649" i="4"/>
  <c r="D649" i="4"/>
  <c r="E648" i="4"/>
  <c r="D648" i="4"/>
  <c r="E647" i="4"/>
  <c r="D647" i="4"/>
  <c r="E646" i="4"/>
  <c r="D646" i="4"/>
  <c r="E645" i="4"/>
  <c r="D645" i="4"/>
  <c r="E644" i="4"/>
  <c r="D644" i="4"/>
  <c r="E643" i="4"/>
  <c r="D643" i="4"/>
  <c r="E642" i="4"/>
  <c r="D642" i="4"/>
  <c r="E641" i="4"/>
  <c r="D641" i="4"/>
  <c r="E640" i="4"/>
  <c r="D640" i="4"/>
  <c r="E639" i="4"/>
  <c r="D639" i="4"/>
  <c r="E638" i="4"/>
  <c r="D638" i="4"/>
  <c r="E637" i="4"/>
  <c r="D637" i="4"/>
  <c r="E636" i="4"/>
  <c r="D636" i="4"/>
  <c r="E635" i="4"/>
  <c r="D635" i="4"/>
  <c r="E634" i="4"/>
  <c r="D634" i="4"/>
  <c r="E633" i="4"/>
  <c r="D633" i="4"/>
  <c r="E632" i="4"/>
  <c r="D632" i="4"/>
  <c r="E631" i="4"/>
  <c r="D631" i="4"/>
  <c r="E630" i="4"/>
  <c r="D630" i="4"/>
  <c r="E629" i="4"/>
  <c r="D629" i="4"/>
  <c r="E628" i="4"/>
  <c r="D628" i="4"/>
  <c r="E627" i="4"/>
  <c r="D627" i="4"/>
  <c r="E626" i="4"/>
  <c r="D626" i="4"/>
  <c r="E625" i="4"/>
  <c r="D625" i="4"/>
  <c r="E624" i="4"/>
  <c r="D624" i="4"/>
  <c r="E623" i="4"/>
  <c r="D623" i="4"/>
  <c r="E622" i="4"/>
  <c r="D622" i="4"/>
  <c r="E621" i="4"/>
  <c r="D621" i="4"/>
  <c r="E620" i="4"/>
  <c r="D620" i="4"/>
  <c r="E619" i="4"/>
  <c r="D619" i="4"/>
  <c r="E618" i="4"/>
  <c r="D618" i="4"/>
  <c r="E617" i="4"/>
  <c r="D617" i="4"/>
  <c r="E616" i="4"/>
  <c r="D616" i="4"/>
  <c r="E615" i="4"/>
  <c r="D615" i="4"/>
  <c r="E614" i="4"/>
  <c r="D614" i="4"/>
  <c r="E613" i="4"/>
  <c r="D613" i="4"/>
  <c r="E612" i="4"/>
  <c r="D612" i="4"/>
  <c r="E611" i="4"/>
  <c r="D611" i="4"/>
  <c r="E610" i="4"/>
  <c r="D610" i="4"/>
  <c r="E609" i="4"/>
  <c r="D609" i="4"/>
  <c r="E608" i="4"/>
  <c r="D608" i="4"/>
  <c r="E607" i="4"/>
  <c r="D607" i="4"/>
  <c r="E606" i="4"/>
  <c r="D606" i="4"/>
  <c r="E605" i="4"/>
  <c r="D605" i="4"/>
  <c r="E604" i="4"/>
  <c r="D604" i="4"/>
  <c r="E603" i="4"/>
  <c r="D603" i="4"/>
  <c r="E602" i="4"/>
  <c r="D602" i="4"/>
  <c r="E601" i="4"/>
  <c r="D601" i="4"/>
  <c r="E600" i="4"/>
  <c r="D600" i="4"/>
  <c r="E599" i="4"/>
  <c r="D599" i="4"/>
  <c r="E598" i="4"/>
  <c r="D598" i="4"/>
  <c r="E597" i="4"/>
  <c r="D597" i="4"/>
  <c r="E596" i="4"/>
  <c r="D596" i="4"/>
  <c r="E595" i="4"/>
  <c r="D595" i="4"/>
  <c r="E594" i="4"/>
  <c r="D594" i="4"/>
  <c r="E593" i="4"/>
  <c r="D593" i="4"/>
  <c r="E592" i="4"/>
  <c r="D592" i="4"/>
  <c r="E591" i="4"/>
  <c r="D591" i="4"/>
  <c r="E590" i="4"/>
  <c r="D590" i="4"/>
  <c r="E589" i="4"/>
  <c r="D589" i="4"/>
  <c r="E588" i="4"/>
  <c r="D588" i="4"/>
  <c r="E587" i="4"/>
  <c r="D587" i="4"/>
  <c r="E586" i="4"/>
  <c r="D586" i="4"/>
  <c r="E585" i="4"/>
  <c r="D585" i="4"/>
  <c r="E584" i="4"/>
  <c r="D584" i="4"/>
  <c r="E583" i="4"/>
  <c r="D583" i="4"/>
  <c r="E582" i="4"/>
  <c r="D582" i="4"/>
  <c r="E581" i="4"/>
  <c r="D581" i="4"/>
  <c r="E580" i="4"/>
  <c r="D580" i="4"/>
  <c r="E579" i="4"/>
  <c r="D579" i="4"/>
  <c r="E578" i="4"/>
  <c r="D578" i="4"/>
  <c r="E577" i="4"/>
  <c r="D577" i="4"/>
  <c r="E576" i="4"/>
  <c r="D576" i="4"/>
  <c r="E575" i="4"/>
  <c r="D575" i="4"/>
  <c r="E574" i="4"/>
  <c r="D574" i="4"/>
  <c r="E573" i="4"/>
  <c r="D573" i="4"/>
  <c r="E572" i="4"/>
  <c r="D572" i="4"/>
  <c r="E571" i="4"/>
  <c r="D571" i="4"/>
  <c r="E570" i="4"/>
  <c r="D570" i="4"/>
  <c r="E569" i="4"/>
  <c r="D569" i="4"/>
  <c r="E568" i="4"/>
  <c r="D568" i="4"/>
  <c r="E567" i="4"/>
  <c r="D567" i="4"/>
  <c r="E566" i="4"/>
  <c r="D566" i="4"/>
  <c r="E565" i="4"/>
  <c r="D565" i="4"/>
  <c r="E564" i="4"/>
  <c r="D564" i="4"/>
  <c r="E563" i="4"/>
  <c r="D563" i="4"/>
  <c r="E562" i="4"/>
  <c r="D562" i="4"/>
  <c r="E561" i="4"/>
  <c r="D561" i="4"/>
  <c r="E560" i="4"/>
  <c r="D560" i="4"/>
  <c r="E559" i="4"/>
  <c r="D559" i="4"/>
  <c r="E558" i="4"/>
  <c r="D558" i="4"/>
  <c r="E557" i="4"/>
  <c r="D557" i="4"/>
  <c r="E556" i="4"/>
  <c r="D556" i="4"/>
  <c r="E555" i="4"/>
  <c r="D555" i="4"/>
  <c r="E554" i="4"/>
  <c r="D554" i="4"/>
  <c r="E553" i="4"/>
  <c r="D553" i="4"/>
  <c r="E552" i="4"/>
  <c r="D552" i="4"/>
  <c r="E551" i="4"/>
  <c r="D551" i="4"/>
  <c r="E550" i="4"/>
  <c r="D550" i="4"/>
  <c r="E549" i="4"/>
  <c r="D549" i="4"/>
  <c r="E548" i="4"/>
  <c r="D548" i="4"/>
  <c r="E547" i="4"/>
  <c r="D547" i="4"/>
  <c r="E546" i="4"/>
  <c r="D546" i="4"/>
  <c r="E545" i="4"/>
  <c r="D545" i="4"/>
  <c r="E544" i="4"/>
  <c r="D544" i="4"/>
  <c r="E543" i="4"/>
  <c r="D543" i="4"/>
  <c r="E542" i="4"/>
  <c r="D542" i="4"/>
  <c r="E541" i="4"/>
  <c r="D541" i="4"/>
  <c r="E540" i="4"/>
  <c r="D540" i="4"/>
  <c r="E539" i="4"/>
  <c r="D539" i="4"/>
  <c r="E538" i="4"/>
  <c r="D538" i="4"/>
  <c r="E537" i="4"/>
  <c r="D537" i="4"/>
  <c r="E536" i="4"/>
  <c r="D536" i="4"/>
  <c r="E535" i="4"/>
  <c r="D535" i="4"/>
  <c r="E534" i="4"/>
  <c r="D534" i="4"/>
  <c r="E533" i="4"/>
  <c r="D533" i="4"/>
  <c r="E532" i="4"/>
  <c r="D532" i="4"/>
  <c r="E531" i="4"/>
  <c r="D531" i="4"/>
  <c r="E530" i="4"/>
  <c r="D530" i="4"/>
  <c r="E529" i="4"/>
  <c r="D529" i="4"/>
  <c r="E528" i="4"/>
  <c r="D528" i="4"/>
  <c r="E527" i="4"/>
  <c r="D527" i="4"/>
  <c r="E526" i="4"/>
  <c r="D526" i="4"/>
  <c r="E525" i="4"/>
  <c r="D525" i="4"/>
  <c r="E524" i="4"/>
  <c r="D524" i="4"/>
  <c r="E523" i="4"/>
  <c r="D523" i="4"/>
  <c r="E522" i="4"/>
  <c r="D522" i="4"/>
  <c r="E521" i="4"/>
  <c r="D521" i="4"/>
  <c r="E520" i="4"/>
  <c r="D520" i="4"/>
  <c r="E519" i="4"/>
  <c r="D519" i="4"/>
  <c r="E518" i="4"/>
  <c r="D518" i="4"/>
  <c r="E517" i="4"/>
  <c r="D517" i="4"/>
  <c r="E516" i="4"/>
  <c r="D516" i="4"/>
  <c r="E515" i="4"/>
  <c r="D515" i="4"/>
  <c r="E514" i="4"/>
  <c r="D514" i="4"/>
  <c r="E513" i="4"/>
  <c r="D513" i="4"/>
  <c r="E512" i="4"/>
  <c r="D512" i="4"/>
  <c r="E511" i="4"/>
  <c r="D511" i="4"/>
  <c r="E510" i="4"/>
  <c r="D510" i="4"/>
  <c r="E509" i="4"/>
  <c r="D509" i="4"/>
  <c r="E508" i="4"/>
  <c r="D508" i="4"/>
  <c r="E507" i="4"/>
  <c r="D507" i="4"/>
  <c r="E506" i="4"/>
  <c r="D506" i="4"/>
  <c r="E505" i="4"/>
  <c r="D505" i="4"/>
  <c r="E504" i="4"/>
  <c r="D504" i="4"/>
  <c r="E503" i="4"/>
  <c r="D503" i="4"/>
  <c r="E502" i="4"/>
  <c r="D502" i="4"/>
  <c r="E501" i="4"/>
  <c r="D501" i="4"/>
  <c r="E500" i="4"/>
  <c r="D500" i="4"/>
  <c r="E499" i="4"/>
  <c r="D499" i="4"/>
  <c r="E498" i="4"/>
  <c r="D498" i="4"/>
  <c r="E497" i="4"/>
  <c r="D497" i="4"/>
  <c r="E496" i="4"/>
  <c r="D496" i="4"/>
  <c r="E495" i="4"/>
  <c r="D495" i="4"/>
  <c r="E494" i="4"/>
  <c r="D494" i="4"/>
  <c r="E493" i="4"/>
  <c r="D493" i="4"/>
  <c r="E492" i="4"/>
  <c r="D492" i="4"/>
  <c r="E491" i="4"/>
  <c r="D491" i="4"/>
  <c r="E490" i="4"/>
  <c r="D490" i="4"/>
  <c r="E489" i="4"/>
  <c r="D489" i="4"/>
  <c r="E488" i="4"/>
  <c r="D488" i="4"/>
  <c r="E487" i="4"/>
  <c r="D487" i="4"/>
  <c r="E486" i="4"/>
  <c r="D486" i="4"/>
  <c r="E485" i="4"/>
  <c r="D485" i="4"/>
  <c r="E484" i="4"/>
  <c r="D484" i="4"/>
  <c r="E483" i="4"/>
  <c r="D483" i="4"/>
  <c r="E482" i="4"/>
  <c r="D482" i="4"/>
  <c r="E481" i="4"/>
  <c r="D481" i="4"/>
  <c r="E480" i="4"/>
  <c r="D480" i="4"/>
  <c r="E479" i="4"/>
  <c r="D479" i="4"/>
  <c r="E478" i="4"/>
  <c r="D478" i="4"/>
  <c r="E477" i="4"/>
  <c r="D477" i="4"/>
  <c r="E476" i="4"/>
  <c r="D476" i="4"/>
  <c r="E475" i="4"/>
  <c r="D475" i="4"/>
  <c r="E474" i="4"/>
  <c r="D474" i="4"/>
  <c r="E473" i="4"/>
  <c r="D473" i="4"/>
  <c r="E472" i="4"/>
  <c r="D472" i="4"/>
  <c r="E471" i="4"/>
  <c r="D471" i="4"/>
  <c r="E470" i="4"/>
  <c r="D470" i="4"/>
  <c r="E469" i="4"/>
  <c r="D469" i="4"/>
  <c r="E468" i="4"/>
  <c r="D468" i="4"/>
  <c r="E467" i="4"/>
  <c r="D467" i="4"/>
  <c r="E466" i="4"/>
  <c r="D466" i="4"/>
  <c r="E465" i="4"/>
  <c r="D465" i="4"/>
  <c r="E464" i="4"/>
  <c r="D464" i="4"/>
  <c r="E463" i="4"/>
  <c r="D463" i="4"/>
  <c r="E462" i="4"/>
  <c r="D462" i="4"/>
  <c r="E461" i="4"/>
  <c r="D461" i="4"/>
  <c r="E460" i="4"/>
  <c r="D460" i="4"/>
  <c r="E459" i="4"/>
  <c r="D459" i="4"/>
  <c r="E458" i="4"/>
  <c r="D458" i="4"/>
  <c r="E457" i="4"/>
  <c r="D457" i="4"/>
  <c r="E456" i="4"/>
  <c r="D456" i="4"/>
  <c r="E455" i="4"/>
  <c r="D455" i="4"/>
  <c r="E454" i="4"/>
  <c r="D454" i="4"/>
  <c r="E453" i="4"/>
  <c r="D453" i="4"/>
  <c r="E452" i="4"/>
  <c r="D452" i="4"/>
  <c r="E451" i="4"/>
  <c r="D451" i="4"/>
  <c r="E450" i="4"/>
  <c r="D450" i="4"/>
  <c r="E449" i="4"/>
  <c r="D449" i="4"/>
  <c r="E448" i="4"/>
  <c r="D448" i="4"/>
  <c r="E447" i="4"/>
  <c r="D447" i="4"/>
  <c r="E446" i="4"/>
  <c r="D446" i="4"/>
  <c r="E445" i="4"/>
  <c r="D445" i="4"/>
  <c r="E444" i="4"/>
  <c r="D444" i="4"/>
  <c r="E443" i="4"/>
  <c r="D443" i="4"/>
  <c r="E442" i="4"/>
  <c r="D442" i="4"/>
  <c r="E441" i="4"/>
  <c r="D441" i="4"/>
  <c r="E440" i="4"/>
  <c r="D440" i="4"/>
  <c r="E439" i="4"/>
  <c r="D439" i="4"/>
  <c r="E438" i="4"/>
  <c r="D438" i="4"/>
  <c r="E437" i="4"/>
  <c r="D437" i="4"/>
  <c r="E436" i="4"/>
  <c r="D436" i="4"/>
  <c r="E435" i="4"/>
  <c r="D435" i="4"/>
  <c r="E434" i="4"/>
  <c r="D434" i="4"/>
  <c r="E433" i="4"/>
  <c r="D433" i="4"/>
  <c r="E432" i="4"/>
  <c r="D432" i="4"/>
  <c r="E431" i="4"/>
  <c r="D431" i="4"/>
  <c r="E430" i="4"/>
  <c r="D430" i="4"/>
  <c r="E429" i="4"/>
  <c r="D429" i="4"/>
  <c r="E428" i="4"/>
  <c r="D428" i="4"/>
  <c r="E427" i="4"/>
  <c r="D427" i="4"/>
  <c r="E426" i="4"/>
  <c r="D426" i="4"/>
  <c r="E425" i="4"/>
  <c r="D425" i="4"/>
  <c r="E424" i="4"/>
  <c r="D424" i="4"/>
  <c r="E423" i="4"/>
  <c r="D423" i="4"/>
  <c r="E422" i="4"/>
  <c r="D422" i="4"/>
  <c r="E421" i="4"/>
  <c r="D421" i="4"/>
  <c r="E420" i="4"/>
  <c r="D420" i="4"/>
  <c r="E419" i="4"/>
  <c r="D419" i="4"/>
  <c r="E418" i="4"/>
  <c r="D418" i="4"/>
  <c r="E417" i="4"/>
  <c r="D417" i="4"/>
  <c r="E416" i="4"/>
  <c r="D416" i="4"/>
  <c r="E415" i="4"/>
  <c r="D415" i="4"/>
  <c r="E414" i="4"/>
  <c r="D414" i="4"/>
  <c r="E413" i="4"/>
  <c r="D413" i="4"/>
  <c r="E412" i="4"/>
  <c r="D412" i="4"/>
  <c r="E411" i="4"/>
  <c r="D411" i="4"/>
  <c r="E410" i="4"/>
  <c r="D410" i="4"/>
  <c r="E409" i="4"/>
  <c r="D409" i="4"/>
  <c r="E408" i="4"/>
  <c r="D408" i="4"/>
  <c r="E407" i="4"/>
  <c r="D407" i="4"/>
  <c r="E406" i="4"/>
  <c r="D406" i="4"/>
  <c r="E405" i="4"/>
  <c r="D405" i="4"/>
  <c r="E404" i="4"/>
  <c r="D404" i="4"/>
  <c r="E403" i="4"/>
  <c r="D403" i="4"/>
  <c r="E402" i="4"/>
  <c r="D402" i="4"/>
  <c r="E401" i="4"/>
  <c r="D401" i="4"/>
  <c r="E400" i="4"/>
  <c r="D400" i="4"/>
  <c r="E399" i="4"/>
  <c r="D399" i="4"/>
  <c r="E398" i="4"/>
  <c r="D398" i="4"/>
  <c r="E397" i="4"/>
  <c r="D397" i="4"/>
  <c r="E396" i="4"/>
  <c r="D396" i="4"/>
  <c r="E395" i="4"/>
  <c r="D395" i="4"/>
  <c r="E394" i="4"/>
  <c r="D394" i="4"/>
  <c r="E393" i="4"/>
  <c r="D393" i="4"/>
  <c r="E392" i="4"/>
  <c r="D392" i="4"/>
  <c r="E391" i="4"/>
  <c r="D391" i="4"/>
  <c r="E390" i="4"/>
  <c r="D390" i="4"/>
  <c r="E389" i="4"/>
  <c r="D389" i="4"/>
  <c r="E388" i="4"/>
  <c r="D388" i="4"/>
  <c r="E387" i="4"/>
  <c r="D387" i="4"/>
  <c r="E386" i="4"/>
  <c r="D386" i="4"/>
  <c r="E385" i="4"/>
  <c r="D385" i="4"/>
  <c r="E384" i="4"/>
  <c r="D384" i="4"/>
  <c r="E383" i="4"/>
  <c r="D383" i="4"/>
  <c r="E382" i="4"/>
  <c r="D382" i="4"/>
  <c r="E381" i="4"/>
  <c r="D381" i="4"/>
  <c r="E380" i="4"/>
  <c r="D380" i="4"/>
  <c r="E379" i="4"/>
  <c r="D379" i="4"/>
  <c r="E378" i="4"/>
  <c r="D378" i="4"/>
  <c r="E377" i="4"/>
  <c r="D377" i="4"/>
  <c r="E376" i="4"/>
  <c r="D376" i="4"/>
  <c r="E375" i="4"/>
  <c r="D375" i="4"/>
  <c r="E374" i="4"/>
  <c r="D374" i="4"/>
  <c r="E373" i="4"/>
  <c r="D373" i="4"/>
  <c r="E372" i="4"/>
  <c r="D372" i="4"/>
  <c r="E371" i="4"/>
  <c r="D371" i="4"/>
  <c r="E370" i="4"/>
  <c r="D370" i="4"/>
  <c r="E369" i="4"/>
  <c r="D369" i="4"/>
  <c r="E368" i="4"/>
  <c r="D368" i="4"/>
  <c r="E367" i="4"/>
  <c r="D367" i="4"/>
  <c r="E366" i="4"/>
  <c r="D366" i="4"/>
  <c r="E365" i="4"/>
  <c r="D365" i="4"/>
  <c r="E364" i="4"/>
  <c r="D364" i="4"/>
  <c r="E363" i="4"/>
  <c r="D363" i="4"/>
  <c r="E362" i="4"/>
  <c r="D362" i="4"/>
  <c r="E361" i="4"/>
  <c r="D361" i="4"/>
  <c r="E360" i="4"/>
  <c r="D360" i="4"/>
  <c r="E359" i="4"/>
  <c r="D359" i="4"/>
  <c r="E358" i="4"/>
  <c r="D358" i="4"/>
  <c r="E357" i="4"/>
  <c r="D357" i="4"/>
  <c r="E356" i="4"/>
  <c r="D356" i="4"/>
  <c r="E355" i="4"/>
  <c r="D355" i="4"/>
  <c r="E354" i="4"/>
  <c r="D354" i="4"/>
  <c r="E353" i="4"/>
  <c r="D353" i="4"/>
  <c r="E352" i="4"/>
  <c r="D352" i="4"/>
  <c r="E351" i="4"/>
  <c r="D351" i="4"/>
  <c r="E350" i="4"/>
  <c r="D350" i="4"/>
  <c r="E349" i="4"/>
  <c r="D349" i="4"/>
  <c r="E348" i="4"/>
  <c r="D348" i="4"/>
  <c r="E347" i="4"/>
  <c r="D347" i="4"/>
  <c r="E346" i="4"/>
  <c r="D346" i="4"/>
  <c r="E345" i="4"/>
  <c r="D345" i="4"/>
  <c r="E344" i="4"/>
  <c r="D344" i="4"/>
  <c r="E343" i="4"/>
  <c r="D343" i="4"/>
  <c r="E342" i="4"/>
  <c r="D342" i="4"/>
  <c r="E341" i="4"/>
  <c r="D341" i="4"/>
  <c r="E340" i="4"/>
  <c r="D340" i="4"/>
  <c r="E339" i="4"/>
  <c r="D339" i="4"/>
  <c r="E338" i="4"/>
  <c r="D338" i="4"/>
  <c r="E337" i="4"/>
  <c r="D337" i="4"/>
  <c r="E336" i="4"/>
  <c r="D336" i="4"/>
  <c r="E335" i="4"/>
  <c r="D335" i="4"/>
  <c r="E334" i="4"/>
  <c r="D334" i="4"/>
  <c r="E333" i="4"/>
  <c r="D333" i="4"/>
  <c r="E332" i="4"/>
  <c r="D332" i="4"/>
  <c r="E331" i="4"/>
  <c r="D331" i="4"/>
  <c r="E330" i="4"/>
  <c r="D330" i="4"/>
  <c r="E329" i="4"/>
  <c r="D329" i="4"/>
  <c r="E328" i="4"/>
  <c r="D328" i="4"/>
  <c r="E327" i="4"/>
  <c r="D327" i="4"/>
  <c r="E326" i="4"/>
  <c r="D326" i="4"/>
  <c r="E325" i="4"/>
  <c r="D325" i="4"/>
  <c r="E324" i="4"/>
  <c r="D324" i="4"/>
  <c r="E323" i="4"/>
  <c r="D323" i="4"/>
  <c r="E322" i="4"/>
  <c r="D322" i="4"/>
  <c r="E321" i="4"/>
  <c r="D321" i="4"/>
  <c r="E320" i="4"/>
  <c r="D320" i="4"/>
  <c r="E319" i="4"/>
  <c r="D319" i="4"/>
  <c r="E318" i="4"/>
  <c r="D318" i="4"/>
  <c r="E317" i="4"/>
  <c r="D317" i="4"/>
  <c r="E316" i="4"/>
  <c r="D316" i="4"/>
  <c r="E315" i="4"/>
  <c r="D315" i="4"/>
  <c r="E314" i="4"/>
  <c r="D314" i="4"/>
  <c r="E313" i="4"/>
  <c r="D313" i="4"/>
  <c r="E312" i="4"/>
  <c r="D312" i="4"/>
  <c r="E311" i="4"/>
  <c r="D311" i="4"/>
  <c r="E310" i="4"/>
  <c r="D310" i="4"/>
  <c r="E309" i="4"/>
  <c r="D309" i="4"/>
  <c r="E308" i="4"/>
  <c r="D308" i="4"/>
  <c r="E307" i="4"/>
  <c r="D307" i="4"/>
  <c r="E306" i="4"/>
  <c r="D306" i="4"/>
  <c r="E305" i="4"/>
  <c r="D305" i="4"/>
  <c r="E304" i="4"/>
  <c r="D304" i="4"/>
  <c r="E303" i="4"/>
  <c r="D303" i="4"/>
  <c r="E302" i="4"/>
  <c r="D302" i="4"/>
  <c r="E301" i="4"/>
  <c r="D301" i="4"/>
  <c r="E300" i="4"/>
  <c r="D300" i="4"/>
  <c r="E299" i="4"/>
  <c r="D299" i="4"/>
  <c r="E298" i="4"/>
  <c r="D298" i="4"/>
  <c r="E297" i="4"/>
  <c r="D297" i="4"/>
  <c r="E296" i="4"/>
  <c r="D296" i="4"/>
  <c r="E295" i="4"/>
  <c r="D295" i="4"/>
  <c r="E294" i="4"/>
  <c r="D294" i="4"/>
  <c r="E293" i="4"/>
  <c r="D293" i="4"/>
  <c r="E292" i="4"/>
  <c r="D292" i="4"/>
  <c r="E291" i="4"/>
  <c r="D291" i="4"/>
  <c r="E290" i="4"/>
  <c r="D290" i="4"/>
  <c r="E289" i="4"/>
  <c r="D289" i="4"/>
  <c r="E288" i="4"/>
  <c r="D288" i="4"/>
  <c r="E287" i="4"/>
  <c r="D287" i="4"/>
  <c r="E286" i="4"/>
  <c r="D286" i="4"/>
  <c r="E285" i="4"/>
  <c r="D285" i="4"/>
  <c r="E284" i="4"/>
  <c r="D284" i="4"/>
  <c r="E283" i="4"/>
  <c r="D283" i="4"/>
  <c r="E282" i="4"/>
  <c r="D282" i="4"/>
  <c r="E281" i="4"/>
  <c r="D281" i="4"/>
  <c r="E280" i="4"/>
  <c r="D280" i="4"/>
  <c r="E279" i="4"/>
  <c r="D279" i="4"/>
  <c r="E278" i="4"/>
  <c r="D278" i="4"/>
  <c r="E277" i="4"/>
  <c r="D277" i="4"/>
  <c r="E276" i="4"/>
  <c r="D276" i="4"/>
  <c r="E275" i="4"/>
  <c r="D275" i="4"/>
  <c r="E274" i="4"/>
  <c r="D274" i="4"/>
  <c r="E273" i="4"/>
  <c r="D273" i="4"/>
  <c r="E272" i="4"/>
  <c r="D272" i="4"/>
  <c r="E271" i="4"/>
  <c r="D271" i="4"/>
  <c r="E270" i="4"/>
  <c r="D270" i="4"/>
  <c r="E269" i="4"/>
  <c r="D269" i="4"/>
  <c r="E268" i="4"/>
  <c r="D268" i="4"/>
  <c r="E267" i="4"/>
  <c r="D267" i="4"/>
  <c r="E266" i="4"/>
  <c r="D266" i="4"/>
  <c r="E265" i="4"/>
  <c r="D265" i="4"/>
  <c r="E264" i="4"/>
  <c r="D264" i="4"/>
  <c r="E263" i="4"/>
  <c r="D263" i="4"/>
  <c r="E262" i="4"/>
  <c r="D262" i="4"/>
  <c r="E261" i="4"/>
  <c r="D261" i="4"/>
  <c r="E260" i="4"/>
  <c r="D260" i="4"/>
  <c r="E259" i="4"/>
  <c r="D259" i="4"/>
  <c r="E258" i="4"/>
  <c r="D258" i="4"/>
  <c r="E257" i="4"/>
  <c r="D257" i="4"/>
  <c r="E256" i="4"/>
  <c r="D256" i="4"/>
  <c r="E255" i="4"/>
  <c r="D255" i="4"/>
  <c r="E254" i="4"/>
  <c r="D254" i="4"/>
  <c r="E253" i="4"/>
  <c r="D253" i="4"/>
  <c r="E252" i="4"/>
  <c r="D252" i="4"/>
  <c r="E251" i="4"/>
  <c r="D251" i="4"/>
  <c r="E250" i="4"/>
  <c r="D250" i="4"/>
  <c r="E249" i="4"/>
  <c r="D249" i="4"/>
  <c r="E248" i="4"/>
  <c r="D248" i="4"/>
  <c r="E247" i="4"/>
  <c r="D247" i="4"/>
  <c r="E246" i="4"/>
  <c r="D246" i="4"/>
  <c r="E245" i="4"/>
  <c r="D245" i="4"/>
  <c r="E244" i="4"/>
  <c r="D244" i="4"/>
  <c r="E243" i="4"/>
  <c r="D243" i="4"/>
  <c r="E242" i="4"/>
  <c r="D242" i="4"/>
  <c r="E241" i="4"/>
  <c r="D241" i="4"/>
  <c r="E240" i="4"/>
  <c r="D240" i="4"/>
  <c r="E239" i="4"/>
  <c r="D239" i="4"/>
  <c r="E238" i="4"/>
  <c r="D238" i="4"/>
  <c r="E237" i="4"/>
  <c r="D237" i="4"/>
  <c r="E236" i="4"/>
  <c r="D236" i="4"/>
  <c r="E235" i="4"/>
  <c r="D235" i="4"/>
  <c r="E234" i="4"/>
  <c r="D234" i="4"/>
  <c r="E233" i="4"/>
  <c r="D233" i="4"/>
  <c r="E232" i="4"/>
  <c r="D232" i="4"/>
  <c r="E231" i="4"/>
  <c r="D231" i="4"/>
  <c r="E230" i="4"/>
  <c r="D230" i="4"/>
  <c r="E229" i="4"/>
  <c r="D229" i="4"/>
  <c r="E228" i="4"/>
  <c r="D228" i="4"/>
  <c r="E227" i="4"/>
  <c r="D227" i="4"/>
  <c r="E226" i="4"/>
  <c r="D226" i="4"/>
  <c r="E225" i="4"/>
  <c r="D225" i="4"/>
  <c r="E224" i="4"/>
  <c r="D224" i="4"/>
  <c r="E223" i="4"/>
  <c r="D223" i="4"/>
  <c r="E222" i="4"/>
  <c r="D222" i="4"/>
  <c r="E221" i="4"/>
  <c r="D221" i="4"/>
  <c r="E220" i="4"/>
  <c r="D220" i="4"/>
  <c r="E219" i="4"/>
  <c r="D219" i="4"/>
  <c r="E218" i="4"/>
  <c r="D218" i="4"/>
  <c r="E217" i="4"/>
  <c r="D217" i="4"/>
  <c r="E216" i="4"/>
  <c r="D216" i="4"/>
  <c r="E215" i="4"/>
  <c r="D215" i="4"/>
  <c r="E214" i="4"/>
  <c r="D214" i="4"/>
  <c r="E213" i="4"/>
  <c r="D213" i="4"/>
  <c r="E212" i="4"/>
  <c r="D212" i="4"/>
  <c r="E211" i="4"/>
  <c r="D211" i="4"/>
  <c r="E210" i="4"/>
  <c r="D210" i="4"/>
  <c r="E209" i="4"/>
  <c r="D209" i="4"/>
  <c r="E208" i="4"/>
  <c r="D208" i="4"/>
  <c r="E207" i="4"/>
  <c r="D207" i="4"/>
  <c r="E206" i="4"/>
  <c r="D206" i="4"/>
  <c r="E205" i="4"/>
  <c r="D205" i="4"/>
  <c r="E204" i="4"/>
  <c r="D204" i="4"/>
  <c r="E203" i="4"/>
  <c r="D203" i="4"/>
  <c r="E202" i="4"/>
  <c r="D202" i="4"/>
  <c r="E201" i="4"/>
  <c r="D201" i="4"/>
  <c r="E200" i="4"/>
  <c r="D200" i="4"/>
  <c r="E199" i="4"/>
  <c r="D199" i="4"/>
  <c r="E198" i="4"/>
  <c r="D198" i="4"/>
  <c r="E197" i="4"/>
  <c r="D197" i="4"/>
  <c r="E196" i="4"/>
  <c r="D196" i="4"/>
  <c r="E195" i="4"/>
  <c r="D195" i="4"/>
  <c r="E194" i="4"/>
  <c r="D194" i="4"/>
  <c r="E193" i="4"/>
  <c r="D193" i="4"/>
  <c r="E192" i="4"/>
  <c r="D192" i="4"/>
  <c r="E191" i="4"/>
  <c r="D191" i="4"/>
  <c r="E190" i="4"/>
  <c r="D190" i="4"/>
  <c r="E189" i="4"/>
  <c r="D189" i="4"/>
  <c r="E188" i="4"/>
  <c r="D188" i="4"/>
  <c r="E187" i="4"/>
  <c r="D187" i="4"/>
  <c r="E186" i="4"/>
  <c r="D186" i="4"/>
  <c r="E185" i="4"/>
  <c r="D185" i="4"/>
  <c r="E184" i="4"/>
  <c r="D184" i="4"/>
  <c r="E183" i="4"/>
  <c r="D183" i="4"/>
  <c r="E182" i="4"/>
  <c r="D182" i="4"/>
  <c r="E181" i="4"/>
  <c r="D181" i="4"/>
  <c r="E180" i="4"/>
  <c r="D180" i="4"/>
  <c r="E179" i="4"/>
  <c r="D179" i="4"/>
  <c r="E178" i="4"/>
  <c r="D178" i="4"/>
  <c r="E177" i="4"/>
  <c r="D177" i="4"/>
  <c r="E176" i="4"/>
  <c r="D176" i="4"/>
  <c r="E175" i="4"/>
  <c r="D175" i="4"/>
  <c r="E174" i="4"/>
  <c r="D174" i="4"/>
  <c r="E173" i="4"/>
  <c r="D173" i="4"/>
  <c r="E172" i="4"/>
  <c r="D172" i="4"/>
  <c r="E171" i="4"/>
  <c r="D171" i="4"/>
  <c r="E170" i="4"/>
  <c r="D170" i="4"/>
  <c r="E169" i="4"/>
  <c r="D169" i="4"/>
  <c r="E168" i="4"/>
  <c r="D168" i="4"/>
  <c r="E167" i="4"/>
  <c r="D167" i="4"/>
  <c r="E166" i="4"/>
  <c r="D166" i="4"/>
  <c r="E165" i="4"/>
  <c r="D165" i="4"/>
  <c r="E164" i="4"/>
  <c r="D164" i="4"/>
  <c r="E163" i="4"/>
  <c r="D163" i="4"/>
  <c r="E162" i="4"/>
  <c r="D162" i="4"/>
  <c r="E161" i="4"/>
  <c r="D161" i="4"/>
  <c r="E160" i="4"/>
  <c r="D160" i="4"/>
  <c r="E159" i="4"/>
  <c r="D159" i="4"/>
  <c r="E158" i="4"/>
  <c r="D158" i="4"/>
  <c r="E157" i="4"/>
  <c r="D157" i="4"/>
  <c r="E156" i="4"/>
  <c r="D156" i="4"/>
  <c r="E155" i="4"/>
  <c r="D155" i="4"/>
  <c r="E154" i="4"/>
  <c r="D154" i="4"/>
  <c r="E153" i="4"/>
  <c r="D153" i="4"/>
  <c r="E152" i="4"/>
  <c r="D152" i="4"/>
  <c r="E151" i="4"/>
  <c r="D151" i="4"/>
  <c r="E150" i="4"/>
  <c r="D150" i="4"/>
  <c r="E149" i="4"/>
  <c r="D149" i="4"/>
  <c r="E148" i="4"/>
  <c r="D148" i="4"/>
  <c r="E147" i="4"/>
  <c r="D147" i="4"/>
  <c r="E146" i="4"/>
  <c r="D146" i="4"/>
  <c r="E145" i="4"/>
  <c r="D145" i="4"/>
  <c r="E144" i="4"/>
  <c r="D144" i="4"/>
  <c r="E143" i="4"/>
  <c r="D143" i="4"/>
  <c r="E142" i="4"/>
  <c r="D142" i="4"/>
  <c r="E141" i="4"/>
  <c r="D141" i="4"/>
  <c r="E140" i="4"/>
  <c r="D140" i="4"/>
  <c r="E139" i="4"/>
  <c r="D139" i="4"/>
  <c r="E138" i="4"/>
  <c r="D138" i="4"/>
  <c r="E137" i="4"/>
  <c r="D137" i="4"/>
  <c r="E136" i="4"/>
  <c r="D136" i="4"/>
  <c r="E135" i="4"/>
  <c r="D135" i="4"/>
  <c r="E134" i="4"/>
  <c r="D134" i="4"/>
  <c r="E133" i="4"/>
  <c r="D133" i="4"/>
  <c r="E132" i="4"/>
  <c r="D132" i="4"/>
  <c r="E131" i="4"/>
  <c r="D131" i="4"/>
  <c r="E130" i="4"/>
  <c r="D130" i="4"/>
  <c r="E129" i="4"/>
  <c r="D129" i="4"/>
  <c r="E128" i="4"/>
  <c r="D128" i="4"/>
  <c r="E127" i="4"/>
  <c r="D127" i="4"/>
  <c r="E126" i="4"/>
  <c r="D126" i="4"/>
  <c r="E125" i="4"/>
  <c r="D125" i="4"/>
  <c r="E124" i="4"/>
  <c r="D124" i="4"/>
  <c r="E123" i="4"/>
  <c r="D123" i="4"/>
  <c r="E122" i="4"/>
  <c r="D122" i="4"/>
  <c r="E121" i="4"/>
  <c r="D121" i="4"/>
  <c r="E120" i="4"/>
  <c r="D120" i="4"/>
  <c r="E119" i="4"/>
  <c r="D119" i="4"/>
  <c r="E118" i="4"/>
  <c r="D118" i="4"/>
  <c r="E117" i="4"/>
  <c r="D117" i="4"/>
  <c r="E116" i="4"/>
  <c r="D116" i="4"/>
  <c r="E115" i="4"/>
  <c r="D115" i="4"/>
  <c r="E114" i="4"/>
  <c r="D114" i="4"/>
  <c r="E113" i="4"/>
  <c r="D113" i="4"/>
  <c r="E112" i="4"/>
  <c r="D112" i="4"/>
  <c r="E111" i="4"/>
  <c r="D111" i="4"/>
  <c r="E110" i="4"/>
  <c r="D110" i="4"/>
  <c r="E109" i="4"/>
  <c r="D109" i="4"/>
  <c r="E108" i="4"/>
  <c r="D108" i="4"/>
  <c r="E107" i="4"/>
  <c r="D107" i="4"/>
  <c r="E106" i="4"/>
  <c r="D106" i="4"/>
  <c r="E105" i="4"/>
  <c r="D105" i="4"/>
  <c r="E104" i="4"/>
  <c r="D104" i="4"/>
  <c r="E103" i="4"/>
  <c r="D103" i="4"/>
  <c r="E102" i="4"/>
  <c r="D102" i="4"/>
  <c r="E101" i="4"/>
  <c r="D101" i="4"/>
  <c r="E100" i="4"/>
  <c r="D100" i="4"/>
  <c r="E99" i="4"/>
  <c r="D99" i="4"/>
  <c r="E98" i="4"/>
  <c r="D98" i="4"/>
  <c r="E97" i="4"/>
  <c r="D97" i="4"/>
  <c r="E96" i="4"/>
  <c r="D96" i="4"/>
  <c r="E95" i="4"/>
  <c r="D95" i="4"/>
  <c r="E94" i="4"/>
  <c r="D94" i="4"/>
  <c r="E93" i="4"/>
  <c r="D93" i="4"/>
  <c r="E92" i="4"/>
  <c r="D92" i="4"/>
  <c r="E91" i="4"/>
  <c r="D91" i="4"/>
  <c r="E90" i="4"/>
  <c r="D90" i="4"/>
  <c r="E89" i="4"/>
  <c r="D89" i="4"/>
  <c r="E88" i="4"/>
  <c r="D88" i="4"/>
  <c r="E87" i="4"/>
  <c r="D87" i="4"/>
  <c r="E86" i="4"/>
  <c r="D86" i="4"/>
  <c r="E85" i="4"/>
  <c r="D85" i="4"/>
  <c r="E84" i="4"/>
  <c r="D84" i="4"/>
  <c r="E83" i="4"/>
  <c r="D83" i="4"/>
  <c r="E82" i="4"/>
  <c r="D82" i="4"/>
  <c r="E81" i="4"/>
  <c r="D81" i="4"/>
  <c r="E80" i="4"/>
  <c r="D80" i="4"/>
  <c r="E79" i="4"/>
  <c r="D79" i="4"/>
  <c r="E78" i="4"/>
  <c r="D78" i="4"/>
  <c r="E77" i="4"/>
  <c r="D77" i="4"/>
  <c r="E76" i="4"/>
  <c r="D76" i="4"/>
  <c r="E75" i="4"/>
  <c r="D75" i="4"/>
  <c r="E74" i="4"/>
  <c r="D74" i="4"/>
  <c r="E73" i="4"/>
  <c r="D73" i="4"/>
  <c r="E72" i="4"/>
  <c r="D72" i="4"/>
  <c r="E71" i="4"/>
  <c r="D71" i="4"/>
  <c r="E70" i="4"/>
  <c r="D70" i="4"/>
  <c r="E69" i="4"/>
  <c r="D69" i="4"/>
  <c r="E68" i="4"/>
  <c r="D68" i="4"/>
  <c r="E67" i="4"/>
  <c r="D67" i="4"/>
  <c r="E66" i="4"/>
  <c r="D66" i="4"/>
  <c r="E65" i="4"/>
  <c r="D65" i="4"/>
  <c r="E64" i="4"/>
  <c r="D64" i="4"/>
  <c r="E63" i="4"/>
  <c r="D63" i="4"/>
  <c r="E62" i="4"/>
  <c r="D62" i="4"/>
  <c r="E61" i="4"/>
  <c r="D61" i="4"/>
  <c r="E60" i="4"/>
  <c r="D60" i="4"/>
  <c r="E59" i="4"/>
  <c r="D59" i="4"/>
  <c r="E58" i="4"/>
  <c r="D58" i="4"/>
  <c r="E57" i="4"/>
  <c r="D57" i="4"/>
  <c r="E56" i="4"/>
  <c r="D56" i="4"/>
  <c r="E55" i="4"/>
  <c r="D55" i="4"/>
  <c r="E54" i="4"/>
  <c r="D54" i="4"/>
  <c r="E53" i="4"/>
  <c r="D53" i="4"/>
  <c r="E52" i="4"/>
  <c r="D52" i="4"/>
  <c r="E51" i="4"/>
  <c r="D51" i="4"/>
  <c r="E50" i="4"/>
  <c r="D50" i="4"/>
  <c r="E49" i="4"/>
  <c r="D49" i="4"/>
  <c r="E48" i="4"/>
  <c r="D48" i="4"/>
  <c r="E47" i="4"/>
  <c r="D47" i="4"/>
  <c r="E46" i="4"/>
  <c r="D46" i="4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E4" i="4"/>
  <c r="D4" i="4"/>
  <c r="E3" i="4"/>
  <c r="D3" i="4"/>
  <c r="M1002" i="3"/>
  <c r="H1002" i="3"/>
  <c r="G1002" i="3"/>
  <c r="F1002" i="3"/>
  <c r="E1002" i="3"/>
  <c r="D1002" i="3"/>
  <c r="I1002" i="3" s="1"/>
  <c r="M1001" i="3"/>
  <c r="H1001" i="3"/>
  <c r="G1001" i="3"/>
  <c r="F1001" i="3"/>
  <c r="E1001" i="3"/>
  <c r="D1001" i="3"/>
  <c r="I1001" i="3" s="1"/>
  <c r="M1000" i="3"/>
  <c r="H1000" i="3"/>
  <c r="G1000" i="3"/>
  <c r="F1000" i="3"/>
  <c r="E1000" i="3"/>
  <c r="D1000" i="3"/>
  <c r="I1000" i="3" s="1"/>
  <c r="M999" i="3"/>
  <c r="H999" i="3"/>
  <c r="G999" i="3"/>
  <c r="F999" i="3"/>
  <c r="E999" i="3"/>
  <c r="D999" i="3"/>
  <c r="I999" i="3" s="1"/>
  <c r="M998" i="3"/>
  <c r="H998" i="3"/>
  <c r="G998" i="3"/>
  <c r="F998" i="3"/>
  <c r="E998" i="3"/>
  <c r="D998" i="3"/>
  <c r="I998" i="3" s="1"/>
  <c r="M997" i="3"/>
  <c r="H997" i="3"/>
  <c r="G997" i="3"/>
  <c r="F997" i="3"/>
  <c r="E997" i="3"/>
  <c r="D997" i="3"/>
  <c r="I997" i="3" s="1"/>
  <c r="M996" i="3"/>
  <c r="H996" i="3"/>
  <c r="G996" i="3"/>
  <c r="F996" i="3"/>
  <c r="E996" i="3"/>
  <c r="D996" i="3"/>
  <c r="I996" i="3" s="1"/>
  <c r="M995" i="3"/>
  <c r="H995" i="3"/>
  <c r="G995" i="3"/>
  <c r="F995" i="3"/>
  <c r="E995" i="3"/>
  <c r="D995" i="3"/>
  <c r="I995" i="3" s="1"/>
  <c r="M994" i="3"/>
  <c r="H994" i="3"/>
  <c r="G994" i="3"/>
  <c r="F994" i="3"/>
  <c r="E994" i="3"/>
  <c r="D994" i="3"/>
  <c r="I994" i="3" s="1"/>
  <c r="M993" i="3"/>
  <c r="H993" i="3"/>
  <c r="G993" i="3"/>
  <c r="F993" i="3"/>
  <c r="E993" i="3"/>
  <c r="D993" i="3"/>
  <c r="I993" i="3" s="1"/>
  <c r="M992" i="3"/>
  <c r="H992" i="3"/>
  <c r="G992" i="3"/>
  <c r="F992" i="3"/>
  <c r="E992" i="3"/>
  <c r="D992" i="3"/>
  <c r="I992" i="3" s="1"/>
  <c r="M991" i="3"/>
  <c r="H991" i="3"/>
  <c r="G991" i="3"/>
  <c r="F991" i="3"/>
  <c r="E991" i="3"/>
  <c r="D991" i="3"/>
  <c r="I991" i="3" s="1"/>
  <c r="M990" i="3"/>
  <c r="H990" i="3"/>
  <c r="G990" i="3"/>
  <c r="F990" i="3"/>
  <c r="E990" i="3"/>
  <c r="D990" i="3"/>
  <c r="I990" i="3" s="1"/>
  <c r="M989" i="3"/>
  <c r="H989" i="3"/>
  <c r="G989" i="3"/>
  <c r="F989" i="3"/>
  <c r="E989" i="3"/>
  <c r="D989" i="3"/>
  <c r="I989" i="3" s="1"/>
  <c r="M988" i="3"/>
  <c r="H988" i="3"/>
  <c r="G988" i="3"/>
  <c r="F988" i="3"/>
  <c r="E988" i="3"/>
  <c r="D988" i="3"/>
  <c r="I988" i="3" s="1"/>
  <c r="M987" i="3"/>
  <c r="H987" i="3"/>
  <c r="G987" i="3"/>
  <c r="F987" i="3"/>
  <c r="E987" i="3"/>
  <c r="D987" i="3"/>
  <c r="I987" i="3" s="1"/>
  <c r="M986" i="3"/>
  <c r="H986" i="3"/>
  <c r="G986" i="3"/>
  <c r="F986" i="3"/>
  <c r="E986" i="3"/>
  <c r="D986" i="3"/>
  <c r="I986" i="3" s="1"/>
  <c r="M985" i="3"/>
  <c r="H985" i="3"/>
  <c r="G985" i="3"/>
  <c r="F985" i="3"/>
  <c r="E985" i="3"/>
  <c r="D985" i="3"/>
  <c r="I985" i="3" s="1"/>
  <c r="M984" i="3"/>
  <c r="H984" i="3"/>
  <c r="G984" i="3"/>
  <c r="F984" i="3"/>
  <c r="E984" i="3"/>
  <c r="D984" i="3"/>
  <c r="I984" i="3" s="1"/>
  <c r="M983" i="3"/>
  <c r="H983" i="3"/>
  <c r="G983" i="3"/>
  <c r="F983" i="3"/>
  <c r="E983" i="3"/>
  <c r="D983" i="3"/>
  <c r="I983" i="3" s="1"/>
  <c r="M982" i="3"/>
  <c r="H982" i="3"/>
  <c r="G982" i="3"/>
  <c r="F982" i="3"/>
  <c r="E982" i="3"/>
  <c r="D982" i="3"/>
  <c r="I982" i="3" s="1"/>
  <c r="M981" i="3"/>
  <c r="H981" i="3"/>
  <c r="G981" i="3"/>
  <c r="F981" i="3"/>
  <c r="E981" i="3"/>
  <c r="D981" i="3"/>
  <c r="I981" i="3" s="1"/>
  <c r="M980" i="3"/>
  <c r="H980" i="3"/>
  <c r="G980" i="3"/>
  <c r="F980" i="3"/>
  <c r="E980" i="3"/>
  <c r="D980" i="3"/>
  <c r="I980" i="3" s="1"/>
  <c r="M979" i="3"/>
  <c r="H979" i="3"/>
  <c r="G979" i="3"/>
  <c r="F979" i="3"/>
  <c r="E979" i="3"/>
  <c r="D979" i="3"/>
  <c r="I979" i="3" s="1"/>
  <c r="M978" i="3"/>
  <c r="H978" i="3"/>
  <c r="G978" i="3"/>
  <c r="F978" i="3"/>
  <c r="E978" i="3"/>
  <c r="D978" i="3"/>
  <c r="I978" i="3" s="1"/>
  <c r="M977" i="3"/>
  <c r="H977" i="3"/>
  <c r="G977" i="3"/>
  <c r="F977" i="3"/>
  <c r="E977" i="3"/>
  <c r="D977" i="3"/>
  <c r="I977" i="3" s="1"/>
  <c r="M976" i="3"/>
  <c r="H976" i="3"/>
  <c r="G976" i="3"/>
  <c r="F976" i="3"/>
  <c r="E976" i="3"/>
  <c r="D976" i="3"/>
  <c r="I976" i="3" s="1"/>
  <c r="M975" i="3"/>
  <c r="H975" i="3"/>
  <c r="G975" i="3"/>
  <c r="F975" i="3"/>
  <c r="E975" i="3"/>
  <c r="D975" i="3"/>
  <c r="I975" i="3" s="1"/>
  <c r="M974" i="3"/>
  <c r="H974" i="3"/>
  <c r="G974" i="3"/>
  <c r="F974" i="3"/>
  <c r="E974" i="3"/>
  <c r="D974" i="3"/>
  <c r="I974" i="3" s="1"/>
  <c r="M973" i="3"/>
  <c r="H973" i="3"/>
  <c r="G973" i="3"/>
  <c r="F973" i="3"/>
  <c r="E973" i="3"/>
  <c r="D973" i="3"/>
  <c r="I973" i="3" s="1"/>
  <c r="M972" i="3"/>
  <c r="H972" i="3"/>
  <c r="G972" i="3"/>
  <c r="F972" i="3"/>
  <c r="E972" i="3"/>
  <c r="D972" i="3"/>
  <c r="I972" i="3" s="1"/>
  <c r="M971" i="3"/>
  <c r="H971" i="3"/>
  <c r="G971" i="3"/>
  <c r="F971" i="3"/>
  <c r="E971" i="3"/>
  <c r="D971" i="3"/>
  <c r="I971" i="3" s="1"/>
  <c r="M970" i="3"/>
  <c r="H970" i="3"/>
  <c r="G970" i="3"/>
  <c r="F970" i="3"/>
  <c r="E970" i="3"/>
  <c r="D970" i="3"/>
  <c r="I970" i="3" s="1"/>
  <c r="M969" i="3"/>
  <c r="H969" i="3"/>
  <c r="G969" i="3"/>
  <c r="F969" i="3"/>
  <c r="E969" i="3"/>
  <c r="D969" i="3"/>
  <c r="I969" i="3" s="1"/>
  <c r="M968" i="3"/>
  <c r="H968" i="3"/>
  <c r="G968" i="3"/>
  <c r="F968" i="3"/>
  <c r="E968" i="3"/>
  <c r="D968" i="3"/>
  <c r="I968" i="3" s="1"/>
  <c r="M967" i="3"/>
  <c r="H967" i="3"/>
  <c r="G967" i="3"/>
  <c r="F967" i="3"/>
  <c r="E967" i="3"/>
  <c r="D967" i="3"/>
  <c r="I967" i="3" s="1"/>
  <c r="M966" i="3"/>
  <c r="H966" i="3"/>
  <c r="G966" i="3"/>
  <c r="F966" i="3"/>
  <c r="E966" i="3"/>
  <c r="D966" i="3"/>
  <c r="I966" i="3" s="1"/>
  <c r="M965" i="3"/>
  <c r="H965" i="3"/>
  <c r="G965" i="3"/>
  <c r="F965" i="3"/>
  <c r="E965" i="3"/>
  <c r="D965" i="3"/>
  <c r="I965" i="3" s="1"/>
  <c r="M964" i="3"/>
  <c r="H964" i="3"/>
  <c r="G964" i="3"/>
  <c r="F964" i="3"/>
  <c r="E964" i="3"/>
  <c r="D964" i="3"/>
  <c r="I964" i="3" s="1"/>
  <c r="M963" i="3"/>
  <c r="H963" i="3"/>
  <c r="G963" i="3"/>
  <c r="F963" i="3"/>
  <c r="E963" i="3"/>
  <c r="D963" i="3"/>
  <c r="I963" i="3" s="1"/>
  <c r="M962" i="3"/>
  <c r="H962" i="3"/>
  <c r="G962" i="3"/>
  <c r="F962" i="3"/>
  <c r="E962" i="3"/>
  <c r="D962" i="3"/>
  <c r="I962" i="3" s="1"/>
  <c r="M961" i="3"/>
  <c r="H961" i="3"/>
  <c r="G961" i="3"/>
  <c r="F961" i="3"/>
  <c r="E961" i="3"/>
  <c r="D961" i="3"/>
  <c r="I961" i="3" s="1"/>
  <c r="M960" i="3"/>
  <c r="H960" i="3"/>
  <c r="G960" i="3"/>
  <c r="F960" i="3"/>
  <c r="E960" i="3"/>
  <c r="D960" i="3"/>
  <c r="I960" i="3" s="1"/>
  <c r="M959" i="3"/>
  <c r="H959" i="3"/>
  <c r="G959" i="3"/>
  <c r="F959" i="3"/>
  <c r="E959" i="3"/>
  <c r="D959" i="3"/>
  <c r="I959" i="3" s="1"/>
  <c r="M958" i="3"/>
  <c r="H958" i="3"/>
  <c r="G958" i="3"/>
  <c r="F958" i="3"/>
  <c r="E958" i="3"/>
  <c r="D958" i="3"/>
  <c r="I958" i="3" s="1"/>
  <c r="M957" i="3"/>
  <c r="H957" i="3"/>
  <c r="G957" i="3"/>
  <c r="F957" i="3"/>
  <c r="E957" i="3"/>
  <c r="D957" i="3"/>
  <c r="I957" i="3" s="1"/>
  <c r="M956" i="3"/>
  <c r="H956" i="3"/>
  <c r="G956" i="3"/>
  <c r="F956" i="3"/>
  <c r="E956" i="3"/>
  <c r="D956" i="3"/>
  <c r="I956" i="3" s="1"/>
  <c r="M955" i="3"/>
  <c r="H955" i="3"/>
  <c r="G955" i="3"/>
  <c r="F955" i="3"/>
  <c r="E955" i="3"/>
  <c r="D955" i="3"/>
  <c r="I955" i="3" s="1"/>
  <c r="M954" i="3"/>
  <c r="H954" i="3"/>
  <c r="G954" i="3"/>
  <c r="F954" i="3"/>
  <c r="E954" i="3"/>
  <c r="D954" i="3"/>
  <c r="I954" i="3" s="1"/>
  <c r="M953" i="3"/>
  <c r="H953" i="3"/>
  <c r="G953" i="3"/>
  <c r="F953" i="3"/>
  <c r="E953" i="3"/>
  <c r="D953" i="3"/>
  <c r="I953" i="3" s="1"/>
  <c r="M952" i="3"/>
  <c r="H952" i="3"/>
  <c r="G952" i="3"/>
  <c r="F952" i="3"/>
  <c r="E952" i="3"/>
  <c r="D952" i="3"/>
  <c r="I952" i="3" s="1"/>
  <c r="M951" i="3"/>
  <c r="H951" i="3"/>
  <c r="G951" i="3"/>
  <c r="F951" i="3"/>
  <c r="E951" i="3"/>
  <c r="D951" i="3"/>
  <c r="I951" i="3" s="1"/>
  <c r="M950" i="3"/>
  <c r="H950" i="3"/>
  <c r="G950" i="3"/>
  <c r="F950" i="3"/>
  <c r="E950" i="3"/>
  <c r="D950" i="3"/>
  <c r="I950" i="3" s="1"/>
  <c r="M949" i="3"/>
  <c r="H949" i="3"/>
  <c r="G949" i="3"/>
  <c r="F949" i="3"/>
  <c r="E949" i="3"/>
  <c r="D949" i="3"/>
  <c r="I949" i="3" s="1"/>
  <c r="M948" i="3"/>
  <c r="H948" i="3"/>
  <c r="G948" i="3"/>
  <c r="F948" i="3"/>
  <c r="E948" i="3"/>
  <c r="D948" i="3"/>
  <c r="I948" i="3" s="1"/>
  <c r="M947" i="3"/>
  <c r="H947" i="3"/>
  <c r="G947" i="3"/>
  <c r="F947" i="3"/>
  <c r="E947" i="3"/>
  <c r="D947" i="3"/>
  <c r="I947" i="3" s="1"/>
  <c r="M946" i="3"/>
  <c r="H946" i="3"/>
  <c r="G946" i="3"/>
  <c r="F946" i="3"/>
  <c r="E946" i="3"/>
  <c r="D946" i="3"/>
  <c r="I946" i="3" s="1"/>
  <c r="M945" i="3"/>
  <c r="H945" i="3"/>
  <c r="G945" i="3"/>
  <c r="F945" i="3"/>
  <c r="E945" i="3"/>
  <c r="D945" i="3"/>
  <c r="I945" i="3" s="1"/>
  <c r="M944" i="3"/>
  <c r="H944" i="3"/>
  <c r="G944" i="3"/>
  <c r="F944" i="3"/>
  <c r="E944" i="3"/>
  <c r="D944" i="3"/>
  <c r="I944" i="3" s="1"/>
  <c r="M943" i="3"/>
  <c r="H943" i="3"/>
  <c r="G943" i="3"/>
  <c r="F943" i="3"/>
  <c r="E943" i="3"/>
  <c r="D943" i="3"/>
  <c r="I943" i="3" s="1"/>
  <c r="M942" i="3"/>
  <c r="H942" i="3"/>
  <c r="G942" i="3"/>
  <c r="F942" i="3"/>
  <c r="E942" i="3"/>
  <c r="D942" i="3"/>
  <c r="I942" i="3" s="1"/>
  <c r="M941" i="3"/>
  <c r="H941" i="3"/>
  <c r="G941" i="3"/>
  <c r="F941" i="3"/>
  <c r="E941" i="3"/>
  <c r="D941" i="3"/>
  <c r="I941" i="3" s="1"/>
  <c r="M940" i="3"/>
  <c r="H940" i="3"/>
  <c r="G940" i="3"/>
  <c r="F940" i="3"/>
  <c r="E940" i="3"/>
  <c r="D940" i="3"/>
  <c r="I940" i="3" s="1"/>
  <c r="M939" i="3"/>
  <c r="H939" i="3"/>
  <c r="G939" i="3"/>
  <c r="F939" i="3"/>
  <c r="E939" i="3"/>
  <c r="D939" i="3"/>
  <c r="I939" i="3" s="1"/>
  <c r="M938" i="3"/>
  <c r="H938" i="3"/>
  <c r="G938" i="3"/>
  <c r="F938" i="3"/>
  <c r="E938" i="3"/>
  <c r="D938" i="3"/>
  <c r="I938" i="3" s="1"/>
  <c r="M937" i="3"/>
  <c r="H937" i="3"/>
  <c r="G937" i="3"/>
  <c r="F937" i="3"/>
  <c r="E937" i="3"/>
  <c r="D937" i="3"/>
  <c r="I937" i="3" s="1"/>
  <c r="M936" i="3"/>
  <c r="H936" i="3"/>
  <c r="G936" i="3"/>
  <c r="F936" i="3"/>
  <c r="E936" i="3"/>
  <c r="D936" i="3"/>
  <c r="I936" i="3" s="1"/>
  <c r="M935" i="3"/>
  <c r="H935" i="3"/>
  <c r="G935" i="3"/>
  <c r="F935" i="3"/>
  <c r="E935" i="3"/>
  <c r="D935" i="3"/>
  <c r="I935" i="3" s="1"/>
  <c r="M934" i="3"/>
  <c r="H934" i="3"/>
  <c r="G934" i="3"/>
  <c r="F934" i="3"/>
  <c r="E934" i="3"/>
  <c r="D934" i="3"/>
  <c r="I934" i="3" s="1"/>
  <c r="M933" i="3"/>
  <c r="H933" i="3"/>
  <c r="G933" i="3"/>
  <c r="F933" i="3"/>
  <c r="E933" i="3"/>
  <c r="D933" i="3"/>
  <c r="I933" i="3" s="1"/>
  <c r="M932" i="3"/>
  <c r="H932" i="3"/>
  <c r="G932" i="3"/>
  <c r="F932" i="3"/>
  <c r="E932" i="3"/>
  <c r="D932" i="3"/>
  <c r="I932" i="3" s="1"/>
  <c r="M931" i="3"/>
  <c r="H931" i="3"/>
  <c r="G931" i="3"/>
  <c r="F931" i="3"/>
  <c r="E931" i="3"/>
  <c r="D931" i="3"/>
  <c r="I931" i="3" s="1"/>
  <c r="M930" i="3"/>
  <c r="H930" i="3"/>
  <c r="G930" i="3"/>
  <c r="F930" i="3"/>
  <c r="E930" i="3"/>
  <c r="D930" i="3"/>
  <c r="I930" i="3" s="1"/>
  <c r="M929" i="3"/>
  <c r="H929" i="3"/>
  <c r="G929" i="3"/>
  <c r="F929" i="3"/>
  <c r="E929" i="3"/>
  <c r="D929" i="3"/>
  <c r="I929" i="3" s="1"/>
  <c r="M928" i="3"/>
  <c r="H928" i="3"/>
  <c r="G928" i="3"/>
  <c r="F928" i="3"/>
  <c r="E928" i="3"/>
  <c r="D928" i="3"/>
  <c r="I928" i="3" s="1"/>
  <c r="M927" i="3"/>
  <c r="H927" i="3"/>
  <c r="G927" i="3"/>
  <c r="F927" i="3"/>
  <c r="E927" i="3"/>
  <c r="D927" i="3"/>
  <c r="I927" i="3" s="1"/>
  <c r="M926" i="3"/>
  <c r="H926" i="3"/>
  <c r="G926" i="3"/>
  <c r="F926" i="3"/>
  <c r="E926" i="3"/>
  <c r="D926" i="3"/>
  <c r="I926" i="3" s="1"/>
  <c r="M925" i="3"/>
  <c r="H925" i="3"/>
  <c r="G925" i="3"/>
  <c r="F925" i="3"/>
  <c r="E925" i="3"/>
  <c r="D925" i="3"/>
  <c r="I925" i="3" s="1"/>
  <c r="M924" i="3"/>
  <c r="H924" i="3"/>
  <c r="G924" i="3"/>
  <c r="F924" i="3"/>
  <c r="E924" i="3"/>
  <c r="D924" i="3"/>
  <c r="I924" i="3" s="1"/>
  <c r="M923" i="3"/>
  <c r="H923" i="3"/>
  <c r="G923" i="3"/>
  <c r="F923" i="3"/>
  <c r="E923" i="3"/>
  <c r="D923" i="3"/>
  <c r="I923" i="3" s="1"/>
  <c r="M922" i="3"/>
  <c r="H922" i="3"/>
  <c r="G922" i="3"/>
  <c r="F922" i="3"/>
  <c r="E922" i="3"/>
  <c r="D922" i="3"/>
  <c r="I922" i="3" s="1"/>
  <c r="M921" i="3"/>
  <c r="H921" i="3"/>
  <c r="G921" i="3"/>
  <c r="F921" i="3"/>
  <c r="E921" i="3"/>
  <c r="D921" i="3"/>
  <c r="I921" i="3" s="1"/>
  <c r="M920" i="3"/>
  <c r="H920" i="3"/>
  <c r="G920" i="3"/>
  <c r="F920" i="3"/>
  <c r="E920" i="3"/>
  <c r="D920" i="3"/>
  <c r="I920" i="3" s="1"/>
  <c r="M919" i="3"/>
  <c r="H919" i="3"/>
  <c r="G919" i="3"/>
  <c r="F919" i="3"/>
  <c r="E919" i="3"/>
  <c r="D919" i="3"/>
  <c r="I919" i="3" s="1"/>
  <c r="M918" i="3"/>
  <c r="H918" i="3"/>
  <c r="G918" i="3"/>
  <c r="F918" i="3"/>
  <c r="E918" i="3"/>
  <c r="D918" i="3"/>
  <c r="I918" i="3" s="1"/>
  <c r="M917" i="3"/>
  <c r="H917" i="3"/>
  <c r="G917" i="3"/>
  <c r="F917" i="3"/>
  <c r="E917" i="3"/>
  <c r="D917" i="3"/>
  <c r="I917" i="3" s="1"/>
  <c r="M916" i="3"/>
  <c r="H916" i="3"/>
  <c r="G916" i="3"/>
  <c r="F916" i="3"/>
  <c r="E916" i="3"/>
  <c r="D916" i="3"/>
  <c r="I916" i="3" s="1"/>
  <c r="M915" i="3"/>
  <c r="H915" i="3"/>
  <c r="G915" i="3"/>
  <c r="F915" i="3"/>
  <c r="E915" i="3"/>
  <c r="D915" i="3"/>
  <c r="I915" i="3" s="1"/>
  <c r="M914" i="3"/>
  <c r="H914" i="3"/>
  <c r="G914" i="3"/>
  <c r="F914" i="3"/>
  <c r="E914" i="3"/>
  <c r="D914" i="3"/>
  <c r="I914" i="3" s="1"/>
  <c r="M913" i="3"/>
  <c r="H913" i="3"/>
  <c r="G913" i="3"/>
  <c r="F913" i="3"/>
  <c r="E913" i="3"/>
  <c r="D913" i="3"/>
  <c r="I913" i="3" s="1"/>
  <c r="M912" i="3"/>
  <c r="H912" i="3"/>
  <c r="G912" i="3"/>
  <c r="F912" i="3"/>
  <c r="E912" i="3"/>
  <c r="D912" i="3"/>
  <c r="I912" i="3" s="1"/>
  <c r="M911" i="3"/>
  <c r="H911" i="3"/>
  <c r="G911" i="3"/>
  <c r="F911" i="3"/>
  <c r="E911" i="3"/>
  <c r="D911" i="3"/>
  <c r="I911" i="3" s="1"/>
  <c r="M910" i="3"/>
  <c r="H910" i="3"/>
  <c r="G910" i="3"/>
  <c r="F910" i="3"/>
  <c r="E910" i="3"/>
  <c r="D910" i="3"/>
  <c r="I910" i="3" s="1"/>
  <c r="M909" i="3"/>
  <c r="H909" i="3"/>
  <c r="G909" i="3"/>
  <c r="F909" i="3"/>
  <c r="E909" i="3"/>
  <c r="D909" i="3"/>
  <c r="I909" i="3" s="1"/>
  <c r="M908" i="3"/>
  <c r="H908" i="3"/>
  <c r="G908" i="3"/>
  <c r="F908" i="3"/>
  <c r="E908" i="3"/>
  <c r="D908" i="3"/>
  <c r="I908" i="3" s="1"/>
  <c r="M907" i="3"/>
  <c r="H907" i="3"/>
  <c r="G907" i="3"/>
  <c r="F907" i="3"/>
  <c r="E907" i="3"/>
  <c r="D907" i="3"/>
  <c r="I907" i="3" s="1"/>
  <c r="M906" i="3"/>
  <c r="H906" i="3"/>
  <c r="G906" i="3"/>
  <c r="F906" i="3"/>
  <c r="E906" i="3"/>
  <c r="D906" i="3"/>
  <c r="I906" i="3" s="1"/>
  <c r="M905" i="3"/>
  <c r="H905" i="3"/>
  <c r="G905" i="3"/>
  <c r="F905" i="3"/>
  <c r="E905" i="3"/>
  <c r="D905" i="3"/>
  <c r="I905" i="3" s="1"/>
  <c r="M904" i="3"/>
  <c r="H904" i="3"/>
  <c r="G904" i="3"/>
  <c r="F904" i="3"/>
  <c r="E904" i="3"/>
  <c r="D904" i="3"/>
  <c r="I904" i="3" s="1"/>
  <c r="M903" i="3"/>
  <c r="H903" i="3"/>
  <c r="G903" i="3"/>
  <c r="F903" i="3"/>
  <c r="E903" i="3"/>
  <c r="D903" i="3"/>
  <c r="I903" i="3" s="1"/>
  <c r="M902" i="3"/>
  <c r="H902" i="3"/>
  <c r="G902" i="3"/>
  <c r="F902" i="3"/>
  <c r="E902" i="3"/>
  <c r="D902" i="3"/>
  <c r="I902" i="3" s="1"/>
  <c r="M901" i="3"/>
  <c r="H901" i="3"/>
  <c r="G901" i="3"/>
  <c r="F901" i="3"/>
  <c r="E901" i="3"/>
  <c r="D901" i="3"/>
  <c r="I901" i="3" s="1"/>
  <c r="M900" i="3"/>
  <c r="H900" i="3"/>
  <c r="G900" i="3"/>
  <c r="F900" i="3"/>
  <c r="E900" i="3"/>
  <c r="D900" i="3"/>
  <c r="I900" i="3" s="1"/>
  <c r="M899" i="3"/>
  <c r="H899" i="3"/>
  <c r="G899" i="3"/>
  <c r="F899" i="3"/>
  <c r="E899" i="3"/>
  <c r="D899" i="3"/>
  <c r="I899" i="3" s="1"/>
  <c r="M898" i="3"/>
  <c r="H898" i="3"/>
  <c r="G898" i="3"/>
  <c r="F898" i="3"/>
  <c r="E898" i="3"/>
  <c r="D898" i="3"/>
  <c r="I898" i="3" s="1"/>
  <c r="M897" i="3"/>
  <c r="H897" i="3"/>
  <c r="G897" i="3"/>
  <c r="F897" i="3"/>
  <c r="E897" i="3"/>
  <c r="D897" i="3"/>
  <c r="I897" i="3" s="1"/>
  <c r="M896" i="3"/>
  <c r="H896" i="3"/>
  <c r="G896" i="3"/>
  <c r="F896" i="3"/>
  <c r="E896" i="3"/>
  <c r="D896" i="3"/>
  <c r="I896" i="3" s="1"/>
  <c r="M895" i="3"/>
  <c r="H895" i="3"/>
  <c r="G895" i="3"/>
  <c r="F895" i="3"/>
  <c r="E895" i="3"/>
  <c r="D895" i="3"/>
  <c r="I895" i="3" s="1"/>
  <c r="M894" i="3"/>
  <c r="H894" i="3"/>
  <c r="G894" i="3"/>
  <c r="F894" i="3"/>
  <c r="E894" i="3"/>
  <c r="D894" i="3"/>
  <c r="I894" i="3" s="1"/>
  <c r="M893" i="3"/>
  <c r="H893" i="3"/>
  <c r="G893" i="3"/>
  <c r="F893" i="3"/>
  <c r="E893" i="3"/>
  <c r="D893" i="3"/>
  <c r="I893" i="3" s="1"/>
  <c r="M892" i="3"/>
  <c r="H892" i="3"/>
  <c r="G892" i="3"/>
  <c r="F892" i="3"/>
  <c r="E892" i="3"/>
  <c r="D892" i="3"/>
  <c r="I892" i="3" s="1"/>
  <c r="M891" i="3"/>
  <c r="H891" i="3"/>
  <c r="G891" i="3"/>
  <c r="F891" i="3"/>
  <c r="E891" i="3"/>
  <c r="D891" i="3"/>
  <c r="I891" i="3" s="1"/>
  <c r="M890" i="3"/>
  <c r="H890" i="3"/>
  <c r="G890" i="3"/>
  <c r="F890" i="3"/>
  <c r="E890" i="3"/>
  <c r="D890" i="3"/>
  <c r="I890" i="3" s="1"/>
  <c r="M889" i="3"/>
  <c r="H889" i="3"/>
  <c r="G889" i="3"/>
  <c r="F889" i="3"/>
  <c r="E889" i="3"/>
  <c r="D889" i="3"/>
  <c r="I889" i="3" s="1"/>
  <c r="M888" i="3"/>
  <c r="H888" i="3"/>
  <c r="G888" i="3"/>
  <c r="F888" i="3"/>
  <c r="E888" i="3"/>
  <c r="D888" i="3"/>
  <c r="I888" i="3" s="1"/>
  <c r="M887" i="3"/>
  <c r="H887" i="3"/>
  <c r="G887" i="3"/>
  <c r="F887" i="3"/>
  <c r="E887" i="3"/>
  <c r="D887" i="3"/>
  <c r="I887" i="3" s="1"/>
  <c r="M886" i="3"/>
  <c r="H886" i="3"/>
  <c r="G886" i="3"/>
  <c r="F886" i="3"/>
  <c r="E886" i="3"/>
  <c r="D886" i="3"/>
  <c r="I886" i="3" s="1"/>
  <c r="M885" i="3"/>
  <c r="H885" i="3"/>
  <c r="G885" i="3"/>
  <c r="F885" i="3"/>
  <c r="E885" i="3"/>
  <c r="D885" i="3"/>
  <c r="I885" i="3" s="1"/>
  <c r="M884" i="3"/>
  <c r="H884" i="3"/>
  <c r="G884" i="3"/>
  <c r="F884" i="3"/>
  <c r="E884" i="3"/>
  <c r="D884" i="3"/>
  <c r="I884" i="3" s="1"/>
  <c r="M883" i="3"/>
  <c r="H883" i="3"/>
  <c r="G883" i="3"/>
  <c r="F883" i="3"/>
  <c r="E883" i="3"/>
  <c r="D883" i="3"/>
  <c r="I883" i="3" s="1"/>
  <c r="M882" i="3"/>
  <c r="H882" i="3"/>
  <c r="G882" i="3"/>
  <c r="F882" i="3"/>
  <c r="E882" i="3"/>
  <c r="D882" i="3"/>
  <c r="I882" i="3" s="1"/>
  <c r="M881" i="3"/>
  <c r="H881" i="3"/>
  <c r="G881" i="3"/>
  <c r="F881" i="3"/>
  <c r="E881" i="3"/>
  <c r="D881" i="3"/>
  <c r="I881" i="3" s="1"/>
  <c r="M880" i="3"/>
  <c r="H880" i="3"/>
  <c r="G880" i="3"/>
  <c r="F880" i="3"/>
  <c r="E880" i="3"/>
  <c r="D880" i="3"/>
  <c r="I880" i="3" s="1"/>
  <c r="M879" i="3"/>
  <c r="H879" i="3"/>
  <c r="G879" i="3"/>
  <c r="F879" i="3"/>
  <c r="E879" i="3"/>
  <c r="D879" i="3"/>
  <c r="I879" i="3" s="1"/>
  <c r="M878" i="3"/>
  <c r="H878" i="3"/>
  <c r="G878" i="3"/>
  <c r="F878" i="3"/>
  <c r="E878" i="3"/>
  <c r="D878" i="3"/>
  <c r="I878" i="3" s="1"/>
  <c r="M877" i="3"/>
  <c r="H877" i="3"/>
  <c r="G877" i="3"/>
  <c r="F877" i="3"/>
  <c r="E877" i="3"/>
  <c r="D877" i="3"/>
  <c r="I877" i="3" s="1"/>
  <c r="M876" i="3"/>
  <c r="H876" i="3"/>
  <c r="G876" i="3"/>
  <c r="F876" i="3"/>
  <c r="E876" i="3"/>
  <c r="D876" i="3"/>
  <c r="I876" i="3" s="1"/>
  <c r="M875" i="3"/>
  <c r="H875" i="3"/>
  <c r="G875" i="3"/>
  <c r="F875" i="3"/>
  <c r="E875" i="3"/>
  <c r="D875" i="3"/>
  <c r="I875" i="3" s="1"/>
  <c r="M874" i="3"/>
  <c r="H874" i="3"/>
  <c r="G874" i="3"/>
  <c r="F874" i="3"/>
  <c r="E874" i="3"/>
  <c r="D874" i="3"/>
  <c r="I874" i="3" s="1"/>
  <c r="M873" i="3"/>
  <c r="H873" i="3"/>
  <c r="G873" i="3"/>
  <c r="F873" i="3"/>
  <c r="E873" i="3"/>
  <c r="D873" i="3"/>
  <c r="I873" i="3" s="1"/>
  <c r="M872" i="3"/>
  <c r="H872" i="3"/>
  <c r="G872" i="3"/>
  <c r="F872" i="3"/>
  <c r="E872" i="3"/>
  <c r="D872" i="3"/>
  <c r="I872" i="3" s="1"/>
  <c r="M871" i="3"/>
  <c r="H871" i="3"/>
  <c r="G871" i="3"/>
  <c r="F871" i="3"/>
  <c r="E871" i="3"/>
  <c r="D871" i="3"/>
  <c r="I871" i="3" s="1"/>
  <c r="M870" i="3"/>
  <c r="H870" i="3"/>
  <c r="G870" i="3"/>
  <c r="F870" i="3"/>
  <c r="E870" i="3"/>
  <c r="D870" i="3"/>
  <c r="I870" i="3" s="1"/>
  <c r="M869" i="3"/>
  <c r="H869" i="3"/>
  <c r="G869" i="3"/>
  <c r="F869" i="3"/>
  <c r="E869" i="3"/>
  <c r="D869" i="3"/>
  <c r="I869" i="3" s="1"/>
  <c r="M868" i="3"/>
  <c r="H868" i="3"/>
  <c r="G868" i="3"/>
  <c r="F868" i="3"/>
  <c r="E868" i="3"/>
  <c r="D868" i="3"/>
  <c r="I868" i="3" s="1"/>
  <c r="M867" i="3"/>
  <c r="H867" i="3"/>
  <c r="G867" i="3"/>
  <c r="F867" i="3"/>
  <c r="E867" i="3"/>
  <c r="D867" i="3"/>
  <c r="I867" i="3" s="1"/>
  <c r="M866" i="3"/>
  <c r="H866" i="3"/>
  <c r="G866" i="3"/>
  <c r="F866" i="3"/>
  <c r="E866" i="3"/>
  <c r="D866" i="3"/>
  <c r="I866" i="3" s="1"/>
  <c r="M865" i="3"/>
  <c r="H865" i="3"/>
  <c r="G865" i="3"/>
  <c r="F865" i="3"/>
  <c r="E865" i="3"/>
  <c r="D865" i="3"/>
  <c r="I865" i="3" s="1"/>
  <c r="M864" i="3"/>
  <c r="H864" i="3"/>
  <c r="G864" i="3"/>
  <c r="F864" i="3"/>
  <c r="E864" i="3"/>
  <c r="D864" i="3"/>
  <c r="I864" i="3" s="1"/>
  <c r="M863" i="3"/>
  <c r="H863" i="3"/>
  <c r="G863" i="3"/>
  <c r="F863" i="3"/>
  <c r="E863" i="3"/>
  <c r="D863" i="3"/>
  <c r="I863" i="3" s="1"/>
  <c r="M862" i="3"/>
  <c r="H862" i="3"/>
  <c r="G862" i="3"/>
  <c r="F862" i="3"/>
  <c r="E862" i="3"/>
  <c r="D862" i="3"/>
  <c r="I862" i="3" s="1"/>
  <c r="M861" i="3"/>
  <c r="H861" i="3"/>
  <c r="G861" i="3"/>
  <c r="F861" i="3"/>
  <c r="E861" i="3"/>
  <c r="D861" i="3"/>
  <c r="I861" i="3" s="1"/>
  <c r="M860" i="3"/>
  <c r="H860" i="3"/>
  <c r="G860" i="3"/>
  <c r="F860" i="3"/>
  <c r="E860" i="3"/>
  <c r="D860" i="3"/>
  <c r="I860" i="3" s="1"/>
  <c r="M859" i="3"/>
  <c r="H859" i="3"/>
  <c r="G859" i="3"/>
  <c r="F859" i="3"/>
  <c r="E859" i="3"/>
  <c r="D859" i="3"/>
  <c r="I859" i="3" s="1"/>
  <c r="M858" i="3"/>
  <c r="H858" i="3"/>
  <c r="G858" i="3"/>
  <c r="F858" i="3"/>
  <c r="E858" i="3"/>
  <c r="D858" i="3"/>
  <c r="I858" i="3" s="1"/>
  <c r="M857" i="3"/>
  <c r="H857" i="3"/>
  <c r="G857" i="3"/>
  <c r="F857" i="3"/>
  <c r="E857" i="3"/>
  <c r="D857" i="3"/>
  <c r="I857" i="3" s="1"/>
  <c r="M856" i="3"/>
  <c r="H856" i="3"/>
  <c r="G856" i="3"/>
  <c r="F856" i="3"/>
  <c r="E856" i="3"/>
  <c r="D856" i="3"/>
  <c r="I856" i="3" s="1"/>
  <c r="M855" i="3"/>
  <c r="H855" i="3"/>
  <c r="G855" i="3"/>
  <c r="F855" i="3"/>
  <c r="E855" i="3"/>
  <c r="D855" i="3"/>
  <c r="I855" i="3" s="1"/>
  <c r="M854" i="3"/>
  <c r="H854" i="3"/>
  <c r="G854" i="3"/>
  <c r="F854" i="3"/>
  <c r="E854" i="3"/>
  <c r="D854" i="3"/>
  <c r="I854" i="3" s="1"/>
  <c r="M853" i="3"/>
  <c r="H853" i="3"/>
  <c r="G853" i="3"/>
  <c r="F853" i="3"/>
  <c r="E853" i="3"/>
  <c r="D853" i="3"/>
  <c r="I853" i="3" s="1"/>
  <c r="M852" i="3"/>
  <c r="H852" i="3"/>
  <c r="G852" i="3"/>
  <c r="F852" i="3"/>
  <c r="E852" i="3"/>
  <c r="D852" i="3"/>
  <c r="I852" i="3" s="1"/>
  <c r="M851" i="3"/>
  <c r="H851" i="3"/>
  <c r="G851" i="3"/>
  <c r="F851" i="3"/>
  <c r="E851" i="3"/>
  <c r="D851" i="3"/>
  <c r="I851" i="3" s="1"/>
  <c r="M850" i="3"/>
  <c r="H850" i="3"/>
  <c r="G850" i="3"/>
  <c r="F850" i="3"/>
  <c r="E850" i="3"/>
  <c r="D850" i="3"/>
  <c r="I850" i="3" s="1"/>
  <c r="M849" i="3"/>
  <c r="H849" i="3"/>
  <c r="G849" i="3"/>
  <c r="F849" i="3"/>
  <c r="E849" i="3"/>
  <c r="D849" i="3"/>
  <c r="I849" i="3" s="1"/>
  <c r="M848" i="3"/>
  <c r="H848" i="3"/>
  <c r="G848" i="3"/>
  <c r="F848" i="3"/>
  <c r="E848" i="3"/>
  <c r="D848" i="3"/>
  <c r="I848" i="3" s="1"/>
  <c r="M847" i="3"/>
  <c r="H847" i="3"/>
  <c r="G847" i="3"/>
  <c r="F847" i="3"/>
  <c r="E847" i="3"/>
  <c r="D847" i="3"/>
  <c r="I847" i="3" s="1"/>
  <c r="M846" i="3"/>
  <c r="H846" i="3"/>
  <c r="G846" i="3"/>
  <c r="F846" i="3"/>
  <c r="E846" i="3"/>
  <c r="D846" i="3"/>
  <c r="I846" i="3" s="1"/>
  <c r="M845" i="3"/>
  <c r="H845" i="3"/>
  <c r="G845" i="3"/>
  <c r="F845" i="3"/>
  <c r="E845" i="3"/>
  <c r="D845" i="3"/>
  <c r="I845" i="3" s="1"/>
  <c r="M844" i="3"/>
  <c r="H844" i="3"/>
  <c r="G844" i="3"/>
  <c r="F844" i="3"/>
  <c r="E844" i="3"/>
  <c r="D844" i="3"/>
  <c r="I844" i="3" s="1"/>
  <c r="M843" i="3"/>
  <c r="H843" i="3"/>
  <c r="G843" i="3"/>
  <c r="F843" i="3"/>
  <c r="E843" i="3"/>
  <c r="D843" i="3"/>
  <c r="I843" i="3" s="1"/>
  <c r="M842" i="3"/>
  <c r="H842" i="3"/>
  <c r="G842" i="3"/>
  <c r="F842" i="3"/>
  <c r="E842" i="3"/>
  <c r="D842" i="3"/>
  <c r="I842" i="3" s="1"/>
  <c r="M841" i="3"/>
  <c r="H841" i="3"/>
  <c r="G841" i="3"/>
  <c r="F841" i="3"/>
  <c r="E841" i="3"/>
  <c r="D841" i="3"/>
  <c r="I841" i="3" s="1"/>
  <c r="M840" i="3"/>
  <c r="H840" i="3"/>
  <c r="G840" i="3"/>
  <c r="F840" i="3"/>
  <c r="E840" i="3"/>
  <c r="D840" i="3"/>
  <c r="I840" i="3" s="1"/>
  <c r="M839" i="3"/>
  <c r="H839" i="3"/>
  <c r="G839" i="3"/>
  <c r="F839" i="3"/>
  <c r="E839" i="3"/>
  <c r="D839" i="3"/>
  <c r="I839" i="3" s="1"/>
  <c r="M838" i="3"/>
  <c r="H838" i="3"/>
  <c r="G838" i="3"/>
  <c r="F838" i="3"/>
  <c r="E838" i="3"/>
  <c r="D838" i="3"/>
  <c r="I838" i="3" s="1"/>
  <c r="M837" i="3"/>
  <c r="H837" i="3"/>
  <c r="G837" i="3"/>
  <c r="F837" i="3"/>
  <c r="E837" i="3"/>
  <c r="D837" i="3"/>
  <c r="I837" i="3" s="1"/>
  <c r="M836" i="3"/>
  <c r="H836" i="3"/>
  <c r="G836" i="3"/>
  <c r="F836" i="3"/>
  <c r="E836" i="3"/>
  <c r="D836" i="3"/>
  <c r="I836" i="3" s="1"/>
  <c r="M835" i="3"/>
  <c r="H835" i="3"/>
  <c r="G835" i="3"/>
  <c r="F835" i="3"/>
  <c r="E835" i="3"/>
  <c r="D835" i="3"/>
  <c r="I835" i="3" s="1"/>
  <c r="M834" i="3"/>
  <c r="H834" i="3"/>
  <c r="G834" i="3"/>
  <c r="F834" i="3"/>
  <c r="E834" i="3"/>
  <c r="D834" i="3"/>
  <c r="I834" i="3" s="1"/>
  <c r="M833" i="3"/>
  <c r="H833" i="3"/>
  <c r="G833" i="3"/>
  <c r="F833" i="3"/>
  <c r="E833" i="3"/>
  <c r="D833" i="3"/>
  <c r="I833" i="3" s="1"/>
  <c r="M832" i="3"/>
  <c r="H832" i="3"/>
  <c r="G832" i="3"/>
  <c r="F832" i="3"/>
  <c r="E832" i="3"/>
  <c r="D832" i="3"/>
  <c r="I832" i="3" s="1"/>
  <c r="M831" i="3"/>
  <c r="H831" i="3"/>
  <c r="G831" i="3"/>
  <c r="F831" i="3"/>
  <c r="E831" i="3"/>
  <c r="D831" i="3"/>
  <c r="I831" i="3" s="1"/>
  <c r="M830" i="3"/>
  <c r="H830" i="3"/>
  <c r="G830" i="3"/>
  <c r="F830" i="3"/>
  <c r="E830" i="3"/>
  <c r="D830" i="3"/>
  <c r="I830" i="3" s="1"/>
  <c r="M829" i="3"/>
  <c r="H829" i="3"/>
  <c r="G829" i="3"/>
  <c r="F829" i="3"/>
  <c r="E829" i="3"/>
  <c r="D829" i="3"/>
  <c r="I829" i="3" s="1"/>
  <c r="M828" i="3"/>
  <c r="H828" i="3"/>
  <c r="G828" i="3"/>
  <c r="F828" i="3"/>
  <c r="E828" i="3"/>
  <c r="D828" i="3"/>
  <c r="I828" i="3" s="1"/>
  <c r="M827" i="3"/>
  <c r="H827" i="3"/>
  <c r="G827" i="3"/>
  <c r="F827" i="3"/>
  <c r="E827" i="3"/>
  <c r="D827" i="3"/>
  <c r="I827" i="3" s="1"/>
  <c r="M826" i="3"/>
  <c r="H826" i="3"/>
  <c r="G826" i="3"/>
  <c r="F826" i="3"/>
  <c r="E826" i="3"/>
  <c r="D826" i="3"/>
  <c r="I826" i="3" s="1"/>
  <c r="M825" i="3"/>
  <c r="H825" i="3"/>
  <c r="G825" i="3"/>
  <c r="F825" i="3"/>
  <c r="E825" i="3"/>
  <c r="D825" i="3"/>
  <c r="I825" i="3" s="1"/>
  <c r="M824" i="3"/>
  <c r="H824" i="3"/>
  <c r="G824" i="3"/>
  <c r="F824" i="3"/>
  <c r="E824" i="3"/>
  <c r="D824" i="3"/>
  <c r="I824" i="3" s="1"/>
  <c r="M823" i="3"/>
  <c r="H823" i="3"/>
  <c r="G823" i="3"/>
  <c r="F823" i="3"/>
  <c r="E823" i="3"/>
  <c r="D823" i="3"/>
  <c r="I823" i="3" s="1"/>
  <c r="M822" i="3"/>
  <c r="H822" i="3"/>
  <c r="G822" i="3"/>
  <c r="F822" i="3"/>
  <c r="E822" i="3"/>
  <c r="D822" i="3"/>
  <c r="I822" i="3" s="1"/>
  <c r="M821" i="3"/>
  <c r="H821" i="3"/>
  <c r="G821" i="3"/>
  <c r="F821" i="3"/>
  <c r="E821" i="3"/>
  <c r="D821" i="3"/>
  <c r="I821" i="3" s="1"/>
  <c r="M820" i="3"/>
  <c r="H820" i="3"/>
  <c r="G820" i="3"/>
  <c r="F820" i="3"/>
  <c r="E820" i="3"/>
  <c r="D820" i="3"/>
  <c r="I820" i="3" s="1"/>
  <c r="M819" i="3"/>
  <c r="H819" i="3"/>
  <c r="G819" i="3"/>
  <c r="F819" i="3"/>
  <c r="E819" i="3"/>
  <c r="D819" i="3"/>
  <c r="I819" i="3" s="1"/>
  <c r="M818" i="3"/>
  <c r="H818" i="3"/>
  <c r="G818" i="3"/>
  <c r="F818" i="3"/>
  <c r="E818" i="3"/>
  <c r="D818" i="3"/>
  <c r="I818" i="3" s="1"/>
  <c r="M817" i="3"/>
  <c r="H817" i="3"/>
  <c r="G817" i="3"/>
  <c r="F817" i="3"/>
  <c r="E817" i="3"/>
  <c r="D817" i="3"/>
  <c r="I817" i="3" s="1"/>
  <c r="M816" i="3"/>
  <c r="H816" i="3"/>
  <c r="G816" i="3"/>
  <c r="F816" i="3"/>
  <c r="E816" i="3"/>
  <c r="D816" i="3"/>
  <c r="I816" i="3" s="1"/>
  <c r="M815" i="3"/>
  <c r="H815" i="3"/>
  <c r="G815" i="3"/>
  <c r="F815" i="3"/>
  <c r="E815" i="3"/>
  <c r="D815" i="3"/>
  <c r="I815" i="3" s="1"/>
  <c r="M814" i="3"/>
  <c r="H814" i="3"/>
  <c r="G814" i="3"/>
  <c r="F814" i="3"/>
  <c r="E814" i="3"/>
  <c r="D814" i="3"/>
  <c r="I814" i="3" s="1"/>
  <c r="M813" i="3"/>
  <c r="H813" i="3"/>
  <c r="G813" i="3"/>
  <c r="F813" i="3"/>
  <c r="E813" i="3"/>
  <c r="D813" i="3"/>
  <c r="I813" i="3" s="1"/>
  <c r="M812" i="3"/>
  <c r="H812" i="3"/>
  <c r="G812" i="3"/>
  <c r="F812" i="3"/>
  <c r="E812" i="3"/>
  <c r="D812" i="3"/>
  <c r="I812" i="3" s="1"/>
  <c r="M811" i="3"/>
  <c r="H811" i="3"/>
  <c r="G811" i="3"/>
  <c r="F811" i="3"/>
  <c r="E811" i="3"/>
  <c r="D811" i="3"/>
  <c r="I811" i="3" s="1"/>
  <c r="M810" i="3"/>
  <c r="H810" i="3"/>
  <c r="G810" i="3"/>
  <c r="F810" i="3"/>
  <c r="E810" i="3"/>
  <c r="D810" i="3"/>
  <c r="I810" i="3" s="1"/>
  <c r="M809" i="3"/>
  <c r="H809" i="3"/>
  <c r="G809" i="3"/>
  <c r="F809" i="3"/>
  <c r="E809" i="3"/>
  <c r="D809" i="3"/>
  <c r="I809" i="3" s="1"/>
  <c r="M808" i="3"/>
  <c r="H808" i="3"/>
  <c r="G808" i="3"/>
  <c r="F808" i="3"/>
  <c r="E808" i="3"/>
  <c r="D808" i="3"/>
  <c r="I808" i="3" s="1"/>
  <c r="M807" i="3"/>
  <c r="H807" i="3"/>
  <c r="G807" i="3"/>
  <c r="F807" i="3"/>
  <c r="E807" i="3"/>
  <c r="D807" i="3"/>
  <c r="I807" i="3" s="1"/>
  <c r="M806" i="3"/>
  <c r="H806" i="3"/>
  <c r="G806" i="3"/>
  <c r="F806" i="3"/>
  <c r="E806" i="3"/>
  <c r="D806" i="3"/>
  <c r="I806" i="3" s="1"/>
  <c r="M805" i="3"/>
  <c r="H805" i="3"/>
  <c r="G805" i="3"/>
  <c r="F805" i="3"/>
  <c r="E805" i="3"/>
  <c r="D805" i="3"/>
  <c r="I805" i="3" s="1"/>
  <c r="M804" i="3"/>
  <c r="H804" i="3"/>
  <c r="G804" i="3"/>
  <c r="F804" i="3"/>
  <c r="E804" i="3"/>
  <c r="D804" i="3"/>
  <c r="I804" i="3" s="1"/>
  <c r="M803" i="3"/>
  <c r="H803" i="3"/>
  <c r="G803" i="3"/>
  <c r="F803" i="3"/>
  <c r="E803" i="3"/>
  <c r="D803" i="3"/>
  <c r="I803" i="3" s="1"/>
  <c r="M802" i="3"/>
  <c r="H802" i="3"/>
  <c r="G802" i="3"/>
  <c r="F802" i="3"/>
  <c r="E802" i="3"/>
  <c r="D802" i="3"/>
  <c r="I802" i="3" s="1"/>
  <c r="M801" i="3"/>
  <c r="H801" i="3"/>
  <c r="G801" i="3"/>
  <c r="F801" i="3"/>
  <c r="E801" i="3"/>
  <c r="D801" i="3"/>
  <c r="I801" i="3" s="1"/>
  <c r="M800" i="3"/>
  <c r="H800" i="3"/>
  <c r="G800" i="3"/>
  <c r="F800" i="3"/>
  <c r="E800" i="3"/>
  <c r="D800" i="3"/>
  <c r="I800" i="3" s="1"/>
  <c r="M799" i="3"/>
  <c r="H799" i="3"/>
  <c r="G799" i="3"/>
  <c r="F799" i="3"/>
  <c r="E799" i="3"/>
  <c r="D799" i="3"/>
  <c r="I799" i="3" s="1"/>
  <c r="M798" i="3"/>
  <c r="H798" i="3"/>
  <c r="G798" i="3"/>
  <c r="F798" i="3"/>
  <c r="E798" i="3"/>
  <c r="D798" i="3"/>
  <c r="I798" i="3" s="1"/>
  <c r="M797" i="3"/>
  <c r="H797" i="3"/>
  <c r="G797" i="3"/>
  <c r="F797" i="3"/>
  <c r="E797" i="3"/>
  <c r="D797" i="3"/>
  <c r="I797" i="3" s="1"/>
  <c r="M796" i="3"/>
  <c r="H796" i="3"/>
  <c r="G796" i="3"/>
  <c r="F796" i="3"/>
  <c r="E796" i="3"/>
  <c r="D796" i="3"/>
  <c r="I796" i="3" s="1"/>
  <c r="M795" i="3"/>
  <c r="H795" i="3"/>
  <c r="G795" i="3"/>
  <c r="F795" i="3"/>
  <c r="E795" i="3"/>
  <c r="D795" i="3"/>
  <c r="I795" i="3" s="1"/>
  <c r="M794" i="3"/>
  <c r="H794" i="3"/>
  <c r="G794" i="3"/>
  <c r="F794" i="3"/>
  <c r="E794" i="3"/>
  <c r="D794" i="3"/>
  <c r="I794" i="3" s="1"/>
  <c r="M793" i="3"/>
  <c r="H793" i="3"/>
  <c r="G793" i="3"/>
  <c r="F793" i="3"/>
  <c r="E793" i="3"/>
  <c r="D793" i="3"/>
  <c r="I793" i="3" s="1"/>
  <c r="M792" i="3"/>
  <c r="H792" i="3"/>
  <c r="G792" i="3"/>
  <c r="F792" i="3"/>
  <c r="E792" i="3"/>
  <c r="D792" i="3"/>
  <c r="I792" i="3" s="1"/>
  <c r="M791" i="3"/>
  <c r="H791" i="3"/>
  <c r="G791" i="3"/>
  <c r="F791" i="3"/>
  <c r="E791" i="3"/>
  <c r="D791" i="3"/>
  <c r="I791" i="3" s="1"/>
  <c r="M790" i="3"/>
  <c r="H790" i="3"/>
  <c r="G790" i="3"/>
  <c r="F790" i="3"/>
  <c r="E790" i="3"/>
  <c r="D790" i="3"/>
  <c r="I790" i="3" s="1"/>
  <c r="M789" i="3"/>
  <c r="H789" i="3"/>
  <c r="G789" i="3"/>
  <c r="F789" i="3"/>
  <c r="E789" i="3"/>
  <c r="D789" i="3"/>
  <c r="I789" i="3" s="1"/>
  <c r="M788" i="3"/>
  <c r="H788" i="3"/>
  <c r="G788" i="3"/>
  <c r="F788" i="3"/>
  <c r="E788" i="3"/>
  <c r="D788" i="3"/>
  <c r="I788" i="3" s="1"/>
  <c r="M787" i="3"/>
  <c r="H787" i="3"/>
  <c r="G787" i="3"/>
  <c r="F787" i="3"/>
  <c r="E787" i="3"/>
  <c r="D787" i="3"/>
  <c r="I787" i="3" s="1"/>
  <c r="M786" i="3"/>
  <c r="H786" i="3"/>
  <c r="G786" i="3"/>
  <c r="F786" i="3"/>
  <c r="E786" i="3"/>
  <c r="D786" i="3"/>
  <c r="I786" i="3" s="1"/>
  <c r="M785" i="3"/>
  <c r="H785" i="3"/>
  <c r="G785" i="3"/>
  <c r="F785" i="3"/>
  <c r="E785" i="3"/>
  <c r="D785" i="3"/>
  <c r="I785" i="3" s="1"/>
  <c r="M784" i="3"/>
  <c r="H784" i="3"/>
  <c r="G784" i="3"/>
  <c r="F784" i="3"/>
  <c r="E784" i="3"/>
  <c r="D784" i="3"/>
  <c r="I784" i="3" s="1"/>
  <c r="M783" i="3"/>
  <c r="H783" i="3"/>
  <c r="G783" i="3"/>
  <c r="F783" i="3"/>
  <c r="E783" i="3"/>
  <c r="D783" i="3"/>
  <c r="I783" i="3" s="1"/>
  <c r="M782" i="3"/>
  <c r="H782" i="3"/>
  <c r="G782" i="3"/>
  <c r="F782" i="3"/>
  <c r="E782" i="3"/>
  <c r="D782" i="3"/>
  <c r="I782" i="3" s="1"/>
  <c r="M781" i="3"/>
  <c r="H781" i="3"/>
  <c r="G781" i="3"/>
  <c r="F781" i="3"/>
  <c r="E781" i="3"/>
  <c r="D781" i="3"/>
  <c r="I781" i="3" s="1"/>
  <c r="M780" i="3"/>
  <c r="H780" i="3"/>
  <c r="G780" i="3"/>
  <c r="F780" i="3"/>
  <c r="E780" i="3"/>
  <c r="D780" i="3"/>
  <c r="I780" i="3" s="1"/>
  <c r="M779" i="3"/>
  <c r="H779" i="3"/>
  <c r="G779" i="3"/>
  <c r="F779" i="3"/>
  <c r="E779" i="3"/>
  <c r="D779" i="3"/>
  <c r="I779" i="3" s="1"/>
  <c r="M778" i="3"/>
  <c r="H778" i="3"/>
  <c r="G778" i="3"/>
  <c r="F778" i="3"/>
  <c r="E778" i="3"/>
  <c r="D778" i="3"/>
  <c r="I778" i="3" s="1"/>
  <c r="M777" i="3"/>
  <c r="H777" i="3"/>
  <c r="G777" i="3"/>
  <c r="F777" i="3"/>
  <c r="E777" i="3"/>
  <c r="D777" i="3"/>
  <c r="I777" i="3" s="1"/>
  <c r="M776" i="3"/>
  <c r="H776" i="3"/>
  <c r="G776" i="3"/>
  <c r="F776" i="3"/>
  <c r="E776" i="3"/>
  <c r="D776" i="3"/>
  <c r="I776" i="3" s="1"/>
  <c r="M775" i="3"/>
  <c r="H775" i="3"/>
  <c r="G775" i="3"/>
  <c r="F775" i="3"/>
  <c r="E775" i="3"/>
  <c r="D775" i="3"/>
  <c r="I775" i="3" s="1"/>
  <c r="M774" i="3"/>
  <c r="H774" i="3"/>
  <c r="G774" i="3"/>
  <c r="F774" i="3"/>
  <c r="E774" i="3"/>
  <c r="D774" i="3"/>
  <c r="I774" i="3" s="1"/>
  <c r="M773" i="3"/>
  <c r="H773" i="3"/>
  <c r="G773" i="3"/>
  <c r="F773" i="3"/>
  <c r="E773" i="3"/>
  <c r="D773" i="3"/>
  <c r="I773" i="3" s="1"/>
  <c r="M772" i="3"/>
  <c r="H772" i="3"/>
  <c r="G772" i="3"/>
  <c r="F772" i="3"/>
  <c r="E772" i="3"/>
  <c r="D772" i="3"/>
  <c r="I772" i="3" s="1"/>
  <c r="M771" i="3"/>
  <c r="H771" i="3"/>
  <c r="G771" i="3"/>
  <c r="F771" i="3"/>
  <c r="E771" i="3"/>
  <c r="D771" i="3"/>
  <c r="I771" i="3" s="1"/>
  <c r="M770" i="3"/>
  <c r="H770" i="3"/>
  <c r="G770" i="3"/>
  <c r="F770" i="3"/>
  <c r="E770" i="3"/>
  <c r="D770" i="3"/>
  <c r="I770" i="3" s="1"/>
  <c r="M769" i="3"/>
  <c r="H769" i="3"/>
  <c r="G769" i="3"/>
  <c r="F769" i="3"/>
  <c r="E769" i="3"/>
  <c r="D769" i="3"/>
  <c r="I769" i="3" s="1"/>
  <c r="M768" i="3"/>
  <c r="H768" i="3"/>
  <c r="G768" i="3"/>
  <c r="F768" i="3"/>
  <c r="E768" i="3"/>
  <c r="D768" i="3"/>
  <c r="I768" i="3" s="1"/>
  <c r="M767" i="3"/>
  <c r="H767" i="3"/>
  <c r="G767" i="3"/>
  <c r="F767" i="3"/>
  <c r="E767" i="3"/>
  <c r="D767" i="3"/>
  <c r="I767" i="3" s="1"/>
  <c r="M766" i="3"/>
  <c r="H766" i="3"/>
  <c r="G766" i="3"/>
  <c r="F766" i="3"/>
  <c r="E766" i="3"/>
  <c r="D766" i="3"/>
  <c r="I766" i="3" s="1"/>
  <c r="M765" i="3"/>
  <c r="H765" i="3"/>
  <c r="G765" i="3"/>
  <c r="F765" i="3"/>
  <c r="E765" i="3"/>
  <c r="D765" i="3"/>
  <c r="I765" i="3" s="1"/>
  <c r="M764" i="3"/>
  <c r="H764" i="3"/>
  <c r="G764" i="3"/>
  <c r="F764" i="3"/>
  <c r="E764" i="3"/>
  <c r="D764" i="3"/>
  <c r="I764" i="3" s="1"/>
  <c r="M763" i="3"/>
  <c r="H763" i="3"/>
  <c r="G763" i="3"/>
  <c r="F763" i="3"/>
  <c r="E763" i="3"/>
  <c r="D763" i="3"/>
  <c r="I763" i="3" s="1"/>
  <c r="M762" i="3"/>
  <c r="H762" i="3"/>
  <c r="G762" i="3"/>
  <c r="F762" i="3"/>
  <c r="E762" i="3"/>
  <c r="D762" i="3"/>
  <c r="I762" i="3" s="1"/>
  <c r="M761" i="3"/>
  <c r="H761" i="3"/>
  <c r="G761" i="3"/>
  <c r="F761" i="3"/>
  <c r="E761" i="3"/>
  <c r="D761" i="3"/>
  <c r="I761" i="3" s="1"/>
  <c r="M760" i="3"/>
  <c r="H760" i="3"/>
  <c r="G760" i="3"/>
  <c r="F760" i="3"/>
  <c r="E760" i="3"/>
  <c r="D760" i="3"/>
  <c r="I760" i="3" s="1"/>
  <c r="M759" i="3"/>
  <c r="H759" i="3"/>
  <c r="G759" i="3"/>
  <c r="F759" i="3"/>
  <c r="E759" i="3"/>
  <c r="D759" i="3"/>
  <c r="I759" i="3" s="1"/>
  <c r="M758" i="3"/>
  <c r="H758" i="3"/>
  <c r="G758" i="3"/>
  <c r="F758" i="3"/>
  <c r="E758" i="3"/>
  <c r="D758" i="3"/>
  <c r="I758" i="3" s="1"/>
  <c r="M757" i="3"/>
  <c r="H757" i="3"/>
  <c r="G757" i="3"/>
  <c r="F757" i="3"/>
  <c r="E757" i="3"/>
  <c r="D757" i="3"/>
  <c r="I757" i="3" s="1"/>
  <c r="M756" i="3"/>
  <c r="H756" i="3"/>
  <c r="G756" i="3"/>
  <c r="F756" i="3"/>
  <c r="E756" i="3"/>
  <c r="D756" i="3"/>
  <c r="I756" i="3" s="1"/>
  <c r="M755" i="3"/>
  <c r="H755" i="3"/>
  <c r="G755" i="3"/>
  <c r="F755" i="3"/>
  <c r="E755" i="3"/>
  <c r="D755" i="3"/>
  <c r="I755" i="3" s="1"/>
  <c r="M754" i="3"/>
  <c r="H754" i="3"/>
  <c r="G754" i="3"/>
  <c r="F754" i="3"/>
  <c r="E754" i="3"/>
  <c r="D754" i="3"/>
  <c r="I754" i="3" s="1"/>
  <c r="M753" i="3"/>
  <c r="H753" i="3"/>
  <c r="G753" i="3"/>
  <c r="F753" i="3"/>
  <c r="E753" i="3"/>
  <c r="D753" i="3"/>
  <c r="I753" i="3" s="1"/>
  <c r="M752" i="3"/>
  <c r="H752" i="3"/>
  <c r="G752" i="3"/>
  <c r="F752" i="3"/>
  <c r="E752" i="3"/>
  <c r="D752" i="3"/>
  <c r="I752" i="3" s="1"/>
  <c r="M751" i="3"/>
  <c r="H751" i="3"/>
  <c r="G751" i="3"/>
  <c r="F751" i="3"/>
  <c r="E751" i="3"/>
  <c r="D751" i="3"/>
  <c r="I751" i="3" s="1"/>
  <c r="M750" i="3"/>
  <c r="H750" i="3"/>
  <c r="G750" i="3"/>
  <c r="F750" i="3"/>
  <c r="E750" i="3"/>
  <c r="D750" i="3"/>
  <c r="I750" i="3" s="1"/>
  <c r="M749" i="3"/>
  <c r="H749" i="3"/>
  <c r="G749" i="3"/>
  <c r="F749" i="3"/>
  <c r="E749" i="3"/>
  <c r="D749" i="3"/>
  <c r="I749" i="3" s="1"/>
  <c r="M748" i="3"/>
  <c r="H748" i="3"/>
  <c r="G748" i="3"/>
  <c r="F748" i="3"/>
  <c r="E748" i="3"/>
  <c r="D748" i="3"/>
  <c r="I748" i="3" s="1"/>
  <c r="M747" i="3"/>
  <c r="H747" i="3"/>
  <c r="G747" i="3"/>
  <c r="F747" i="3"/>
  <c r="E747" i="3"/>
  <c r="D747" i="3"/>
  <c r="I747" i="3" s="1"/>
  <c r="M746" i="3"/>
  <c r="H746" i="3"/>
  <c r="G746" i="3"/>
  <c r="F746" i="3"/>
  <c r="E746" i="3"/>
  <c r="D746" i="3"/>
  <c r="I746" i="3" s="1"/>
  <c r="M745" i="3"/>
  <c r="H745" i="3"/>
  <c r="G745" i="3"/>
  <c r="F745" i="3"/>
  <c r="E745" i="3"/>
  <c r="D745" i="3"/>
  <c r="I745" i="3" s="1"/>
  <c r="M744" i="3"/>
  <c r="H744" i="3"/>
  <c r="G744" i="3"/>
  <c r="F744" i="3"/>
  <c r="E744" i="3"/>
  <c r="D744" i="3"/>
  <c r="I744" i="3" s="1"/>
  <c r="M743" i="3"/>
  <c r="H743" i="3"/>
  <c r="G743" i="3"/>
  <c r="F743" i="3"/>
  <c r="E743" i="3"/>
  <c r="D743" i="3"/>
  <c r="I743" i="3" s="1"/>
  <c r="M742" i="3"/>
  <c r="H742" i="3"/>
  <c r="G742" i="3"/>
  <c r="F742" i="3"/>
  <c r="E742" i="3"/>
  <c r="D742" i="3"/>
  <c r="I742" i="3" s="1"/>
  <c r="M741" i="3"/>
  <c r="H741" i="3"/>
  <c r="G741" i="3"/>
  <c r="F741" i="3"/>
  <c r="E741" i="3"/>
  <c r="D741" i="3"/>
  <c r="I741" i="3" s="1"/>
  <c r="M740" i="3"/>
  <c r="H740" i="3"/>
  <c r="G740" i="3"/>
  <c r="F740" i="3"/>
  <c r="E740" i="3"/>
  <c r="D740" i="3"/>
  <c r="I740" i="3" s="1"/>
  <c r="M739" i="3"/>
  <c r="H739" i="3"/>
  <c r="G739" i="3"/>
  <c r="F739" i="3"/>
  <c r="E739" i="3"/>
  <c r="D739" i="3"/>
  <c r="I739" i="3" s="1"/>
  <c r="M738" i="3"/>
  <c r="H738" i="3"/>
  <c r="G738" i="3"/>
  <c r="F738" i="3"/>
  <c r="E738" i="3"/>
  <c r="D738" i="3"/>
  <c r="I738" i="3" s="1"/>
  <c r="M737" i="3"/>
  <c r="H737" i="3"/>
  <c r="G737" i="3"/>
  <c r="F737" i="3"/>
  <c r="E737" i="3"/>
  <c r="D737" i="3"/>
  <c r="I737" i="3" s="1"/>
  <c r="M736" i="3"/>
  <c r="H736" i="3"/>
  <c r="G736" i="3"/>
  <c r="F736" i="3"/>
  <c r="E736" i="3"/>
  <c r="D736" i="3"/>
  <c r="I736" i="3" s="1"/>
  <c r="M735" i="3"/>
  <c r="H735" i="3"/>
  <c r="G735" i="3"/>
  <c r="F735" i="3"/>
  <c r="E735" i="3"/>
  <c r="D735" i="3"/>
  <c r="I735" i="3" s="1"/>
  <c r="M734" i="3"/>
  <c r="H734" i="3"/>
  <c r="G734" i="3"/>
  <c r="F734" i="3"/>
  <c r="E734" i="3"/>
  <c r="D734" i="3"/>
  <c r="I734" i="3" s="1"/>
  <c r="M733" i="3"/>
  <c r="H733" i="3"/>
  <c r="G733" i="3"/>
  <c r="F733" i="3"/>
  <c r="E733" i="3"/>
  <c r="D733" i="3"/>
  <c r="I733" i="3" s="1"/>
  <c r="M732" i="3"/>
  <c r="H732" i="3"/>
  <c r="G732" i="3"/>
  <c r="F732" i="3"/>
  <c r="E732" i="3"/>
  <c r="D732" i="3"/>
  <c r="I732" i="3" s="1"/>
  <c r="M731" i="3"/>
  <c r="H731" i="3"/>
  <c r="G731" i="3"/>
  <c r="F731" i="3"/>
  <c r="E731" i="3"/>
  <c r="D731" i="3"/>
  <c r="I731" i="3" s="1"/>
  <c r="M730" i="3"/>
  <c r="H730" i="3"/>
  <c r="G730" i="3"/>
  <c r="F730" i="3"/>
  <c r="E730" i="3"/>
  <c r="D730" i="3"/>
  <c r="I730" i="3" s="1"/>
  <c r="M729" i="3"/>
  <c r="H729" i="3"/>
  <c r="G729" i="3"/>
  <c r="F729" i="3"/>
  <c r="E729" i="3"/>
  <c r="D729" i="3"/>
  <c r="I729" i="3" s="1"/>
  <c r="M728" i="3"/>
  <c r="H728" i="3"/>
  <c r="G728" i="3"/>
  <c r="F728" i="3"/>
  <c r="E728" i="3"/>
  <c r="D728" i="3"/>
  <c r="I728" i="3" s="1"/>
  <c r="M727" i="3"/>
  <c r="H727" i="3"/>
  <c r="G727" i="3"/>
  <c r="F727" i="3"/>
  <c r="E727" i="3"/>
  <c r="D727" i="3"/>
  <c r="I727" i="3" s="1"/>
  <c r="M726" i="3"/>
  <c r="H726" i="3"/>
  <c r="G726" i="3"/>
  <c r="F726" i="3"/>
  <c r="E726" i="3"/>
  <c r="D726" i="3"/>
  <c r="I726" i="3" s="1"/>
  <c r="M725" i="3"/>
  <c r="H725" i="3"/>
  <c r="G725" i="3"/>
  <c r="F725" i="3"/>
  <c r="E725" i="3"/>
  <c r="D725" i="3"/>
  <c r="I725" i="3" s="1"/>
  <c r="M724" i="3"/>
  <c r="H724" i="3"/>
  <c r="G724" i="3"/>
  <c r="F724" i="3"/>
  <c r="E724" i="3"/>
  <c r="D724" i="3"/>
  <c r="I724" i="3" s="1"/>
  <c r="M723" i="3"/>
  <c r="H723" i="3"/>
  <c r="G723" i="3"/>
  <c r="F723" i="3"/>
  <c r="E723" i="3"/>
  <c r="D723" i="3"/>
  <c r="I723" i="3" s="1"/>
  <c r="M722" i="3"/>
  <c r="H722" i="3"/>
  <c r="G722" i="3"/>
  <c r="F722" i="3"/>
  <c r="E722" i="3"/>
  <c r="D722" i="3"/>
  <c r="I722" i="3" s="1"/>
  <c r="M721" i="3"/>
  <c r="H721" i="3"/>
  <c r="G721" i="3"/>
  <c r="F721" i="3"/>
  <c r="E721" i="3"/>
  <c r="D721" i="3"/>
  <c r="I721" i="3" s="1"/>
  <c r="M720" i="3"/>
  <c r="H720" i="3"/>
  <c r="G720" i="3"/>
  <c r="F720" i="3"/>
  <c r="E720" i="3"/>
  <c r="D720" i="3"/>
  <c r="I720" i="3" s="1"/>
  <c r="M719" i="3"/>
  <c r="H719" i="3"/>
  <c r="G719" i="3"/>
  <c r="F719" i="3"/>
  <c r="E719" i="3"/>
  <c r="D719" i="3"/>
  <c r="I719" i="3" s="1"/>
  <c r="M718" i="3"/>
  <c r="H718" i="3"/>
  <c r="G718" i="3"/>
  <c r="F718" i="3"/>
  <c r="E718" i="3"/>
  <c r="D718" i="3"/>
  <c r="I718" i="3" s="1"/>
  <c r="M717" i="3"/>
  <c r="H717" i="3"/>
  <c r="G717" i="3"/>
  <c r="F717" i="3"/>
  <c r="E717" i="3"/>
  <c r="D717" i="3"/>
  <c r="I717" i="3" s="1"/>
  <c r="M716" i="3"/>
  <c r="H716" i="3"/>
  <c r="G716" i="3"/>
  <c r="F716" i="3"/>
  <c r="E716" i="3"/>
  <c r="D716" i="3"/>
  <c r="I716" i="3" s="1"/>
  <c r="M715" i="3"/>
  <c r="H715" i="3"/>
  <c r="G715" i="3"/>
  <c r="F715" i="3"/>
  <c r="E715" i="3"/>
  <c r="D715" i="3"/>
  <c r="I715" i="3" s="1"/>
  <c r="M714" i="3"/>
  <c r="H714" i="3"/>
  <c r="G714" i="3"/>
  <c r="F714" i="3"/>
  <c r="E714" i="3"/>
  <c r="D714" i="3"/>
  <c r="I714" i="3" s="1"/>
  <c r="M713" i="3"/>
  <c r="H713" i="3"/>
  <c r="G713" i="3"/>
  <c r="F713" i="3"/>
  <c r="E713" i="3"/>
  <c r="D713" i="3"/>
  <c r="I713" i="3" s="1"/>
  <c r="M712" i="3"/>
  <c r="H712" i="3"/>
  <c r="G712" i="3"/>
  <c r="F712" i="3"/>
  <c r="E712" i="3"/>
  <c r="D712" i="3"/>
  <c r="I712" i="3" s="1"/>
  <c r="M711" i="3"/>
  <c r="H711" i="3"/>
  <c r="G711" i="3"/>
  <c r="F711" i="3"/>
  <c r="E711" i="3"/>
  <c r="D711" i="3"/>
  <c r="I711" i="3" s="1"/>
  <c r="M710" i="3"/>
  <c r="H710" i="3"/>
  <c r="G710" i="3"/>
  <c r="F710" i="3"/>
  <c r="E710" i="3"/>
  <c r="D710" i="3"/>
  <c r="I710" i="3" s="1"/>
  <c r="M709" i="3"/>
  <c r="H709" i="3"/>
  <c r="G709" i="3"/>
  <c r="F709" i="3"/>
  <c r="E709" i="3"/>
  <c r="D709" i="3"/>
  <c r="I709" i="3" s="1"/>
  <c r="M708" i="3"/>
  <c r="H708" i="3"/>
  <c r="G708" i="3"/>
  <c r="F708" i="3"/>
  <c r="E708" i="3"/>
  <c r="D708" i="3"/>
  <c r="I708" i="3" s="1"/>
  <c r="M707" i="3"/>
  <c r="H707" i="3"/>
  <c r="G707" i="3"/>
  <c r="F707" i="3"/>
  <c r="E707" i="3"/>
  <c r="D707" i="3"/>
  <c r="I707" i="3" s="1"/>
  <c r="M706" i="3"/>
  <c r="H706" i="3"/>
  <c r="G706" i="3"/>
  <c r="F706" i="3"/>
  <c r="E706" i="3"/>
  <c r="D706" i="3"/>
  <c r="I706" i="3" s="1"/>
  <c r="M705" i="3"/>
  <c r="H705" i="3"/>
  <c r="G705" i="3"/>
  <c r="F705" i="3"/>
  <c r="E705" i="3"/>
  <c r="D705" i="3"/>
  <c r="I705" i="3" s="1"/>
  <c r="M704" i="3"/>
  <c r="H704" i="3"/>
  <c r="G704" i="3"/>
  <c r="F704" i="3"/>
  <c r="E704" i="3"/>
  <c r="D704" i="3"/>
  <c r="I704" i="3" s="1"/>
  <c r="M703" i="3"/>
  <c r="H703" i="3"/>
  <c r="G703" i="3"/>
  <c r="F703" i="3"/>
  <c r="E703" i="3"/>
  <c r="D703" i="3"/>
  <c r="I703" i="3" s="1"/>
  <c r="M702" i="3"/>
  <c r="H702" i="3"/>
  <c r="G702" i="3"/>
  <c r="F702" i="3"/>
  <c r="E702" i="3"/>
  <c r="D702" i="3"/>
  <c r="I702" i="3" s="1"/>
  <c r="M701" i="3"/>
  <c r="H701" i="3"/>
  <c r="G701" i="3"/>
  <c r="F701" i="3"/>
  <c r="E701" i="3"/>
  <c r="D701" i="3"/>
  <c r="I701" i="3" s="1"/>
  <c r="M700" i="3"/>
  <c r="H700" i="3"/>
  <c r="G700" i="3"/>
  <c r="F700" i="3"/>
  <c r="E700" i="3"/>
  <c r="D700" i="3"/>
  <c r="I700" i="3" s="1"/>
  <c r="M699" i="3"/>
  <c r="H699" i="3"/>
  <c r="G699" i="3"/>
  <c r="F699" i="3"/>
  <c r="E699" i="3"/>
  <c r="D699" i="3"/>
  <c r="I699" i="3" s="1"/>
  <c r="M698" i="3"/>
  <c r="H698" i="3"/>
  <c r="G698" i="3"/>
  <c r="F698" i="3"/>
  <c r="E698" i="3"/>
  <c r="D698" i="3"/>
  <c r="I698" i="3" s="1"/>
  <c r="M697" i="3"/>
  <c r="H697" i="3"/>
  <c r="G697" i="3"/>
  <c r="F697" i="3"/>
  <c r="E697" i="3"/>
  <c r="D697" i="3"/>
  <c r="I697" i="3" s="1"/>
  <c r="M696" i="3"/>
  <c r="H696" i="3"/>
  <c r="G696" i="3"/>
  <c r="F696" i="3"/>
  <c r="E696" i="3"/>
  <c r="D696" i="3"/>
  <c r="I696" i="3" s="1"/>
  <c r="M695" i="3"/>
  <c r="H695" i="3"/>
  <c r="G695" i="3"/>
  <c r="F695" i="3"/>
  <c r="E695" i="3"/>
  <c r="D695" i="3"/>
  <c r="I695" i="3" s="1"/>
  <c r="M694" i="3"/>
  <c r="H694" i="3"/>
  <c r="G694" i="3"/>
  <c r="F694" i="3"/>
  <c r="E694" i="3"/>
  <c r="D694" i="3"/>
  <c r="I694" i="3" s="1"/>
  <c r="M693" i="3"/>
  <c r="H693" i="3"/>
  <c r="G693" i="3"/>
  <c r="F693" i="3"/>
  <c r="E693" i="3"/>
  <c r="D693" i="3"/>
  <c r="I693" i="3" s="1"/>
  <c r="M692" i="3"/>
  <c r="H692" i="3"/>
  <c r="G692" i="3"/>
  <c r="F692" i="3"/>
  <c r="E692" i="3"/>
  <c r="D692" i="3"/>
  <c r="I692" i="3" s="1"/>
  <c r="M691" i="3"/>
  <c r="H691" i="3"/>
  <c r="G691" i="3"/>
  <c r="F691" i="3"/>
  <c r="E691" i="3"/>
  <c r="D691" i="3"/>
  <c r="I691" i="3" s="1"/>
  <c r="M690" i="3"/>
  <c r="H690" i="3"/>
  <c r="G690" i="3"/>
  <c r="F690" i="3"/>
  <c r="E690" i="3"/>
  <c r="D690" i="3"/>
  <c r="I690" i="3" s="1"/>
  <c r="M689" i="3"/>
  <c r="H689" i="3"/>
  <c r="G689" i="3"/>
  <c r="F689" i="3"/>
  <c r="E689" i="3"/>
  <c r="D689" i="3"/>
  <c r="I689" i="3" s="1"/>
  <c r="M688" i="3"/>
  <c r="H688" i="3"/>
  <c r="G688" i="3"/>
  <c r="F688" i="3"/>
  <c r="E688" i="3"/>
  <c r="D688" i="3"/>
  <c r="I688" i="3" s="1"/>
  <c r="M687" i="3"/>
  <c r="H687" i="3"/>
  <c r="G687" i="3"/>
  <c r="F687" i="3"/>
  <c r="E687" i="3"/>
  <c r="D687" i="3"/>
  <c r="I687" i="3" s="1"/>
  <c r="M686" i="3"/>
  <c r="H686" i="3"/>
  <c r="G686" i="3"/>
  <c r="F686" i="3"/>
  <c r="E686" i="3"/>
  <c r="D686" i="3"/>
  <c r="I686" i="3" s="1"/>
  <c r="M685" i="3"/>
  <c r="H685" i="3"/>
  <c r="G685" i="3"/>
  <c r="F685" i="3"/>
  <c r="E685" i="3"/>
  <c r="D685" i="3"/>
  <c r="I685" i="3" s="1"/>
  <c r="M684" i="3"/>
  <c r="H684" i="3"/>
  <c r="G684" i="3"/>
  <c r="F684" i="3"/>
  <c r="E684" i="3"/>
  <c r="D684" i="3"/>
  <c r="I684" i="3" s="1"/>
  <c r="M683" i="3"/>
  <c r="H683" i="3"/>
  <c r="G683" i="3"/>
  <c r="F683" i="3"/>
  <c r="E683" i="3"/>
  <c r="D683" i="3"/>
  <c r="I683" i="3" s="1"/>
  <c r="M682" i="3"/>
  <c r="H682" i="3"/>
  <c r="G682" i="3"/>
  <c r="F682" i="3"/>
  <c r="E682" i="3"/>
  <c r="D682" i="3"/>
  <c r="I682" i="3" s="1"/>
  <c r="M681" i="3"/>
  <c r="H681" i="3"/>
  <c r="G681" i="3"/>
  <c r="F681" i="3"/>
  <c r="E681" i="3"/>
  <c r="D681" i="3"/>
  <c r="I681" i="3" s="1"/>
  <c r="M680" i="3"/>
  <c r="H680" i="3"/>
  <c r="G680" i="3"/>
  <c r="F680" i="3"/>
  <c r="E680" i="3"/>
  <c r="D680" i="3"/>
  <c r="I680" i="3" s="1"/>
  <c r="M679" i="3"/>
  <c r="H679" i="3"/>
  <c r="G679" i="3"/>
  <c r="F679" i="3"/>
  <c r="E679" i="3"/>
  <c r="D679" i="3"/>
  <c r="I679" i="3" s="1"/>
  <c r="M678" i="3"/>
  <c r="H678" i="3"/>
  <c r="G678" i="3"/>
  <c r="F678" i="3"/>
  <c r="E678" i="3"/>
  <c r="D678" i="3"/>
  <c r="I678" i="3" s="1"/>
  <c r="M677" i="3"/>
  <c r="H677" i="3"/>
  <c r="G677" i="3"/>
  <c r="F677" i="3"/>
  <c r="E677" i="3"/>
  <c r="D677" i="3"/>
  <c r="I677" i="3" s="1"/>
  <c r="M676" i="3"/>
  <c r="H676" i="3"/>
  <c r="G676" i="3"/>
  <c r="F676" i="3"/>
  <c r="E676" i="3"/>
  <c r="D676" i="3"/>
  <c r="I676" i="3" s="1"/>
  <c r="M675" i="3"/>
  <c r="H675" i="3"/>
  <c r="G675" i="3"/>
  <c r="F675" i="3"/>
  <c r="E675" i="3"/>
  <c r="D675" i="3"/>
  <c r="I675" i="3" s="1"/>
  <c r="M674" i="3"/>
  <c r="H674" i="3"/>
  <c r="G674" i="3"/>
  <c r="F674" i="3"/>
  <c r="E674" i="3"/>
  <c r="D674" i="3"/>
  <c r="I674" i="3" s="1"/>
  <c r="M673" i="3"/>
  <c r="H673" i="3"/>
  <c r="G673" i="3"/>
  <c r="F673" i="3"/>
  <c r="E673" i="3"/>
  <c r="D673" i="3"/>
  <c r="I673" i="3" s="1"/>
  <c r="M672" i="3"/>
  <c r="H672" i="3"/>
  <c r="G672" i="3"/>
  <c r="F672" i="3"/>
  <c r="E672" i="3"/>
  <c r="D672" i="3"/>
  <c r="I672" i="3" s="1"/>
  <c r="M671" i="3"/>
  <c r="H671" i="3"/>
  <c r="G671" i="3"/>
  <c r="F671" i="3"/>
  <c r="E671" i="3"/>
  <c r="D671" i="3"/>
  <c r="I671" i="3" s="1"/>
  <c r="M670" i="3"/>
  <c r="H670" i="3"/>
  <c r="G670" i="3"/>
  <c r="F670" i="3"/>
  <c r="E670" i="3"/>
  <c r="D670" i="3"/>
  <c r="I670" i="3" s="1"/>
  <c r="M669" i="3"/>
  <c r="H669" i="3"/>
  <c r="G669" i="3"/>
  <c r="F669" i="3"/>
  <c r="E669" i="3"/>
  <c r="D669" i="3"/>
  <c r="I669" i="3" s="1"/>
  <c r="M668" i="3"/>
  <c r="H668" i="3"/>
  <c r="G668" i="3"/>
  <c r="F668" i="3"/>
  <c r="E668" i="3"/>
  <c r="D668" i="3"/>
  <c r="I668" i="3" s="1"/>
  <c r="M667" i="3"/>
  <c r="H667" i="3"/>
  <c r="G667" i="3"/>
  <c r="F667" i="3"/>
  <c r="E667" i="3"/>
  <c r="D667" i="3"/>
  <c r="I667" i="3" s="1"/>
  <c r="M666" i="3"/>
  <c r="H666" i="3"/>
  <c r="G666" i="3"/>
  <c r="F666" i="3"/>
  <c r="E666" i="3"/>
  <c r="D666" i="3"/>
  <c r="I666" i="3" s="1"/>
  <c r="M665" i="3"/>
  <c r="H665" i="3"/>
  <c r="G665" i="3"/>
  <c r="F665" i="3"/>
  <c r="E665" i="3"/>
  <c r="D665" i="3"/>
  <c r="I665" i="3" s="1"/>
  <c r="M664" i="3"/>
  <c r="H664" i="3"/>
  <c r="G664" i="3"/>
  <c r="F664" i="3"/>
  <c r="E664" i="3"/>
  <c r="D664" i="3"/>
  <c r="I664" i="3" s="1"/>
  <c r="M663" i="3"/>
  <c r="H663" i="3"/>
  <c r="G663" i="3"/>
  <c r="F663" i="3"/>
  <c r="E663" i="3"/>
  <c r="D663" i="3"/>
  <c r="I663" i="3" s="1"/>
  <c r="M662" i="3"/>
  <c r="H662" i="3"/>
  <c r="G662" i="3"/>
  <c r="F662" i="3"/>
  <c r="E662" i="3"/>
  <c r="D662" i="3"/>
  <c r="I662" i="3" s="1"/>
  <c r="M661" i="3"/>
  <c r="H661" i="3"/>
  <c r="G661" i="3"/>
  <c r="F661" i="3"/>
  <c r="E661" i="3"/>
  <c r="D661" i="3"/>
  <c r="I661" i="3" s="1"/>
  <c r="M660" i="3"/>
  <c r="H660" i="3"/>
  <c r="G660" i="3"/>
  <c r="F660" i="3"/>
  <c r="E660" i="3"/>
  <c r="D660" i="3"/>
  <c r="I660" i="3" s="1"/>
  <c r="M659" i="3"/>
  <c r="H659" i="3"/>
  <c r="G659" i="3"/>
  <c r="F659" i="3"/>
  <c r="E659" i="3"/>
  <c r="D659" i="3"/>
  <c r="I659" i="3" s="1"/>
  <c r="M658" i="3"/>
  <c r="H658" i="3"/>
  <c r="G658" i="3"/>
  <c r="F658" i="3"/>
  <c r="E658" i="3"/>
  <c r="D658" i="3"/>
  <c r="I658" i="3" s="1"/>
  <c r="M657" i="3"/>
  <c r="H657" i="3"/>
  <c r="G657" i="3"/>
  <c r="F657" i="3"/>
  <c r="E657" i="3"/>
  <c r="D657" i="3"/>
  <c r="I657" i="3" s="1"/>
  <c r="M656" i="3"/>
  <c r="H656" i="3"/>
  <c r="G656" i="3"/>
  <c r="F656" i="3"/>
  <c r="E656" i="3"/>
  <c r="D656" i="3"/>
  <c r="I656" i="3" s="1"/>
  <c r="M655" i="3"/>
  <c r="H655" i="3"/>
  <c r="G655" i="3"/>
  <c r="F655" i="3"/>
  <c r="E655" i="3"/>
  <c r="D655" i="3"/>
  <c r="I655" i="3" s="1"/>
  <c r="M654" i="3"/>
  <c r="H654" i="3"/>
  <c r="G654" i="3"/>
  <c r="F654" i="3"/>
  <c r="E654" i="3"/>
  <c r="D654" i="3"/>
  <c r="I654" i="3" s="1"/>
  <c r="M653" i="3"/>
  <c r="H653" i="3"/>
  <c r="G653" i="3"/>
  <c r="F653" i="3"/>
  <c r="E653" i="3"/>
  <c r="D653" i="3"/>
  <c r="I653" i="3" s="1"/>
  <c r="M652" i="3"/>
  <c r="H652" i="3"/>
  <c r="G652" i="3"/>
  <c r="F652" i="3"/>
  <c r="E652" i="3"/>
  <c r="D652" i="3"/>
  <c r="I652" i="3" s="1"/>
  <c r="M651" i="3"/>
  <c r="H651" i="3"/>
  <c r="G651" i="3"/>
  <c r="F651" i="3"/>
  <c r="E651" i="3"/>
  <c r="D651" i="3"/>
  <c r="I651" i="3" s="1"/>
  <c r="M650" i="3"/>
  <c r="H650" i="3"/>
  <c r="G650" i="3"/>
  <c r="F650" i="3"/>
  <c r="E650" i="3"/>
  <c r="D650" i="3"/>
  <c r="I650" i="3" s="1"/>
  <c r="M649" i="3"/>
  <c r="H649" i="3"/>
  <c r="G649" i="3"/>
  <c r="F649" i="3"/>
  <c r="E649" i="3"/>
  <c r="D649" i="3"/>
  <c r="I649" i="3" s="1"/>
  <c r="M648" i="3"/>
  <c r="H648" i="3"/>
  <c r="G648" i="3"/>
  <c r="F648" i="3"/>
  <c r="E648" i="3"/>
  <c r="D648" i="3"/>
  <c r="I648" i="3" s="1"/>
  <c r="M647" i="3"/>
  <c r="H647" i="3"/>
  <c r="G647" i="3"/>
  <c r="F647" i="3"/>
  <c r="E647" i="3"/>
  <c r="D647" i="3"/>
  <c r="I647" i="3" s="1"/>
  <c r="M646" i="3"/>
  <c r="H646" i="3"/>
  <c r="G646" i="3"/>
  <c r="F646" i="3"/>
  <c r="E646" i="3"/>
  <c r="D646" i="3"/>
  <c r="I646" i="3" s="1"/>
  <c r="M645" i="3"/>
  <c r="H645" i="3"/>
  <c r="G645" i="3"/>
  <c r="F645" i="3"/>
  <c r="E645" i="3"/>
  <c r="D645" i="3"/>
  <c r="I645" i="3" s="1"/>
  <c r="M644" i="3"/>
  <c r="H644" i="3"/>
  <c r="G644" i="3"/>
  <c r="F644" i="3"/>
  <c r="E644" i="3"/>
  <c r="D644" i="3"/>
  <c r="I644" i="3" s="1"/>
  <c r="M643" i="3"/>
  <c r="H643" i="3"/>
  <c r="G643" i="3"/>
  <c r="F643" i="3"/>
  <c r="E643" i="3"/>
  <c r="D643" i="3"/>
  <c r="I643" i="3" s="1"/>
  <c r="M642" i="3"/>
  <c r="H642" i="3"/>
  <c r="G642" i="3"/>
  <c r="F642" i="3"/>
  <c r="E642" i="3"/>
  <c r="D642" i="3"/>
  <c r="I642" i="3" s="1"/>
  <c r="M641" i="3"/>
  <c r="H641" i="3"/>
  <c r="G641" i="3"/>
  <c r="F641" i="3"/>
  <c r="E641" i="3"/>
  <c r="D641" i="3"/>
  <c r="I641" i="3" s="1"/>
  <c r="M640" i="3"/>
  <c r="H640" i="3"/>
  <c r="G640" i="3"/>
  <c r="F640" i="3"/>
  <c r="E640" i="3"/>
  <c r="D640" i="3"/>
  <c r="I640" i="3" s="1"/>
  <c r="M639" i="3"/>
  <c r="H639" i="3"/>
  <c r="G639" i="3"/>
  <c r="F639" i="3"/>
  <c r="E639" i="3"/>
  <c r="D639" i="3"/>
  <c r="I639" i="3" s="1"/>
  <c r="M638" i="3"/>
  <c r="H638" i="3"/>
  <c r="G638" i="3"/>
  <c r="F638" i="3"/>
  <c r="E638" i="3"/>
  <c r="D638" i="3"/>
  <c r="I638" i="3" s="1"/>
  <c r="M637" i="3"/>
  <c r="H637" i="3"/>
  <c r="G637" i="3"/>
  <c r="F637" i="3"/>
  <c r="E637" i="3"/>
  <c r="D637" i="3"/>
  <c r="I637" i="3" s="1"/>
  <c r="M636" i="3"/>
  <c r="H636" i="3"/>
  <c r="G636" i="3"/>
  <c r="F636" i="3"/>
  <c r="E636" i="3"/>
  <c r="D636" i="3"/>
  <c r="I636" i="3" s="1"/>
  <c r="M635" i="3"/>
  <c r="H635" i="3"/>
  <c r="G635" i="3"/>
  <c r="F635" i="3"/>
  <c r="E635" i="3"/>
  <c r="D635" i="3"/>
  <c r="I635" i="3" s="1"/>
  <c r="M634" i="3"/>
  <c r="H634" i="3"/>
  <c r="G634" i="3"/>
  <c r="F634" i="3"/>
  <c r="E634" i="3"/>
  <c r="D634" i="3"/>
  <c r="I634" i="3" s="1"/>
  <c r="M633" i="3"/>
  <c r="H633" i="3"/>
  <c r="G633" i="3"/>
  <c r="F633" i="3"/>
  <c r="E633" i="3"/>
  <c r="D633" i="3"/>
  <c r="I633" i="3" s="1"/>
  <c r="M632" i="3"/>
  <c r="H632" i="3"/>
  <c r="G632" i="3"/>
  <c r="F632" i="3"/>
  <c r="E632" i="3"/>
  <c r="D632" i="3"/>
  <c r="I632" i="3" s="1"/>
  <c r="M631" i="3"/>
  <c r="H631" i="3"/>
  <c r="G631" i="3"/>
  <c r="F631" i="3"/>
  <c r="E631" i="3"/>
  <c r="D631" i="3"/>
  <c r="I631" i="3" s="1"/>
  <c r="M630" i="3"/>
  <c r="H630" i="3"/>
  <c r="G630" i="3"/>
  <c r="F630" i="3"/>
  <c r="E630" i="3"/>
  <c r="D630" i="3"/>
  <c r="I630" i="3" s="1"/>
  <c r="M629" i="3"/>
  <c r="H629" i="3"/>
  <c r="G629" i="3"/>
  <c r="F629" i="3"/>
  <c r="E629" i="3"/>
  <c r="D629" i="3"/>
  <c r="I629" i="3" s="1"/>
  <c r="M628" i="3"/>
  <c r="H628" i="3"/>
  <c r="G628" i="3"/>
  <c r="F628" i="3"/>
  <c r="E628" i="3"/>
  <c r="D628" i="3"/>
  <c r="I628" i="3" s="1"/>
  <c r="M627" i="3"/>
  <c r="H627" i="3"/>
  <c r="G627" i="3"/>
  <c r="F627" i="3"/>
  <c r="E627" i="3"/>
  <c r="D627" i="3"/>
  <c r="I627" i="3" s="1"/>
  <c r="M626" i="3"/>
  <c r="H626" i="3"/>
  <c r="G626" i="3"/>
  <c r="F626" i="3"/>
  <c r="E626" i="3"/>
  <c r="D626" i="3"/>
  <c r="I626" i="3" s="1"/>
  <c r="M625" i="3"/>
  <c r="H625" i="3"/>
  <c r="G625" i="3"/>
  <c r="F625" i="3"/>
  <c r="E625" i="3"/>
  <c r="D625" i="3"/>
  <c r="I625" i="3" s="1"/>
  <c r="M624" i="3"/>
  <c r="H624" i="3"/>
  <c r="G624" i="3"/>
  <c r="F624" i="3"/>
  <c r="E624" i="3"/>
  <c r="D624" i="3"/>
  <c r="I624" i="3" s="1"/>
  <c r="M623" i="3"/>
  <c r="H623" i="3"/>
  <c r="G623" i="3"/>
  <c r="F623" i="3"/>
  <c r="E623" i="3"/>
  <c r="D623" i="3"/>
  <c r="I623" i="3" s="1"/>
  <c r="M622" i="3"/>
  <c r="H622" i="3"/>
  <c r="G622" i="3"/>
  <c r="F622" i="3"/>
  <c r="E622" i="3"/>
  <c r="D622" i="3"/>
  <c r="I622" i="3" s="1"/>
  <c r="M621" i="3"/>
  <c r="H621" i="3"/>
  <c r="G621" i="3"/>
  <c r="F621" i="3"/>
  <c r="E621" i="3"/>
  <c r="D621" i="3"/>
  <c r="I621" i="3" s="1"/>
  <c r="M620" i="3"/>
  <c r="H620" i="3"/>
  <c r="G620" i="3"/>
  <c r="F620" i="3"/>
  <c r="E620" i="3"/>
  <c r="D620" i="3"/>
  <c r="I620" i="3" s="1"/>
  <c r="M619" i="3"/>
  <c r="H619" i="3"/>
  <c r="G619" i="3"/>
  <c r="F619" i="3"/>
  <c r="E619" i="3"/>
  <c r="D619" i="3"/>
  <c r="I619" i="3" s="1"/>
  <c r="M618" i="3"/>
  <c r="H618" i="3"/>
  <c r="G618" i="3"/>
  <c r="F618" i="3"/>
  <c r="E618" i="3"/>
  <c r="D618" i="3"/>
  <c r="I618" i="3" s="1"/>
  <c r="M617" i="3"/>
  <c r="H617" i="3"/>
  <c r="G617" i="3"/>
  <c r="F617" i="3"/>
  <c r="E617" i="3"/>
  <c r="D617" i="3"/>
  <c r="I617" i="3" s="1"/>
  <c r="M616" i="3"/>
  <c r="H616" i="3"/>
  <c r="G616" i="3"/>
  <c r="F616" i="3"/>
  <c r="E616" i="3"/>
  <c r="D616" i="3"/>
  <c r="I616" i="3" s="1"/>
  <c r="M615" i="3"/>
  <c r="H615" i="3"/>
  <c r="G615" i="3"/>
  <c r="F615" i="3"/>
  <c r="E615" i="3"/>
  <c r="D615" i="3"/>
  <c r="I615" i="3" s="1"/>
  <c r="M614" i="3"/>
  <c r="H614" i="3"/>
  <c r="G614" i="3"/>
  <c r="F614" i="3"/>
  <c r="E614" i="3"/>
  <c r="D614" i="3"/>
  <c r="I614" i="3" s="1"/>
  <c r="M613" i="3"/>
  <c r="H613" i="3"/>
  <c r="G613" i="3"/>
  <c r="F613" i="3"/>
  <c r="E613" i="3"/>
  <c r="D613" i="3"/>
  <c r="I613" i="3" s="1"/>
  <c r="M612" i="3"/>
  <c r="H612" i="3"/>
  <c r="G612" i="3"/>
  <c r="F612" i="3"/>
  <c r="E612" i="3"/>
  <c r="D612" i="3"/>
  <c r="I612" i="3" s="1"/>
  <c r="M611" i="3"/>
  <c r="H611" i="3"/>
  <c r="G611" i="3"/>
  <c r="F611" i="3"/>
  <c r="E611" i="3"/>
  <c r="D611" i="3"/>
  <c r="I611" i="3" s="1"/>
  <c r="M610" i="3"/>
  <c r="H610" i="3"/>
  <c r="G610" i="3"/>
  <c r="F610" i="3"/>
  <c r="E610" i="3"/>
  <c r="D610" i="3"/>
  <c r="I610" i="3" s="1"/>
  <c r="M609" i="3"/>
  <c r="H609" i="3"/>
  <c r="G609" i="3"/>
  <c r="F609" i="3"/>
  <c r="E609" i="3"/>
  <c r="D609" i="3"/>
  <c r="I609" i="3" s="1"/>
  <c r="M608" i="3"/>
  <c r="H608" i="3"/>
  <c r="G608" i="3"/>
  <c r="F608" i="3"/>
  <c r="E608" i="3"/>
  <c r="D608" i="3"/>
  <c r="I608" i="3" s="1"/>
  <c r="M607" i="3"/>
  <c r="H607" i="3"/>
  <c r="G607" i="3"/>
  <c r="F607" i="3"/>
  <c r="E607" i="3"/>
  <c r="D607" i="3"/>
  <c r="I607" i="3" s="1"/>
  <c r="M606" i="3"/>
  <c r="H606" i="3"/>
  <c r="G606" i="3"/>
  <c r="F606" i="3"/>
  <c r="E606" i="3"/>
  <c r="D606" i="3"/>
  <c r="I606" i="3" s="1"/>
  <c r="M605" i="3"/>
  <c r="H605" i="3"/>
  <c r="G605" i="3"/>
  <c r="F605" i="3"/>
  <c r="E605" i="3"/>
  <c r="D605" i="3"/>
  <c r="I605" i="3" s="1"/>
  <c r="M604" i="3"/>
  <c r="H604" i="3"/>
  <c r="G604" i="3"/>
  <c r="F604" i="3"/>
  <c r="E604" i="3"/>
  <c r="D604" i="3"/>
  <c r="I604" i="3" s="1"/>
  <c r="M603" i="3"/>
  <c r="H603" i="3"/>
  <c r="G603" i="3"/>
  <c r="F603" i="3"/>
  <c r="E603" i="3"/>
  <c r="D603" i="3"/>
  <c r="I603" i="3" s="1"/>
  <c r="M602" i="3"/>
  <c r="H602" i="3"/>
  <c r="G602" i="3"/>
  <c r="F602" i="3"/>
  <c r="E602" i="3"/>
  <c r="D602" i="3"/>
  <c r="I602" i="3" s="1"/>
  <c r="M601" i="3"/>
  <c r="H601" i="3"/>
  <c r="G601" i="3"/>
  <c r="F601" i="3"/>
  <c r="E601" i="3"/>
  <c r="D601" i="3"/>
  <c r="I601" i="3" s="1"/>
  <c r="M600" i="3"/>
  <c r="H600" i="3"/>
  <c r="G600" i="3"/>
  <c r="F600" i="3"/>
  <c r="E600" i="3"/>
  <c r="D600" i="3"/>
  <c r="I600" i="3" s="1"/>
  <c r="M599" i="3"/>
  <c r="H599" i="3"/>
  <c r="G599" i="3"/>
  <c r="F599" i="3"/>
  <c r="E599" i="3"/>
  <c r="D599" i="3"/>
  <c r="I599" i="3" s="1"/>
  <c r="M598" i="3"/>
  <c r="H598" i="3"/>
  <c r="G598" i="3"/>
  <c r="F598" i="3"/>
  <c r="E598" i="3"/>
  <c r="D598" i="3"/>
  <c r="I598" i="3" s="1"/>
  <c r="M597" i="3"/>
  <c r="H597" i="3"/>
  <c r="G597" i="3"/>
  <c r="F597" i="3"/>
  <c r="E597" i="3"/>
  <c r="D597" i="3"/>
  <c r="I597" i="3" s="1"/>
  <c r="M596" i="3"/>
  <c r="H596" i="3"/>
  <c r="G596" i="3"/>
  <c r="F596" i="3"/>
  <c r="E596" i="3"/>
  <c r="D596" i="3"/>
  <c r="I596" i="3" s="1"/>
  <c r="M595" i="3"/>
  <c r="H595" i="3"/>
  <c r="G595" i="3"/>
  <c r="F595" i="3"/>
  <c r="E595" i="3"/>
  <c r="D595" i="3"/>
  <c r="I595" i="3" s="1"/>
  <c r="M594" i="3"/>
  <c r="H594" i="3"/>
  <c r="G594" i="3"/>
  <c r="F594" i="3"/>
  <c r="E594" i="3"/>
  <c r="D594" i="3"/>
  <c r="I594" i="3" s="1"/>
  <c r="M593" i="3"/>
  <c r="H593" i="3"/>
  <c r="G593" i="3"/>
  <c r="F593" i="3"/>
  <c r="E593" i="3"/>
  <c r="D593" i="3"/>
  <c r="I593" i="3" s="1"/>
  <c r="M592" i="3"/>
  <c r="H592" i="3"/>
  <c r="G592" i="3"/>
  <c r="F592" i="3"/>
  <c r="E592" i="3"/>
  <c r="D592" i="3"/>
  <c r="I592" i="3" s="1"/>
  <c r="M591" i="3"/>
  <c r="H591" i="3"/>
  <c r="G591" i="3"/>
  <c r="F591" i="3"/>
  <c r="E591" i="3"/>
  <c r="D591" i="3"/>
  <c r="I591" i="3" s="1"/>
  <c r="M590" i="3"/>
  <c r="H590" i="3"/>
  <c r="G590" i="3"/>
  <c r="F590" i="3"/>
  <c r="E590" i="3"/>
  <c r="D590" i="3"/>
  <c r="I590" i="3" s="1"/>
  <c r="M589" i="3"/>
  <c r="H589" i="3"/>
  <c r="G589" i="3"/>
  <c r="F589" i="3"/>
  <c r="E589" i="3"/>
  <c r="D589" i="3"/>
  <c r="I589" i="3" s="1"/>
  <c r="M588" i="3"/>
  <c r="H588" i="3"/>
  <c r="G588" i="3"/>
  <c r="F588" i="3"/>
  <c r="E588" i="3"/>
  <c r="D588" i="3"/>
  <c r="I588" i="3" s="1"/>
  <c r="M587" i="3"/>
  <c r="H587" i="3"/>
  <c r="G587" i="3"/>
  <c r="F587" i="3"/>
  <c r="E587" i="3"/>
  <c r="D587" i="3"/>
  <c r="I587" i="3" s="1"/>
  <c r="M586" i="3"/>
  <c r="H586" i="3"/>
  <c r="G586" i="3"/>
  <c r="F586" i="3"/>
  <c r="E586" i="3"/>
  <c r="D586" i="3"/>
  <c r="I586" i="3" s="1"/>
  <c r="M585" i="3"/>
  <c r="H585" i="3"/>
  <c r="G585" i="3"/>
  <c r="F585" i="3"/>
  <c r="E585" i="3"/>
  <c r="D585" i="3"/>
  <c r="I585" i="3" s="1"/>
  <c r="M584" i="3"/>
  <c r="H584" i="3"/>
  <c r="G584" i="3"/>
  <c r="F584" i="3"/>
  <c r="E584" i="3"/>
  <c r="D584" i="3"/>
  <c r="I584" i="3" s="1"/>
  <c r="M583" i="3"/>
  <c r="H583" i="3"/>
  <c r="G583" i="3"/>
  <c r="F583" i="3"/>
  <c r="E583" i="3"/>
  <c r="D583" i="3"/>
  <c r="I583" i="3" s="1"/>
  <c r="M582" i="3"/>
  <c r="H582" i="3"/>
  <c r="G582" i="3"/>
  <c r="F582" i="3"/>
  <c r="E582" i="3"/>
  <c r="D582" i="3"/>
  <c r="I582" i="3" s="1"/>
  <c r="M581" i="3"/>
  <c r="H581" i="3"/>
  <c r="G581" i="3"/>
  <c r="F581" i="3"/>
  <c r="E581" i="3"/>
  <c r="D581" i="3"/>
  <c r="I581" i="3" s="1"/>
  <c r="M580" i="3"/>
  <c r="H580" i="3"/>
  <c r="G580" i="3"/>
  <c r="F580" i="3"/>
  <c r="E580" i="3"/>
  <c r="D580" i="3"/>
  <c r="I580" i="3" s="1"/>
  <c r="M579" i="3"/>
  <c r="H579" i="3"/>
  <c r="G579" i="3"/>
  <c r="F579" i="3"/>
  <c r="E579" i="3"/>
  <c r="D579" i="3"/>
  <c r="I579" i="3" s="1"/>
  <c r="M578" i="3"/>
  <c r="H578" i="3"/>
  <c r="G578" i="3"/>
  <c r="F578" i="3"/>
  <c r="E578" i="3"/>
  <c r="D578" i="3"/>
  <c r="I578" i="3" s="1"/>
  <c r="M577" i="3"/>
  <c r="H577" i="3"/>
  <c r="G577" i="3"/>
  <c r="F577" i="3"/>
  <c r="E577" i="3"/>
  <c r="D577" i="3"/>
  <c r="I577" i="3" s="1"/>
  <c r="M576" i="3"/>
  <c r="H576" i="3"/>
  <c r="G576" i="3"/>
  <c r="F576" i="3"/>
  <c r="E576" i="3"/>
  <c r="D576" i="3"/>
  <c r="I576" i="3" s="1"/>
  <c r="M575" i="3"/>
  <c r="H575" i="3"/>
  <c r="G575" i="3"/>
  <c r="F575" i="3"/>
  <c r="E575" i="3"/>
  <c r="D575" i="3"/>
  <c r="I575" i="3" s="1"/>
  <c r="M574" i="3"/>
  <c r="H574" i="3"/>
  <c r="G574" i="3"/>
  <c r="F574" i="3"/>
  <c r="E574" i="3"/>
  <c r="D574" i="3"/>
  <c r="I574" i="3" s="1"/>
  <c r="M573" i="3"/>
  <c r="H573" i="3"/>
  <c r="G573" i="3"/>
  <c r="F573" i="3"/>
  <c r="E573" i="3"/>
  <c r="D573" i="3"/>
  <c r="I573" i="3" s="1"/>
  <c r="M572" i="3"/>
  <c r="H572" i="3"/>
  <c r="G572" i="3"/>
  <c r="F572" i="3"/>
  <c r="E572" i="3"/>
  <c r="D572" i="3"/>
  <c r="I572" i="3" s="1"/>
  <c r="M571" i="3"/>
  <c r="H571" i="3"/>
  <c r="G571" i="3"/>
  <c r="F571" i="3"/>
  <c r="E571" i="3"/>
  <c r="D571" i="3"/>
  <c r="I571" i="3" s="1"/>
  <c r="M570" i="3"/>
  <c r="H570" i="3"/>
  <c r="G570" i="3"/>
  <c r="F570" i="3"/>
  <c r="E570" i="3"/>
  <c r="D570" i="3"/>
  <c r="I570" i="3" s="1"/>
  <c r="M569" i="3"/>
  <c r="H569" i="3"/>
  <c r="G569" i="3"/>
  <c r="F569" i="3"/>
  <c r="E569" i="3"/>
  <c r="D569" i="3"/>
  <c r="I569" i="3" s="1"/>
  <c r="M568" i="3"/>
  <c r="H568" i="3"/>
  <c r="G568" i="3"/>
  <c r="F568" i="3"/>
  <c r="E568" i="3"/>
  <c r="D568" i="3"/>
  <c r="I568" i="3" s="1"/>
  <c r="M567" i="3"/>
  <c r="H567" i="3"/>
  <c r="G567" i="3"/>
  <c r="F567" i="3"/>
  <c r="E567" i="3"/>
  <c r="D567" i="3"/>
  <c r="I567" i="3" s="1"/>
  <c r="M566" i="3"/>
  <c r="H566" i="3"/>
  <c r="G566" i="3"/>
  <c r="F566" i="3"/>
  <c r="E566" i="3"/>
  <c r="D566" i="3"/>
  <c r="I566" i="3" s="1"/>
  <c r="M565" i="3"/>
  <c r="H565" i="3"/>
  <c r="G565" i="3"/>
  <c r="F565" i="3"/>
  <c r="E565" i="3"/>
  <c r="D565" i="3"/>
  <c r="I565" i="3" s="1"/>
  <c r="M564" i="3"/>
  <c r="H564" i="3"/>
  <c r="G564" i="3"/>
  <c r="F564" i="3"/>
  <c r="E564" i="3"/>
  <c r="D564" i="3"/>
  <c r="I564" i="3" s="1"/>
  <c r="M563" i="3"/>
  <c r="H563" i="3"/>
  <c r="G563" i="3"/>
  <c r="F563" i="3"/>
  <c r="E563" i="3"/>
  <c r="D563" i="3"/>
  <c r="I563" i="3" s="1"/>
  <c r="M562" i="3"/>
  <c r="H562" i="3"/>
  <c r="G562" i="3"/>
  <c r="F562" i="3"/>
  <c r="E562" i="3"/>
  <c r="D562" i="3"/>
  <c r="I562" i="3" s="1"/>
  <c r="M561" i="3"/>
  <c r="H561" i="3"/>
  <c r="G561" i="3"/>
  <c r="F561" i="3"/>
  <c r="E561" i="3"/>
  <c r="D561" i="3"/>
  <c r="I561" i="3" s="1"/>
  <c r="M560" i="3"/>
  <c r="H560" i="3"/>
  <c r="G560" i="3"/>
  <c r="F560" i="3"/>
  <c r="E560" i="3"/>
  <c r="D560" i="3"/>
  <c r="I560" i="3" s="1"/>
  <c r="M559" i="3"/>
  <c r="H559" i="3"/>
  <c r="G559" i="3"/>
  <c r="F559" i="3"/>
  <c r="E559" i="3"/>
  <c r="D559" i="3"/>
  <c r="I559" i="3" s="1"/>
  <c r="M558" i="3"/>
  <c r="H558" i="3"/>
  <c r="G558" i="3"/>
  <c r="F558" i="3"/>
  <c r="E558" i="3"/>
  <c r="D558" i="3"/>
  <c r="I558" i="3" s="1"/>
  <c r="M557" i="3"/>
  <c r="H557" i="3"/>
  <c r="G557" i="3"/>
  <c r="F557" i="3"/>
  <c r="E557" i="3"/>
  <c r="D557" i="3"/>
  <c r="I557" i="3" s="1"/>
  <c r="M556" i="3"/>
  <c r="H556" i="3"/>
  <c r="G556" i="3"/>
  <c r="F556" i="3"/>
  <c r="E556" i="3"/>
  <c r="D556" i="3"/>
  <c r="I556" i="3" s="1"/>
  <c r="M555" i="3"/>
  <c r="H555" i="3"/>
  <c r="G555" i="3"/>
  <c r="F555" i="3"/>
  <c r="E555" i="3"/>
  <c r="D555" i="3"/>
  <c r="I555" i="3" s="1"/>
  <c r="M554" i="3"/>
  <c r="H554" i="3"/>
  <c r="G554" i="3"/>
  <c r="F554" i="3"/>
  <c r="E554" i="3"/>
  <c r="D554" i="3"/>
  <c r="I554" i="3" s="1"/>
  <c r="M553" i="3"/>
  <c r="H553" i="3"/>
  <c r="G553" i="3"/>
  <c r="F553" i="3"/>
  <c r="E553" i="3"/>
  <c r="D553" i="3"/>
  <c r="I553" i="3" s="1"/>
  <c r="M552" i="3"/>
  <c r="H552" i="3"/>
  <c r="G552" i="3"/>
  <c r="F552" i="3"/>
  <c r="E552" i="3"/>
  <c r="D552" i="3"/>
  <c r="I552" i="3" s="1"/>
  <c r="M551" i="3"/>
  <c r="H551" i="3"/>
  <c r="G551" i="3"/>
  <c r="F551" i="3"/>
  <c r="E551" i="3"/>
  <c r="D551" i="3"/>
  <c r="I551" i="3" s="1"/>
  <c r="M550" i="3"/>
  <c r="H550" i="3"/>
  <c r="G550" i="3"/>
  <c r="F550" i="3"/>
  <c r="E550" i="3"/>
  <c r="D550" i="3"/>
  <c r="I550" i="3" s="1"/>
  <c r="M549" i="3"/>
  <c r="H549" i="3"/>
  <c r="G549" i="3"/>
  <c r="F549" i="3"/>
  <c r="E549" i="3"/>
  <c r="D549" i="3"/>
  <c r="I549" i="3" s="1"/>
  <c r="M548" i="3"/>
  <c r="H548" i="3"/>
  <c r="G548" i="3"/>
  <c r="F548" i="3"/>
  <c r="E548" i="3"/>
  <c r="D548" i="3"/>
  <c r="I548" i="3" s="1"/>
  <c r="M547" i="3"/>
  <c r="H547" i="3"/>
  <c r="G547" i="3"/>
  <c r="F547" i="3"/>
  <c r="E547" i="3"/>
  <c r="D547" i="3"/>
  <c r="I547" i="3" s="1"/>
  <c r="M546" i="3"/>
  <c r="H546" i="3"/>
  <c r="G546" i="3"/>
  <c r="F546" i="3"/>
  <c r="E546" i="3"/>
  <c r="D546" i="3"/>
  <c r="I546" i="3" s="1"/>
  <c r="M545" i="3"/>
  <c r="H545" i="3"/>
  <c r="G545" i="3"/>
  <c r="F545" i="3"/>
  <c r="E545" i="3"/>
  <c r="D545" i="3"/>
  <c r="I545" i="3" s="1"/>
  <c r="M544" i="3"/>
  <c r="H544" i="3"/>
  <c r="G544" i="3"/>
  <c r="F544" i="3"/>
  <c r="E544" i="3"/>
  <c r="D544" i="3"/>
  <c r="I544" i="3" s="1"/>
  <c r="M543" i="3"/>
  <c r="H543" i="3"/>
  <c r="G543" i="3"/>
  <c r="F543" i="3"/>
  <c r="E543" i="3"/>
  <c r="D543" i="3"/>
  <c r="I543" i="3" s="1"/>
  <c r="M542" i="3"/>
  <c r="H542" i="3"/>
  <c r="G542" i="3"/>
  <c r="F542" i="3"/>
  <c r="E542" i="3"/>
  <c r="D542" i="3"/>
  <c r="I542" i="3" s="1"/>
  <c r="M541" i="3"/>
  <c r="H541" i="3"/>
  <c r="G541" i="3"/>
  <c r="F541" i="3"/>
  <c r="E541" i="3"/>
  <c r="D541" i="3"/>
  <c r="I541" i="3" s="1"/>
  <c r="M540" i="3"/>
  <c r="H540" i="3"/>
  <c r="G540" i="3"/>
  <c r="F540" i="3"/>
  <c r="E540" i="3"/>
  <c r="D540" i="3"/>
  <c r="I540" i="3" s="1"/>
  <c r="M539" i="3"/>
  <c r="H539" i="3"/>
  <c r="G539" i="3"/>
  <c r="F539" i="3"/>
  <c r="E539" i="3"/>
  <c r="D539" i="3"/>
  <c r="I539" i="3" s="1"/>
  <c r="M538" i="3"/>
  <c r="H538" i="3"/>
  <c r="G538" i="3"/>
  <c r="F538" i="3"/>
  <c r="E538" i="3"/>
  <c r="D538" i="3"/>
  <c r="I538" i="3" s="1"/>
  <c r="M537" i="3"/>
  <c r="H537" i="3"/>
  <c r="G537" i="3"/>
  <c r="F537" i="3"/>
  <c r="E537" i="3"/>
  <c r="D537" i="3"/>
  <c r="I537" i="3" s="1"/>
  <c r="M536" i="3"/>
  <c r="H536" i="3"/>
  <c r="G536" i="3"/>
  <c r="F536" i="3"/>
  <c r="E536" i="3"/>
  <c r="D536" i="3"/>
  <c r="I536" i="3" s="1"/>
  <c r="M535" i="3"/>
  <c r="H535" i="3"/>
  <c r="G535" i="3"/>
  <c r="F535" i="3"/>
  <c r="E535" i="3"/>
  <c r="D535" i="3"/>
  <c r="I535" i="3" s="1"/>
  <c r="M534" i="3"/>
  <c r="H534" i="3"/>
  <c r="G534" i="3"/>
  <c r="F534" i="3"/>
  <c r="E534" i="3"/>
  <c r="D534" i="3"/>
  <c r="I534" i="3" s="1"/>
  <c r="M533" i="3"/>
  <c r="H533" i="3"/>
  <c r="G533" i="3"/>
  <c r="F533" i="3"/>
  <c r="E533" i="3"/>
  <c r="D533" i="3"/>
  <c r="I533" i="3" s="1"/>
  <c r="M532" i="3"/>
  <c r="H532" i="3"/>
  <c r="G532" i="3"/>
  <c r="F532" i="3"/>
  <c r="E532" i="3"/>
  <c r="D532" i="3"/>
  <c r="I532" i="3" s="1"/>
  <c r="M531" i="3"/>
  <c r="H531" i="3"/>
  <c r="G531" i="3"/>
  <c r="F531" i="3"/>
  <c r="E531" i="3"/>
  <c r="D531" i="3"/>
  <c r="I531" i="3" s="1"/>
  <c r="M530" i="3"/>
  <c r="H530" i="3"/>
  <c r="G530" i="3"/>
  <c r="F530" i="3"/>
  <c r="E530" i="3"/>
  <c r="D530" i="3"/>
  <c r="I530" i="3" s="1"/>
  <c r="M529" i="3"/>
  <c r="H529" i="3"/>
  <c r="G529" i="3"/>
  <c r="F529" i="3"/>
  <c r="E529" i="3"/>
  <c r="D529" i="3"/>
  <c r="I529" i="3" s="1"/>
  <c r="M528" i="3"/>
  <c r="H528" i="3"/>
  <c r="G528" i="3"/>
  <c r="F528" i="3"/>
  <c r="E528" i="3"/>
  <c r="D528" i="3"/>
  <c r="I528" i="3" s="1"/>
  <c r="M527" i="3"/>
  <c r="H527" i="3"/>
  <c r="G527" i="3"/>
  <c r="F527" i="3"/>
  <c r="E527" i="3"/>
  <c r="D527" i="3"/>
  <c r="I527" i="3" s="1"/>
  <c r="M526" i="3"/>
  <c r="H526" i="3"/>
  <c r="G526" i="3"/>
  <c r="F526" i="3"/>
  <c r="E526" i="3"/>
  <c r="D526" i="3"/>
  <c r="I526" i="3" s="1"/>
  <c r="M525" i="3"/>
  <c r="H525" i="3"/>
  <c r="G525" i="3"/>
  <c r="F525" i="3"/>
  <c r="E525" i="3"/>
  <c r="D525" i="3"/>
  <c r="I525" i="3" s="1"/>
  <c r="M524" i="3"/>
  <c r="H524" i="3"/>
  <c r="G524" i="3"/>
  <c r="F524" i="3"/>
  <c r="E524" i="3"/>
  <c r="D524" i="3"/>
  <c r="I524" i="3" s="1"/>
  <c r="M523" i="3"/>
  <c r="H523" i="3"/>
  <c r="G523" i="3"/>
  <c r="F523" i="3"/>
  <c r="E523" i="3"/>
  <c r="D523" i="3"/>
  <c r="I523" i="3" s="1"/>
  <c r="M522" i="3"/>
  <c r="H522" i="3"/>
  <c r="G522" i="3"/>
  <c r="F522" i="3"/>
  <c r="E522" i="3"/>
  <c r="D522" i="3"/>
  <c r="I522" i="3" s="1"/>
  <c r="M521" i="3"/>
  <c r="H521" i="3"/>
  <c r="G521" i="3"/>
  <c r="F521" i="3"/>
  <c r="E521" i="3"/>
  <c r="D521" i="3"/>
  <c r="I521" i="3" s="1"/>
  <c r="M520" i="3"/>
  <c r="H520" i="3"/>
  <c r="G520" i="3"/>
  <c r="F520" i="3"/>
  <c r="E520" i="3"/>
  <c r="D520" i="3"/>
  <c r="I520" i="3" s="1"/>
  <c r="M519" i="3"/>
  <c r="H519" i="3"/>
  <c r="G519" i="3"/>
  <c r="F519" i="3"/>
  <c r="E519" i="3"/>
  <c r="D519" i="3"/>
  <c r="I519" i="3" s="1"/>
  <c r="M518" i="3"/>
  <c r="H518" i="3"/>
  <c r="G518" i="3"/>
  <c r="F518" i="3"/>
  <c r="E518" i="3"/>
  <c r="D518" i="3"/>
  <c r="I518" i="3" s="1"/>
  <c r="M517" i="3"/>
  <c r="H517" i="3"/>
  <c r="G517" i="3"/>
  <c r="F517" i="3"/>
  <c r="E517" i="3"/>
  <c r="D517" i="3"/>
  <c r="I517" i="3" s="1"/>
  <c r="M516" i="3"/>
  <c r="H516" i="3"/>
  <c r="G516" i="3"/>
  <c r="F516" i="3"/>
  <c r="E516" i="3"/>
  <c r="D516" i="3"/>
  <c r="I516" i="3" s="1"/>
  <c r="M515" i="3"/>
  <c r="H515" i="3"/>
  <c r="G515" i="3"/>
  <c r="F515" i="3"/>
  <c r="E515" i="3"/>
  <c r="D515" i="3"/>
  <c r="I515" i="3" s="1"/>
  <c r="M514" i="3"/>
  <c r="H514" i="3"/>
  <c r="G514" i="3"/>
  <c r="F514" i="3"/>
  <c r="E514" i="3"/>
  <c r="D514" i="3"/>
  <c r="I514" i="3" s="1"/>
  <c r="M513" i="3"/>
  <c r="H513" i="3"/>
  <c r="G513" i="3"/>
  <c r="F513" i="3"/>
  <c r="E513" i="3"/>
  <c r="D513" i="3"/>
  <c r="I513" i="3" s="1"/>
  <c r="M512" i="3"/>
  <c r="H512" i="3"/>
  <c r="G512" i="3"/>
  <c r="F512" i="3"/>
  <c r="E512" i="3"/>
  <c r="D512" i="3"/>
  <c r="I512" i="3" s="1"/>
  <c r="M511" i="3"/>
  <c r="H511" i="3"/>
  <c r="G511" i="3"/>
  <c r="F511" i="3"/>
  <c r="E511" i="3"/>
  <c r="D511" i="3"/>
  <c r="I511" i="3" s="1"/>
  <c r="M510" i="3"/>
  <c r="H510" i="3"/>
  <c r="G510" i="3"/>
  <c r="F510" i="3"/>
  <c r="E510" i="3"/>
  <c r="D510" i="3"/>
  <c r="I510" i="3" s="1"/>
  <c r="M509" i="3"/>
  <c r="H509" i="3"/>
  <c r="G509" i="3"/>
  <c r="F509" i="3"/>
  <c r="E509" i="3"/>
  <c r="D509" i="3"/>
  <c r="I509" i="3" s="1"/>
  <c r="M508" i="3"/>
  <c r="H508" i="3"/>
  <c r="G508" i="3"/>
  <c r="F508" i="3"/>
  <c r="E508" i="3"/>
  <c r="D508" i="3"/>
  <c r="I508" i="3" s="1"/>
  <c r="M507" i="3"/>
  <c r="H507" i="3"/>
  <c r="G507" i="3"/>
  <c r="F507" i="3"/>
  <c r="E507" i="3"/>
  <c r="D507" i="3"/>
  <c r="I507" i="3" s="1"/>
  <c r="M506" i="3"/>
  <c r="H506" i="3"/>
  <c r="G506" i="3"/>
  <c r="F506" i="3"/>
  <c r="E506" i="3"/>
  <c r="D506" i="3"/>
  <c r="I506" i="3" s="1"/>
  <c r="M505" i="3"/>
  <c r="H505" i="3"/>
  <c r="G505" i="3"/>
  <c r="F505" i="3"/>
  <c r="E505" i="3"/>
  <c r="D505" i="3"/>
  <c r="I505" i="3" s="1"/>
  <c r="M504" i="3"/>
  <c r="H504" i="3"/>
  <c r="G504" i="3"/>
  <c r="F504" i="3"/>
  <c r="E504" i="3"/>
  <c r="D504" i="3"/>
  <c r="I504" i="3" s="1"/>
  <c r="M503" i="3"/>
  <c r="H503" i="3"/>
  <c r="G503" i="3"/>
  <c r="F503" i="3"/>
  <c r="E503" i="3"/>
  <c r="D503" i="3"/>
  <c r="I503" i="3" s="1"/>
  <c r="M502" i="3"/>
  <c r="H502" i="3"/>
  <c r="G502" i="3"/>
  <c r="F502" i="3"/>
  <c r="E502" i="3"/>
  <c r="D502" i="3"/>
  <c r="I502" i="3" s="1"/>
  <c r="M501" i="3"/>
  <c r="H501" i="3"/>
  <c r="G501" i="3"/>
  <c r="F501" i="3"/>
  <c r="E501" i="3"/>
  <c r="D501" i="3"/>
  <c r="I501" i="3" s="1"/>
  <c r="M500" i="3"/>
  <c r="H500" i="3"/>
  <c r="G500" i="3"/>
  <c r="F500" i="3"/>
  <c r="E500" i="3"/>
  <c r="D500" i="3"/>
  <c r="I500" i="3" s="1"/>
  <c r="M499" i="3"/>
  <c r="H499" i="3"/>
  <c r="G499" i="3"/>
  <c r="F499" i="3"/>
  <c r="E499" i="3"/>
  <c r="D499" i="3"/>
  <c r="I499" i="3" s="1"/>
  <c r="M498" i="3"/>
  <c r="H498" i="3"/>
  <c r="G498" i="3"/>
  <c r="F498" i="3"/>
  <c r="E498" i="3"/>
  <c r="D498" i="3"/>
  <c r="I498" i="3" s="1"/>
  <c r="M497" i="3"/>
  <c r="H497" i="3"/>
  <c r="G497" i="3"/>
  <c r="F497" i="3"/>
  <c r="E497" i="3"/>
  <c r="D497" i="3"/>
  <c r="I497" i="3" s="1"/>
  <c r="M496" i="3"/>
  <c r="H496" i="3"/>
  <c r="G496" i="3"/>
  <c r="F496" i="3"/>
  <c r="E496" i="3"/>
  <c r="D496" i="3"/>
  <c r="I496" i="3" s="1"/>
  <c r="M495" i="3"/>
  <c r="H495" i="3"/>
  <c r="G495" i="3"/>
  <c r="F495" i="3"/>
  <c r="E495" i="3"/>
  <c r="D495" i="3"/>
  <c r="I495" i="3" s="1"/>
  <c r="M494" i="3"/>
  <c r="H494" i="3"/>
  <c r="G494" i="3"/>
  <c r="F494" i="3"/>
  <c r="E494" i="3"/>
  <c r="D494" i="3"/>
  <c r="I494" i="3" s="1"/>
  <c r="M493" i="3"/>
  <c r="H493" i="3"/>
  <c r="G493" i="3"/>
  <c r="F493" i="3"/>
  <c r="E493" i="3"/>
  <c r="D493" i="3"/>
  <c r="I493" i="3" s="1"/>
  <c r="M492" i="3"/>
  <c r="H492" i="3"/>
  <c r="G492" i="3"/>
  <c r="F492" i="3"/>
  <c r="E492" i="3"/>
  <c r="D492" i="3"/>
  <c r="I492" i="3" s="1"/>
  <c r="M491" i="3"/>
  <c r="H491" i="3"/>
  <c r="G491" i="3"/>
  <c r="F491" i="3"/>
  <c r="E491" i="3"/>
  <c r="D491" i="3"/>
  <c r="I491" i="3" s="1"/>
  <c r="M490" i="3"/>
  <c r="H490" i="3"/>
  <c r="G490" i="3"/>
  <c r="F490" i="3"/>
  <c r="E490" i="3"/>
  <c r="D490" i="3"/>
  <c r="I490" i="3" s="1"/>
  <c r="M489" i="3"/>
  <c r="H489" i="3"/>
  <c r="G489" i="3"/>
  <c r="F489" i="3"/>
  <c r="E489" i="3"/>
  <c r="D489" i="3"/>
  <c r="I489" i="3" s="1"/>
  <c r="M488" i="3"/>
  <c r="H488" i="3"/>
  <c r="G488" i="3"/>
  <c r="F488" i="3"/>
  <c r="E488" i="3"/>
  <c r="D488" i="3"/>
  <c r="I488" i="3" s="1"/>
  <c r="M487" i="3"/>
  <c r="H487" i="3"/>
  <c r="G487" i="3"/>
  <c r="F487" i="3"/>
  <c r="E487" i="3"/>
  <c r="D487" i="3"/>
  <c r="I487" i="3" s="1"/>
  <c r="M486" i="3"/>
  <c r="H486" i="3"/>
  <c r="G486" i="3"/>
  <c r="F486" i="3"/>
  <c r="E486" i="3"/>
  <c r="D486" i="3"/>
  <c r="I486" i="3" s="1"/>
  <c r="M485" i="3"/>
  <c r="H485" i="3"/>
  <c r="G485" i="3"/>
  <c r="F485" i="3"/>
  <c r="E485" i="3"/>
  <c r="D485" i="3"/>
  <c r="I485" i="3" s="1"/>
  <c r="M484" i="3"/>
  <c r="H484" i="3"/>
  <c r="G484" i="3"/>
  <c r="F484" i="3"/>
  <c r="E484" i="3"/>
  <c r="D484" i="3"/>
  <c r="I484" i="3" s="1"/>
  <c r="M483" i="3"/>
  <c r="H483" i="3"/>
  <c r="G483" i="3"/>
  <c r="F483" i="3"/>
  <c r="E483" i="3"/>
  <c r="D483" i="3"/>
  <c r="I483" i="3" s="1"/>
  <c r="M482" i="3"/>
  <c r="H482" i="3"/>
  <c r="G482" i="3"/>
  <c r="F482" i="3"/>
  <c r="E482" i="3"/>
  <c r="D482" i="3"/>
  <c r="I482" i="3" s="1"/>
  <c r="M481" i="3"/>
  <c r="H481" i="3"/>
  <c r="G481" i="3"/>
  <c r="F481" i="3"/>
  <c r="E481" i="3"/>
  <c r="D481" i="3"/>
  <c r="I481" i="3" s="1"/>
  <c r="M480" i="3"/>
  <c r="H480" i="3"/>
  <c r="G480" i="3"/>
  <c r="F480" i="3"/>
  <c r="E480" i="3"/>
  <c r="D480" i="3"/>
  <c r="I480" i="3" s="1"/>
  <c r="M479" i="3"/>
  <c r="H479" i="3"/>
  <c r="G479" i="3"/>
  <c r="F479" i="3"/>
  <c r="E479" i="3"/>
  <c r="D479" i="3"/>
  <c r="I479" i="3" s="1"/>
  <c r="M478" i="3"/>
  <c r="H478" i="3"/>
  <c r="G478" i="3"/>
  <c r="F478" i="3"/>
  <c r="E478" i="3"/>
  <c r="D478" i="3"/>
  <c r="I478" i="3" s="1"/>
  <c r="M477" i="3"/>
  <c r="H477" i="3"/>
  <c r="G477" i="3"/>
  <c r="F477" i="3"/>
  <c r="E477" i="3"/>
  <c r="D477" i="3"/>
  <c r="I477" i="3" s="1"/>
  <c r="M476" i="3"/>
  <c r="H476" i="3"/>
  <c r="G476" i="3"/>
  <c r="F476" i="3"/>
  <c r="E476" i="3"/>
  <c r="D476" i="3"/>
  <c r="I476" i="3" s="1"/>
  <c r="M475" i="3"/>
  <c r="H475" i="3"/>
  <c r="G475" i="3"/>
  <c r="F475" i="3"/>
  <c r="E475" i="3"/>
  <c r="D475" i="3"/>
  <c r="I475" i="3" s="1"/>
  <c r="M474" i="3"/>
  <c r="H474" i="3"/>
  <c r="G474" i="3"/>
  <c r="F474" i="3"/>
  <c r="E474" i="3"/>
  <c r="D474" i="3"/>
  <c r="I474" i="3" s="1"/>
  <c r="M473" i="3"/>
  <c r="H473" i="3"/>
  <c r="G473" i="3"/>
  <c r="F473" i="3"/>
  <c r="E473" i="3"/>
  <c r="D473" i="3"/>
  <c r="I473" i="3" s="1"/>
  <c r="M472" i="3"/>
  <c r="H472" i="3"/>
  <c r="G472" i="3"/>
  <c r="F472" i="3"/>
  <c r="E472" i="3"/>
  <c r="D472" i="3"/>
  <c r="I472" i="3" s="1"/>
  <c r="M471" i="3"/>
  <c r="H471" i="3"/>
  <c r="G471" i="3"/>
  <c r="F471" i="3"/>
  <c r="E471" i="3"/>
  <c r="D471" i="3"/>
  <c r="I471" i="3" s="1"/>
  <c r="M470" i="3"/>
  <c r="H470" i="3"/>
  <c r="G470" i="3"/>
  <c r="F470" i="3"/>
  <c r="E470" i="3"/>
  <c r="D470" i="3"/>
  <c r="I470" i="3" s="1"/>
  <c r="M469" i="3"/>
  <c r="H469" i="3"/>
  <c r="G469" i="3"/>
  <c r="F469" i="3"/>
  <c r="E469" i="3"/>
  <c r="D469" i="3"/>
  <c r="I469" i="3" s="1"/>
  <c r="M468" i="3"/>
  <c r="H468" i="3"/>
  <c r="G468" i="3"/>
  <c r="F468" i="3"/>
  <c r="E468" i="3"/>
  <c r="D468" i="3"/>
  <c r="I468" i="3" s="1"/>
  <c r="M467" i="3"/>
  <c r="H467" i="3"/>
  <c r="G467" i="3"/>
  <c r="F467" i="3"/>
  <c r="E467" i="3"/>
  <c r="D467" i="3"/>
  <c r="I467" i="3" s="1"/>
  <c r="M466" i="3"/>
  <c r="H466" i="3"/>
  <c r="G466" i="3"/>
  <c r="F466" i="3"/>
  <c r="E466" i="3"/>
  <c r="D466" i="3"/>
  <c r="I466" i="3" s="1"/>
  <c r="M465" i="3"/>
  <c r="H465" i="3"/>
  <c r="G465" i="3"/>
  <c r="F465" i="3"/>
  <c r="E465" i="3"/>
  <c r="D465" i="3"/>
  <c r="I465" i="3" s="1"/>
  <c r="M464" i="3"/>
  <c r="H464" i="3"/>
  <c r="G464" i="3"/>
  <c r="F464" i="3"/>
  <c r="E464" i="3"/>
  <c r="D464" i="3"/>
  <c r="I464" i="3" s="1"/>
  <c r="M463" i="3"/>
  <c r="H463" i="3"/>
  <c r="G463" i="3"/>
  <c r="F463" i="3"/>
  <c r="E463" i="3"/>
  <c r="D463" i="3"/>
  <c r="I463" i="3" s="1"/>
  <c r="M462" i="3"/>
  <c r="H462" i="3"/>
  <c r="G462" i="3"/>
  <c r="F462" i="3"/>
  <c r="E462" i="3"/>
  <c r="D462" i="3"/>
  <c r="I462" i="3" s="1"/>
  <c r="M461" i="3"/>
  <c r="H461" i="3"/>
  <c r="G461" i="3"/>
  <c r="F461" i="3"/>
  <c r="E461" i="3"/>
  <c r="D461" i="3"/>
  <c r="I461" i="3" s="1"/>
  <c r="M460" i="3"/>
  <c r="H460" i="3"/>
  <c r="G460" i="3"/>
  <c r="F460" i="3"/>
  <c r="E460" i="3"/>
  <c r="D460" i="3"/>
  <c r="I460" i="3" s="1"/>
  <c r="M459" i="3"/>
  <c r="H459" i="3"/>
  <c r="G459" i="3"/>
  <c r="F459" i="3"/>
  <c r="E459" i="3"/>
  <c r="D459" i="3"/>
  <c r="I459" i="3" s="1"/>
  <c r="M458" i="3"/>
  <c r="H458" i="3"/>
  <c r="G458" i="3"/>
  <c r="F458" i="3"/>
  <c r="E458" i="3"/>
  <c r="D458" i="3"/>
  <c r="I458" i="3" s="1"/>
  <c r="M457" i="3"/>
  <c r="H457" i="3"/>
  <c r="G457" i="3"/>
  <c r="F457" i="3"/>
  <c r="E457" i="3"/>
  <c r="D457" i="3"/>
  <c r="I457" i="3" s="1"/>
  <c r="M456" i="3"/>
  <c r="H456" i="3"/>
  <c r="G456" i="3"/>
  <c r="F456" i="3"/>
  <c r="E456" i="3"/>
  <c r="D456" i="3"/>
  <c r="I456" i="3" s="1"/>
  <c r="M455" i="3"/>
  <c r="H455" i="3"/>
  <c r="G455" i="3"/>
  <c r="F455" i="3"/>
  <c r="E455" i="3"/>
  <c r="D455" i="3"/>
  <c r="I455" i="3" s="1"/>
  <c r="M454" i="3"/>
  <c r="H454" i="3"/>
  <c r="G454" i="3"/>
  <c r="F454" i="3"/>
  <c r="E454" i="3"/>
  <c r="D454" i="3"/>
  <c r="I454" i="3" s="1"/>
  <c r="M453" i="3"/>
  <c r="H453" i="3"/>
  <c r="G453" i="3"/>
  <c r="F453" i="3"/>
  <c r="E453" i="3"/>
  <c r="D453" i="3"/>
  <c r="I453" i="3" s="1"/>
  <c r="M452" i="3"/>
  <c r="H452" i="3"/>
  <c r="G452" i="3"/>
  <c r="F452" i="3"/>
  <c r="E452" i="3"/>
  <c r="D452" i="3"/>
  <c r="I452" i="3" s="1"/>
  <c r="M451" i="3"/>
  <c r="H451" i="3"/>
  <c r="G451" i="3"/>
  <c r="F451" i="3"/>
  <c r="E451" i="3"/>
  <c r="D451" i="3"/>
  <c r="I451" i="3" s="1"/>
  <c r="M450" i="3"/>
  <c r="H450" i="3"/>
  <c r="G450" i="3"/>
  <c r="F450" i="3"/>
  <c r="E450" i="3"/>
  <c r="D450" i="3"/>
  <c r="I450" i="3" s="1"/>
  <c r="M449" i="3"/>
  <c r="H449" i="3"/>
  <c r="G449" i="3"/>
  <c r="F449" i="3"/>
  <c r="E449" i="3"/>
  <c r="D449" i="3"/>
  <c r="I449" i="3" s="1"/>
  <c r="M448" i="3"/>
  <c r="H448" i="3"/>
  <c r="G448" i="3"/>
  <c r="F448" i="3"/>
  <c r="E448" i="3"/>
  <c r="D448" i="3"/>
  <c r="I448" i="3" s="1"/>
  <c r="M447" i="3"/>
  <c r="H447" i="3"/>
  <c r="G447" i="3"/>
  <c r="F447" i="3"/>
  <c r="E447" i="3"/>
  <c r="D447" i="3"/>
  <c r="I447" i="3" s="1"/>
  <c r="M446" i="3"/>
  <c r="H446" i="3"/>
  <c r="G446" i="3"/>
  <c r="F446" i="3"/>
  <c r="E446" i="3"/>
  <c r="D446" i="3"/>
  <c r="I446" i="3" s="1"/>
  <c r="M445" i="3"/>
  <c r="H445" i="3"/>
  <c r="G445" i="3"/>
  <c r="F445" i="3"/>
  <c r="E445" i="3"/>
  <c r="D445" i="3"/>
  <c r="I445" i="3" s="1"/>
  <c r="M444" i="3"/>
  <c r="H444" i="3"/>
  <c r="G444" i="3"/>
  <c r="F444" i="3"/>
  <c r="E444" i="3"/>
  <c r="D444" i="3"/>
  <c r="I444" i="3" s="1"/>
  <c r="M443" i="3"/>
  <c r="H443" i="3"/>
  <c r="G443" i="3"/>
  <c r="F443" i="3"/>
  <c r="E443" i="3"/>
  <c r="D443" i="3"/>
  <c r="I443" i="3" s="1"/>
  <c r="M442" i="3"/>
  <c r="H442" i="3"/>
  <c r="G442" i="3"/>
  <c r="F442" i="3"/>
  <c r="E442" i="3"/>
  <c r="D442" i="3"/>
  <c r="I442" i="3" s="1"/>
  <c r="M441" i="3"/>
  <c r="H441" i="3"/>
  <c r="G441" i="3"/>
  <c r="F441" i="3"/>
  <c r="E441" i="3"/>
  <c r="D441" i="3"/>
  <c r="I441" i="3" s="1"/>
  <c r="M440" i="3"/>
  <c r="H440" i="3"/>
  <c r="G440" i="3"/>
  <c r="F440" i="3"/>
  <c r="E440" i="3"/>
  <c r="D440" i="3"/>
  <c r="I440" i="3" s="1"/>
  <c r="M439" i="3"/>
  <c r="H439" i="3"/>
  <c r="G439" i="3"/>
  <c r="F439" i="3"/>
  <c r="E439" i="3"/>
  <c r="D439" i="3"/>
  <c r="I439" i="3" s="1"/>
  <c r="M438" i="3"/>
  <c r="H438" i="3"/>
  <c r="G438" i="3"/>
  <c r="F438" i="3"/>
  <c r="E438" i="3"/>
  <c r="D438" i="3"/>
  <c r="I438" i="3" s="1"/>
  <c r="M437" i="3"/>
  <c r="H437" i="3"/>
  <c r="G437" i="3"/>
  <c r="F437" i="3"/>
  <c r="E437" i="3"/>
  <c r="D437" i="3"/>
  <c r="I437" i="3" s="1"/>
  <c r="M436" i="3"/>
  <c r="H436" i="3"/>
  <c r="G436" i="3"/>
  <c r="F436" i="3"/>
  <c r="E436" i="3"/>
  <c r="D436" i="3"/>
  <c r="I436" i="3" s="1"/>
  <c r="M435" i="3"/>
  <c r="H435" i="3"/>
  <c r="G435" i="3"/>
  <c r="F435" i="3"/>
  <c r="E435" i="3"/>
  <c r="D435" i="3"/>
  <c r="I435" i="3" s="1"/>
  <c r="M434" i="3"/>
  <c r="H434" i="3"/>
  <c r="G434" i="3"/>
  <c r="F434" i="3"/>
  <c r="E434" i="3"/>
  <c r="D434" i="3"/>
  <c r="I434" i="3" s="1"/>
  <c r="M433" i="3"/>
  <c r="H433" i="3"/>
  <c r="G433" i="3"/>
  <c r="F433" i="3"/>
  <c r="E433" i="3"/>
  <c r="D433" i="3"/>
  <c r="I433" i="3" s="1"/>
  <c r="M432" i="3"/>
  <c r="H432" i="3"/>
  <c r="G432" i="3"/>
  <c r="F432" i="3"/>
  <c r="E432" i="3"/>
  <c r="D432" i="3"/>
  <c r="I432" i="3" s="1"/>
  <c r="M431" i="3"/>
  <c r="H431" i="3"/>
  <c r="G431" i="3"/>
  <c r="F431" i="3"/>
  <c r="E431" i="3"/>
  <c r="D431" i="3"/>
  <c r="I431" i="3" s="1"/>
  <c r="M430" i="3"/>
  <c r="H430" i="3"/>
  <c r="G430" i="3"/>
  <c r="F430" i="3"/>
  <c r="E430" i="3"/>
  <c r="D430" i="3"/>
  <c r="I430" i="3" s="1"/>
  <c r="M429" i="3"/>
  <c r="H429" i="3"/>
  <c r="G429" i="3"/>
  <c r="F429" i="3"/>
  <c r="E429" i="3"/>
  <c r="D429" i="3"/>
  <c r="I429" i="3" s="1"/>
  <c r="M428" i="3"/>
  <c r="H428" i="3"/>
  <c r="G428" i="3"/>
  <c r="F428" i="3"/>
  <c r="E428" i="3"/>
  <c r="D428" i="3"/>
  <c r="I428" i="3" s="1"/>
  <c r="M427" i="3"/>
  <c r="H427" i="3"/>
  <c r="G427" i="3"/>
  <c r="F427" i="3"/>
  <c r="E427" i="3"/>
  <c r="D427" i="3"/>
  <c r="I427" i="3" s="1"/>
  <c r="M426" i="3"/>
  <c r="H426" i="3"/>
  <c r="G426" i="3"/>
  <c r="F426" i="3"/>
  <c r="E426" i="3"/>
  <c r="D426" i="3"/>
  <c r="I426" i="3" s="1"/>
  <c r="M425" i="3"/>
  <c r="H425" i="3"/>
  <c r="G425" i="3"/>
  <c r="F425" i="3"/>
  <c r="E425" i="3"/>
  <c r="D425" i="3"/>
  <c r="I425" i="3" s="1"/>
  <c r="M424" i="3"/>
  <c r="H424" i="3"/>
  <c r="G424" i="3"/>
  <c r="F424" i="3"/>
  <c r="E424" i="3"/>
  <c r="D424" i="3"/>
  <c r="I424" i="3" s="1"/>
  <c r="M423" i="3"/>
  <c r="H423" i="3"/>
  <c r="G423" i="3"/>
  <c r="F423" i="3"/>
  <c r="E423" i="3"/>
  <c r="D423" i="3"/>
  <c r="I423" i="3" s="1"/>
  <c r="M422" i="3"/>
  <c r="H422" i="3"/>
  <c r="G422" i="3"/>
  <c r="F422" i="3"/>
  <c r="E422" i="3"/>
  <c r="D422" i="3"/>
  <c r="I422" i="3" s="1"/>
  <c r="M421" i="3"/>
  <c r="H421" i="3"/>
  <c r="G421" i="3"/>
  <c r="F421" i="3"/>
  <c r="E421" i="3"/>
  <c r="D421" i="3"/>
  <c r="M420" i="3"/>
  <c r="H420" i="3"/>
  <c r="G420" i="3"/>
  <c r="F420" i="3"/>
  <c r="E420" i="3"/>
  <c r="D420" i="3"/>
  <c r="M419" i="3"/>
  <c r="H419" i="3"/>
  <c r="G419" i="3"/>
  <c r="F419" i="3"/>
  <c r="E419" i="3"/>
  <c r="D419" i="3"/>
  <c r="M418" i="3"/>
  <c r="H418" i="3"/>
  <c r="G418" i="3"/>
  <c r="F418" i="3"/>
  <c r="E418" i="3"/>
  <c r="D418" i="3"/>
  <c r="M417" i="3"/>
  <c r="H417" i="3"/>
  <c r="G417" i="3"/>
  <c r="F417" i="3"/>
  <c r="E417" i="3"/>
  <c r="D417" i="3"/>
  <c r="M416" i="3"/>
  <c r="H416" i="3"/>
  <c r="G416" i="3"/>
  <c r="F416" i="3"/>
  <c r="E416" i="3"/>
  <c r="D416" i="3"/>
  <c r="M415" i="3"/>
  <c r="H415" i="3"/>
  <c r="G415" i="3"/>
  <c r="F415" i="3"/>
  <c r="E415" i="3"/>
  <c r="D415" i="3"/>
  <c r="M414" i="3"/>
  <c r="H414" i="3"/>
  <c r="G414" i="3"/>
  <c r="F414" i="3"/>
  <c r="E414" i="3"/>
  <c r="D414" i="3"/>
  <c r="M413" i="3"/>
  <c r="H413" i="3"/>
  <c r="G413" i="3"/>
  <c r="F413" i="3"/>
  <c r="E413" i="3"/>
  <c r="D413" i="3"/>
  <c r="M412" i="3"/>
  <c r="H412" i="3"/>
  <c r="G412" i="3"/>
  <c r="F412" i="3"/>
  <c r="E412" i="3"/>
  <c r="D412" i="3"/>
  <c r="M411" i="3"/>
  <c r="H411" i="3"/>
  <c r="G411" i="3"/>
  <c r="F411" i="3"/>
  <c r="E411" i="3"/>
  <c r="D411" i="3"/>
  <c r="M410" i="3"/>
  <c r="H410" i="3"/>
  <c r="G410" i="3"/>
  <c r="F410" i="3"/>
  <c r="E410" i="3"/>
  <c r="D410" i="3"/>
  <c r="M409" i="3"/>
  <c r="H409" i="3"/>
  <c r="G409" i="3"/>
  <c r="F409" i="3"/>
  <c r="E409" i="3"/>
  <c r="D409" i="3"/>
  <c r="M408" i="3"/>
  <c r="H408" i="3"/>
  <c r="G408" i="3"/>
  <c r="F408" i="3"/>
  <c r="E408" i="3"/>
  <c r="D408" i="3"/>
  <c r="M407" i="3"/>
  <c r="H407" i="3"/>
  <c r="G407" i="3"/>
  <c r="F407" i="3"/>
  <c r="E407" i="3"/>
  <c r="D407" i="3"/>
  <c r="M406" i="3"/>
  <c r="H406" i="3"/>
  <c r="G406" i="3"/>
  <c r="F406" i="3"/>
  <c r="E406" i="3"/>
  <c r="D406" i="3"/>
  <c r="M405" i="3"/>
  <c r="H405" i="3"/>
  <c r="G405" i="3"/>
  <c r="F405" i="3"/>
  <c r="E405" i="3"/>
  <c r="D405" i="3"/>
  <c r="M404" i="3"/>
  <c r="H404" i="3"/>
  <c r="G404" i="3"/>
  <c r="F404" i="3"/>
  <c r="E404" i="3"/>
  <c r="D404" i="3"/>
  <c r="M403" i="3"/>
  <c r="H403" i="3"/>
  <c r="G403" i="3"/>
  <c r="F403" i="3"/>
  <c r="E403" i="3"/>
  <c r="D403" i="3"/>
  <c r="M402" i="3"/>
  <c r="H402" i="3"/>
  <c r="G402" i="3"/>
  <c r="F402" i="3"/>
  <c r="E402" i="3"/>
  <c r="D402" i="3"/>
  <c r="M401" i="3"/>
  <c r="H401" i="3"/>
  <c r="G401" i="3"/>
  <c r="F401" i="3"/>
  <c r="E401" i="3"/>
  <c r="D401" i="3"/>
  <c r="M400" i="3"/>
  <c r="H400" i="3"/>
  <c r="G400" i="3"/>
  <c r="F400" i="3"/>
  <c r="E400" i="3"/>
  <c r="D400" i="3"/>
  <c r="I400" i="3" s="1"/>
  <c r="M399" i="3"/>
  <c r="H399" i="3"/>
  <c r="G399" i="3"/>
  <c r="F399" i="3"/>
  <c r="E399" i="3"/>
  <c r="D399" i="3"/>
  <c r="I399" i="3" s="1"/>
  <c r="M398" i="3"/>
  <c r="H398" i="3"/>
  <c r="G398" i="3"/>
  <c r="F398" i="3"/>
  <c r="E398" i="3"/>
  <c r="D398" i="3"/>
  <c r="I398" i="3" s="1"/>
  <c r="M397" i="3"/>
  <c r="H397" i="3"/>
  <c r="G397" i="3"/>
  <c r="F397" i="3"/>
  <c r="E397" i="3"/>
  <c r="D397" i="3"/>
  <c r="I397" i="3" s="1"/>
  <c r="M396" i="3"/>
  <c r="H396" i="3"/>
  <c r="G396" i="3"/>
  <c r="F396" i="3"/>
  <c r="E396" i="3"/>
  <c r="D396" i="3"/>
  <c r="I396" i="3" s="1"/>
  <c r="M395" i="3"/>
  <c r="H395" i="3"/>
  <c r="G395" i="3"/>
  <c r="F395" i="3"/>
  <c r="E395" i="3"/>
  <c r="D395" i="3"/>
  <c r="I395" i="3" s="1"/>
  <c r="M394" i="3"/>
  <c r="H394" i="3"/>
  <c r="G394" i="3"/>
  <c r="F394" i="3"/>
  <c r="E394" i="3"/>
  <c r="D394" i="3"/>
  <c r="I394" i="3" s="1"/>
  <c r="M393" i="3"/>
  <c r="H393" i="3"/>
  <c r="G393" i="3"/>
  <c r="F393" i="3"/>
  <c r="E393" i="3"/>
  <c r="D393" i="3"/>
  <c r="I393" i="3" s="1"/>
  <c r="M392" i="3"/>
  <c r="H392" i="3"/>
  <c r="G392" i="3"/>
  <c r="F392" i="3"/>
  <c r="E392" i="3"/>
  <c r="D392" i="3"/>
  <c r="I392" i="3" s="1"/>
  <c r="M391" i="3"/>
  <c r="H391" i="3"/>
  <c r="G391" i="3"/>
  <c r="F391" i="3"/>
  <c r="E391" i="3"/>
  <c r="D391" i="3"/>
  <c r="I391" i="3" s="1"/>
  <c r="M390" i="3"/>
  <c r="H390" i="3"/>
  <c r="G390" i="3"/>
  <c r="F390" i="3"/>
  <c r="E390" i="3"/>
  <c r="D390" i="3"/>
  <c r="I390" i="3" s="1"/>
  <c r="M389" i="3"/>
  <c r="H389" i="3"/>
  <c r="G389" i="3"/>
  <c r="F389" i="3"/>
  <c r="E389" i="3"/>
  <c r="D389" i="3"/>
  <c r="I389" i="3" s="1"/>
  <c r="M388" i="3"/>
  <c r="H388" i="3"/>
  <c r="G388" i="3"/>
  <c r="F388" i="3"/>
  <c r="E388" i="3"/>
  <c r="D388" i="3"/>
  <c r="I388" i="3" s="1"/>
  <c r="M387" i="3"/>
  <c r="H387" i="3"/>
  <c r="G387" i="3"/>
  <c r="F387" i="3"/>
  <c r="E387" i="3"/>
  <c r="D387" i="3"/>
  <c r="I387" i="3" s="1"/>
  <c r="M386" i="3"/>
  <c r="H386" i="3"/>
  <c r="G386" i="3"/>
  <c r="F386" i="3"/>
  <c r="E386" i="3"/>
  <c r="D386" i="3"/>
  <c r="I386" i="3" s="1"/>
  <c r="M385" i="3"/>
  <c r="H385" i="3"/>
  <c r="G385" i="3"/>
  <c r="F385" i="3"/>
  <c r="E385" i="3"/>
  <c r="D385" i="3"/>
  <c r="I385" i="3" s="1"/>
  <c r="M384" i="3"/>
  <c r="H384" i="3"/>
  <c r="G384" i="3"/>
  <c r="F384" i="3"/>
  <c r="E384" i="3"/>
  <c r="D384" i="3"/>
  <c r="I384" i="3" s="1"/>
  <c r="M383" i="3"/>
  <c r="H383" i="3"/>
  <c r="G383" i="3"/>
  <c r="F383" i="3"/>
  <c r="E383" i="3"/>
  <c r="D383" i="3"/>
  <c r="I383" i="3" s="1"/>
  <c r="M382" i="3"/>
  <c r="H382" i="3"/>
  <c r="G382" i="3"/>
  <c r="F382" i="3"/>
  <c r="E382" i="3"/>
  <c r="D382" i="3"/>
  <c r="I382" i="3" s="1"/>
  <c r="M381" i="3"/>
  <c r="H381" i="3"/>
  <c r="G381" i="3"/>
  <c r="F381" i="3"/>
  <c r="E381" i="3"/>
  <c r="D381" i="3"/>
  <c r="M380" i="3"/>
  <c r="H380" i="3"/>
  <c r="G380" i="3"/>
  <c r="F380" i="3"/>
  <c r="E380" i="3"/>
  <c r="D380" i="3"/>
  <c r="M379" i="3"/>
  <c r="H379" i="3"/>
  <c r="G379" i="3"/>
  <c r="F379" i="3"/>
  <c r="E379" i="3"/>
  <c r="D379" i="3"/>
  <c r="M378" i="3"/>
  <c r="H378" i="3"/>
  <c r="G378" i="3"/>
  <c r="F378" i="3"/>
  <c r="E378" i="3"/>
  <c r="D378" i="3"/>
  <c r="M377" i="3"/>
  <c r="H377" i="3"/>
  <c r="G377" i="3"/>
  <c r="F377" i="3"/>
  <c r="E377" i="3"/>
  <c r="D377" i="3"/>
  <c r="M376" i="3"/>
  <c r="H376" i="3"/>
  <c r="G376" i="3"/>
  <c r="F376" i="3"/>
  <c r="E376" i="3"/>
  <c r="D376" i="3"/>
  <c r="M375" i="3"/>
  <c r="H375" i="3"/>
  <c r="G375" i="3"/>
  <c r="F375" i="3"/>
  <c r="E375" i="3"/>
  <c r="D375" i="3"/>
  <c r="M374" i="3"/>
  <c r="H374" i="3"/>
  <c r="G374" i="3"/>
  <c r="F374" i="3"/>
  <c r="E374" i="3"/>
  <c r="D374" i="3"/>
  <c r="M373" i="3"/>
  <c r="H373" i="3"/>
  <c r="G373" i="3"/>
  <c r="F373" i="3"/>
  <c r="E373" i="3"/>
  <c r="D373" i="3"/>
  <c r="M372" i="3"/>
  <c r="H372" i="3"/>
  <c r="G372" i="3"/>
  <c r="F372" i="3"/>
  <c r="E372" i="3"/>
  <c r="D372" i="3"/>
  <c r="M371" i="3"/>
  <c r="H371" i="3"/>
  <c r="G371" i="3"/>
  <c r="F371" i="3"/>
  <c r="E371" i="3"/>
  <c r="D371" i="3"/>
  <c r="M370" i="3"/>
  <c r="H370" i="3"/>
  <c r="G370" i="3"/>
  <c r="F370" i="3"/>
  <c r="E370" i="3"/>
  <c r="D370" i="3"/>
  <c r="M369" i="3"/>
  <c r="H369" i="3"/>
  <c r="G369" i="3"/>
  <c r="F369" i="3"/>
  <c r="E369" i="3"/>
  <c r="D369" i="3"/>
  <c r="M368" i="3"/>
  <c r="H368" i="3"/>
  <c r="G368" i="3"/>
  <c r="F368" i="3"/>
  <c r="E368" i="3"/>
  <c r="D368" i="3"/>
  <c r="M367" i="3"/>
  <c r="H367" i="3"/>
  <c r="G367" i="3"/>
  <c r="F367" i="3"/>
  <c r="E367" i="3"/>
  <c r="D367" i="3"/>
  <c r="M366" i="3"/>
  <c r="H366" i="3"/>
  <c r="G366" i="3"/>
  <c r="F366" i="3"/>
  <c r="E366" i="3"/>
  <c r="D366" i="3"/>
  <c r="M365" i="3"/>
  <c r="H365" i="3"/>
  <c r="G365" i="3"/>
  <c r="F365" i="3"/>
  <c r="E365" i="3"/>
  <c r="D365" i="3"/>
  <c r="M364" i="3"/>
  <c r="H364" i="3"/>
  <c r="G364" i="3"/>
  <c r="F364" i="3"/>
  <c r="E364" i="3"/>
  <c r="D364" i="3"/>
  <c r="M363" i="3"/>
  <c r="H363" i="3"/>
  <c r="G363" i="3"/>
  <c r="F363" i="3"/>
  <c r="E363" i="3"/>
  <c r="D363" i="3"/>
  <c r="M362" i="3"/>
  <c r="H362" i="3"/>
  <c r="G362" i="3"/>
  <c r="F362" i="3"/>
  <c r="E362" i="3"/>
  <c r="D362" i="3"/>
  <c r="M361" i="3"/>
  <c r="H361" i="3"/>
  <c r="G361" i="3"/>
  <c r="F361" i="3"/>
  <c r="E361" i="3"/>
  <c r="D361" i="3"/>
  <c r="M360" i="3"/>
  <c r="H360" i="3"/>
  <c r="G360" i="3"/>
  <c r="F360" i="3"/>
  <c r="E360" i="3"/>
  <c r="D360" i="3"/>
  <c r="M359" i="3"/>
  <c r="H359" i="3"/>
  <c r="G359" i="3"/>
  <c r="F359" i="3"/>
  <c r="E359" i="3"/>
  <c r="D359" i="3"/>
  <c r="M358" i="3"/>
  <c r="H358" i="3"/>
  <c r="G358" i="3"/>
  <c r="F358" i="3"/>
  <c r="E358" i="3"/>
  <c r="D358" i="3"/>
  <c r="M357" i="3"/>
  <c r="H357" i="3"/>
  <c r="G357" i="3"/>
  <c r="F357" i="3"/>
  <c r="E357" i="3"/>
  <c r="D357" i="3"/>
  <c r="M356" i="3"/>
  <c r="H356" i="3"/>
  <c r="G356" i="3"/>
  <c r="F356" i="3"/>
  <c r="E356" i="3"/>
  <c r="D356" i="3"/>
  <c r="M355" i="3"/>
  <c r="H355" i="3"/>
  <c r="G355" i="3"/>
  <c r="F355" i="3"/>
  <c r="E355" i="3"/>
  <c r="D355" i="3"/>
  <c r="M354" i="3"/>
  <c r="H354" i="3"/>
  <c r="G354" i="3"/>
  <c r="F354" i="3"/>
  <c r="E354" i="3"/>
  <c r="D354" i="3"/>
  <c r="M353" i="3"/>
  <c r="H353" i="3"/>
  <c r="G353" i="3"/>
  <c r="F353" i="3"/>
  <c r="E353" i="3"/>
  <c r="D353" i="3"/>
  <c r="M352" i="3"/>
  <c r="H352" i="3"/>
  <c r="G352" i="3"/>
  <c r="F352" i="3"/>
  <c r="E352" i="3"/>
  <c r="D352" i="3"/>
  <c r="M351" i="3"/>
  <c r="H351" i="3"/>
  <c r="G351" i="3"/>
  <c r="F351" i="3"/>
  <c r="E351" i="3"/>
  <c r="D351" i="3"/>
  <c r="M350" i="3"/>
  <c r="H350" i="3"/>
  <c r="G350" i="3"/>
  <c r="F350" i="3"/>
  <c r="E350" i="3"/>
  <c r="D350" i="3"/>
  <c r="M349" i="3"/>
  <c r="H349" i="3"/>
  <c r="G349" i="3"/>
  <c r="F349" i="3"/>
  <c r="E349" i="3"/>
  <c r="D349" i="3"/>
  <c r="M348" i="3"/>
  <c r="H348" i="3"/>
  <c r="G348" i="3"/>
  <c r="F348" i="3"/>
  <c r="E348" i="3"/>
  <c r="D348" i="3"/>
  <c r="M347" i="3"/>
  <c r="H347" i="3"/>
  <c r="G347" i="3"/>
  <c r="F347" i="3"/>
  <c r="E347" i="3"/>
  <c r="D347" i="3"/>
  <c r="M346" i="3"/>
  <c r="H346" i="3"/>
  <c r="G346" i="3"/>
  <c r="F346" i="3"/>
  <c r="E346" i="3"/>
  <c r="D346" i="3"/>
  <c r="M345" i="3"/>
  <c r="H345" i="3"/>
  <c r="G345" i="3"/>
  <c r="F345" i="3"/>
  <c r="E345" i="3"/>
  <c r="D345" i="3"/>
  <c r="M344" i="3"/>
  <c r="H344" i="3"/>
  <c r="G344" i="3"/>
  <c r="F344" i="3"/>
  <c r="E344" i="3"/>
  <c r="D344" i="3"/>
  <c r="M343" i="3"/>
  <c r="H343" i="3"/>
  <c r="G343" i="3"/>
  <c r="F343" i="3"/>
  <c r="E343" i="3"/>
  <c r="D343" i="3"/>
  <c r="M342" i="3"/>
  <c r="H342" i="3"/>
  <c r="G342" i="3"/>
  <c r="F342" i="3"/>
  <c r="E342" i="3"/>
  <c r="D342" i="3"/>
  <c r="M341" i="3"/>
  <c r="H341" i="3"/>
  <c r="G341" i="3"/>
  <c r="F341" i="3"/>
  <c r="E341" i="3"/>
  <c r="D341" i="3"/>
  <c r="M340" i="3"/>
  <c r="H340" i="3"/>
  <c r="G340" i="3"/>
  <c r="F340" i="3"/>
  <c r="E340" i="3"/>
  <c r="D340" i="3"/>
  <c r="M339" i="3"/>
  <c r="H339" i="3"/>
  <c r="G339" i="3"/>
  <c r="F339" i="3"/>
  <c r="E339" i="3"/>
  <c r="D339" i="3"/>
  <c r="M338" i="3"/>
  <c r="H338" i="3"/>
  <c r="G338" i="3"/>
  <c r="F338" i="3"/>
  <c r="E338" i="3"/>
  <c r="D338" i="3"/>
  <c r="M337" i="3"/>
  <c r="H337" i="3"/>
  <c r="G337" i="3"/>
  <c r="F337" i="3"/>
  <c r="E337" i="3"/>
  <c r="D337" i="3"/>
  <c r="M336" i="3"/>
  <c r="H336" i="3"/>
  <c r="G336" i="3"/>
  <c r="F336" i="3"/>
  <c r="E336" i="3"/>
  <c r="D336" i="3"/>
  <c r="M335" i="3"/>
  <c r="H335" i="3"/>
  <c r="G335" i="3"/>
  <c r="F335" i="3"/>
  <c r="E335" i="3"/>
  <c r="D335" i="3"/>
  <c r="M334" i="3"/>
  <c r="H334" i="3"/>
  <c r="G334" i="3"/>
  <c r="F334" i="3"/>
  <c r="E334" i="3"/>
  <c r="D334" i="3"/>
  <c r="M333" i="3"/>
  <c r="H333" i="3"/>
  <c r="G333" i="3"/>
  <c r="F333" i="3"/>
  <c r="E333" i="3"/>
  <c r="D333" i="3"/>
  <c r="M332" i="3"/>
  <c r="H332" i="3"/>
  <c r="G332" i="3"/>
  <c r="F332" i="3"/>
  <c r="E332" i="3"/>
  <c r="D332" i="3"/>
  <c r="M331" i="3"/>
  <c r="H331" i="3"/>
  <c r="G331" i="3"/>
  <c r="F331" i="3"/>
  <c r="E331" i="3"/>
  <c r="D331" i="3"/>
  <c r="M330" i="3"/>
  <c r="H330" i="3"/>
  <c r="G330" i="3"/>
  <c r="F330" i="3"/>
  <c r="E330" i="3"/>
  <c r="D330" i="3"/>
  <c r="M329" i="3"/>
  <c r="H329" i="3"/>
  <c r="G329" i="3"/>
  <c r="F329" i="3"/>
  <c r="E329" i="3"/>
  <c r="D329" i="3"/>
  <c r="M328" i="3"/>
  <c r="H328" i="3"/>
  <c r="G328" i="3"/>
  <c r="F328" i="3"/>
  <c r="E328" i="3"/>
  <c r="D328" i="3"/>
  <c r="M327" i="3"/>
  <c r="H327" i="3"/>
  <c r="G327" i="3"/>
  <c r="F327" i="3"/>
  <c r="E327" i="3"/>
  <c r="D327" i="3"/>
  <c r="M326" i="3"/>
  <c r="H326" i="3"/>
  <c r="G326" i="3"/>
  <c r="F326" i="3"/>
  <c r="E326" i="3"/>
  <c r="D326" i="3"/>
  <c r="M325" i="3"/>
  <c r="H325" i="3"/>
  <c r="G325" i="3"/>
  <c r="F325" i="3"/>
  <c r="E325" i="3"/>
  <c r="D325" i="3"/>
  <c r="M324" i="3"/>
  <c r="H324" i="3"/>
  <c r="G324" i="3"/>
  <c r="F324" i="3"/>
  <c r="E324" i="3"/>
  <c r="D324" i="3"/>
  <c r="M323" i="3"/>
  <c r="H323" i="3"/>
  <c r="G323" i="3"/>
  <c r="F323" i="3"/>
  <c r="E323" i="3"/>
  <c r="D323" i="3"/>
  <c r="M322" i="3"/>
  <c r="H322" i="3"/>
  <c r="G322" i="3"/>
  <c r="F322" i="3"/>
  <c r="E322" i="3"/>
  <c r="D322" i="3"/>
  <c r="M321" i="3"/>
  <c r="H321" i="3"/>
  <c r="G321" i="3"/>
  <c r="F321" i="3"/>
  <c r="E321" i="3"/>
  <c r="D321" i="3"/>
  <c r="M320" i="3"/>
  <c r="H320" i="3"/>
  <c r="G320" i="3"/>
  <c r="F320" i="3"/>
  <c r="E320" i="3"/>
  <c r="D320" i="3"/>
  <c r="M319" i="3"/>
  <c r="H319" i="3"/>
  <c r="G319" i="3"/>
  <c r="F319" i="3"/>
  <c r="E319" i="3"/>
  <c r="D319" i="3"/>
  <c r="M318" i="3"/>
  <c r="H318" i="3"/>
  <c r="G318" i="3"/>
  <c r="F318" i="3"/>
  <c r="E318" i="3"/>
  <c r="D318" i="3"/>
  <c r="M317" i="3"/>
  <c r="H317" i="3"/>
  <c r="G317" i="3"/>
  <c r="F317" i="3"/>
  <c r="E317" i="3"/>
  <c r="D317" i="3"/>
  <c r="M316" i="3"/>
  <c r="H316" i="3"/>
  <c r="G316" i="3"/>
  <c r="F316" i="3"/>
  <c r="E316" i="3"/>
  <c r="D316" i="3"/>
  <c r="M315" i="3"/>
  <c r="H315" i="3"/>
  <c r="G315" i="3"/>
  <c r="F315" i="3"/>
  <c r="E315" i="3"/>
  <c r="D315" i="3"/>
  <c r="M314" i="3"/>
  <c r="H314" i="3"/>
  <c r="G314" i="3"/>
  <c r="F314" i="3"/>
  <c r="E314" i="3"/>
  <c r="D314" i="3"/>
  <c r="M313" i="3"/>
  <c r="H313" i="3"/>
  <c r="G313" i="3"/>
  <c r="F313" i="3"/>
  <c r="E313" i="3"/>
  <c r="D313" i="3"/>
  <c r="M312" i="3"/>
  <c r="H312" i="3"/>
  <c r="G312" i="3"/>
  <c r="F312" i="3"/>
  <c r="E312" i="3"/>
  <c r="D312" i="3"/>
  <c r="M311" i="3"/>
  <c r="H311" i="3"/>
  <c r="G311" i="3"/>
  <c r="F311" i="3"/>
  <c r="E311" i="3"/>
  <c r="D311" i="3"/>
  <c r="M310" i="3"/>
  <c r="H310" i="3"/>
  <c r="G310" i="3"/>
  <c r="F310" i="3"/>
  <c r="E310" i="3"/>
  <c r="D310" i="3"/>
  <c r="M309" i="3"/>
  <c r="H309" i="3"/>
  <c r="G309" i="3"/>
  <c r="F309" i="3"/>
  <c r="E309" i="3"/>
  <c r="D309" i="3"/>
  <c r="M308" i="3"/>
  <c r="H308" i="3"/>
  <c r="G308" i="3"/>
  <c r="F308" i="3"/>
  <c r="E308" i="3"/>
  <c r="D308" i="3"/>
  <c r="M307" i="3"/>
  <c r="H307" i="3"/>
  <c r="G307" i="3"/>
  <c r="F307" i="3"/>
  <c r="E307" i="3"/>
  <c r="D307" i="3"/>
  <c r="M306" i="3"/>
  <c r="H306" i="3"/>
  <c r="G306" i="3"/>
  <c r="F306" i="3"/>
  <c r="E306" i="3"/>
  <c r="D306" i="3"/>
  <c r="M305" i="3"/>
  <c r="H305" i="3"/>
  <c r="G305" i="3"/>
  <c r="F305" i="3"/>
  <c r="E305" i="3"/>
  <c r="D305" i="3"/>
  <c r="M304" i="3"/>
  <c r="H304" i="3"/>
  <c r="G304" i="3"/>
  <c r="F304" i="3"/>
  <c r="E304" i="3"/>
  <c r="D304" i="3"/>
  <c r="M303" i="3"/>
  <c r="H303" i="3"/>
  <c r="G303" i="3"/>
  <c r="F303" i="3"/>
  <c r="E303" i="3"/>
  <c r="D303" i="3"/>
  <c r="M302" i="3"/>
  <c r="H302" i="3"/>
  <c r="G302" i="3"/>
  <c r="F302" i="3"/>
  <c r="E302" i="3"/>
  <c r="D302" i="3"/>
  <c r="M301" i="3"/>
  <c r="H301" i="3"/>
  <c r="G301" i="3"/>
  <c r="F301" i="3"/>
  <c r="E301" i="3"/>
  <c r="D301" i="3"/>
  <c r="M300" i="3"/>
  <c r="H300" i="3"/>
  <c r="G300" i="3"/>
  <c r="F300" i="3"/>
  <c r="E300" i="3"/>
  <c r="D300" i="3"/>
  <c r="M299" i="3"/>
  <c r="H299" i="3"/>
  <c r="G299" i="3"/>
  <c r="F299" i="3"/>
  <c r="E299" i="3"/>
  <c r="D299" i="3"/>
  <c r="M298" i="3"/>
  <c r="H298" i="3"/>
  <c r="G298" i="3"/>
  <c r="F298" i="3"/>
  <c r="E298" i="3"/>
  <c r="D298" i="3"/>
  <c r="M297" i="3"/>
  <c r="H297" i="3"/>
  <c r="G297" i="3"/>
  <c r="F297" i="3"/>
  <c r="E297" i="3"/>
  <c r="D297" i="3"/>
  <c r="M296" i="3"/>
  <c r="H296" i="3"/>
  <c r="G296" i="3"/>
  <c r="F296" i="3"/>
  <c r="E296" i="3"/>
  <c r="D296" i="3"/>
  <c r="M295" i="3"/>
  <c r="H295" i="3"/>
  <c r="G295" i="3"/>
  <c r="F295" i="3"/>
  <c r="E295" i="3"/>
  <c r="D295" i="3"/>
  <c r="M294" i="3"/>
  <c r="H294" i="3"/>
  <c r="G294" i="3"/>
  <c r="F294" i="3"/>
  <c r="E294" i="3"/>
  <c r="D294" i="3"/>
  <c r="M293" i="3"/>
  <c r="H293" i="3"/>
  <c r="G293" i="3"/>
  <c r="F293" i="3"/>
  <c r="E293" i="3"/>
  <c r="D293" i="3"/>
  <c r="M292" i="3"/>
  <c r="H292" i="3"/>
  <c r="G292" i="3"/>
  <c r="F292" i="3"/>
  <c r="E292" i="3"/>
  <c r="D292" i="3"/>
  <c r="M291" i="3"/>
  <c r="H291" i="3"/>
  <c r="G291" i="3"/>
  <c r="F291" i="3"/>
  <c r="E291" i="3"/>
  <c r="D291" i="3"/>
  <c r="M290" i="3"/>
  <c r="H290" i="3"/>
  <c r="G290" i="3"/>
  <c r="F290" i="3"/>
  <c r="E290" i="3"/>
  <c r="D290" i="3"/>
  <c r="M289" i="3"/>
  <c r="H289" i="3"/>
  <c r="G289" i="3"/>
  <c r="F289" i="3"/>
  <c r="E289" i="3"/>
  <c r="D289" i="3"/>
  <c r="M288" i="3"/>
  <c r="H288" i="3"/>
  <c r="G288" i="3"/>
  <c r="F288" i="3"/>
  <c r="E288" i="3"/>
  <c r="D288" i="3"/>
  <c r="M287" i="3"/>
  <c r="H287" i="3"/>
  <c r="G287" i="3"/>
  <c r="F287" i="3"/>
  <c r="E287" i="3"/>
  <c r="D287" i="3"/>
  <c r="M286" i="3"/>
  <c r="H286" i="3"/>
  <c r="G286" i="3"/>
  <c r="F286" i="3"/>
  <c r="E286" i="3"/>
  <c r="D286" i="3"/>
  <c r="M285" i="3"/>
  <c r="H285" i="3"/>
  <c r="G285" i="3"/>
  <c r="F285" i="3"/>
  <c r="E285" i="3"/>
  <c r="D285" i="3"/>
  <c r="M284" i="3"/>
  <c r="H284" i="3"/>
  <c r="G284" i="3"/>
  <c r="F284" i="3"/>
  <c r="E284" i="3"/>
  <c r="D284" i="3"/>
  <c r="M283" i="3"/>
  <c r="H283" i="3"/>
  <c r="G283" i="3"/>
  <c r="F283" i="3"/>
  <c r="E283" i="3"/>
  <c r="D283" i="3"/>
  <c r="M282" i="3"/>
  <c r="H282" i="3"/>
  <c r="G282" i="3"/>
  <c r="F282" i="3"/>
  <c r="E282" i="3"/>
  <c r="D282" i="3"/>
  <c r="M281" i="3"/>
  <c r="H281" i="3"/>
  <c r="G281" i="3"/>
  <c r="F281" i="3"/>
  <c r="E281" i="3"/>
  <c r="D281" i="3"/>
  <c r="M280" i="3"/>
  <c r="H280" i="3"/>
  <c r="G280" i="3"/>
  <c r="F280" i="3"/>
  <c r="E280" i="3"/>
  <c r="D280" i="3"/>
  <c r="M279" i="3"/>
  <c r="H279" i="3"/>
  <c r="G279" i="3"/>
  <c r="F279" i="3"/>
  <c r="E279" i="3"/>
  <c r="D279" i="3"/>
  <c r="M278" i="3"/>
  <c r="H278" i="3"/>
  <c r="G278" i="3"/>
  <c r="F278" i="3"/>
  <c r="E278" i="3"/>
  <c r="D278" i="3"/>
  <c r="M277" i="3"/>
  <c r="H277" i="3"/>
  <c r="G277" i="3"/>
  <c r="F277" i="3"/>
  <c r="E277" i="3"/>
  <c r="D277" i="3"/>
  <c r="M276" i="3"/>
  <c r="H276" i="3"/>
  <c r="G276" i="3"/>
  <c r="F276" i="3"/>
  <c r="E276" i="3"/>
  <c r="D276" i="3"/>
  <c r="M275" i="3"/>
  <c r="H275" i="3"/>
  <c r="G275" i="3"/>
  <c r="F275" i="3"/>
  <c r="E275" i="3"/>
  <c r="D275" i="3"/>
  <c r="M274" i="3"/>
  <c r="H274" i="3"/>
  <c r="G274" i="3"/>
  <c r="F274" i="3"/>
  <c r="E274" i="3"/>
  <c r="D274" i="3"/>
  <c r="M273" i="3"/>
  <c r="H273" i="3"/>
  <c r="G273" i="3"/>
  <c r="F273" i="3"/>
  <c r="E273" i="3"/>
  <c r="D273" i="3"/>
  <c r="M272" i="3"/>
  <c r="H272" i="3"/>
  <c r="G272" i="3"/>
  <c r="F272" i="3"/>
  <c r="E272" i="3"/>
  <c r="D272" i="3"/>
  <c r="M271" i="3"/>
  <c r="H271" i="3"/>
  <c r="G271" i="3"/>
  <c r="F271" i="3"/>
  <c r="E271" i="3"/>
  <c r="D271" i="3"/>
  <c r="M270" i="3"/>
  <c r="H270" i="3"/>
  <c r="G270" i="3"/>
  <c r="F270" i="3"/>
  <c r="E270" i="3"/>
  <c r="D270" i="3"/>
  <c r="M269" i="3"/>
  <c r="H269" i="3"/>
  <c r="G269" i="3"/>
  <c r="F269" i="3"/>
  <c r="E269" i="3"/>
  <c r="D269" i="3"/>
  <c r="M268" i="3"/>
  <c r="H268" i="3"/>
  <c r="G268" i="3"/>
  <c r="F268" i="3"/>
  <c r="E268" i="3"/>
  <c r="D268" i="3"/>
  <c r="M267" i="3"/>
  <c r="H267" i="3"/>
  <c r="G267" i="3"/>
  <c r="F267" i="3"/>
  <c r="E267" i="3"/>
  <c r="D267" i="3"/>
  <c r="M266" i="3"/>
  <c r="H266" i="3"/>
  <c r="G266" i="3"/>
  <c r="F266" i="3"/>
  <c r="E266" i="3"/>
  <c r="D266" i="3"/>
  <c r="M265" i="3"/>
  <c r="H265" i="3"/>
  <c r="G265" i="3"/>
  <c r="F265" i="3"/>
  <c r="E265" i="3"/>
  <c r="D265" i="3"/>
  <c r="M264" i="3"/>
  <c r="H264" i="3"/>
  <c r="G264" i="3"/>
  <c r="F264" i="3"/>
  <c r="E264" i="3"/>
  <c r="D264" i="3"/>
  <c r="M263" i="3"/>
  <c r="H263" i="3"/>
  <c r="G263" i="3"/>
  <c r="F263" i="3"/>
  <c r="E263" i="3"/>
  <c r="D263" i="3"/>
  <c r="M262" i="3"/>
  <c r="H262" i="3"/>
  <c r="G262" i="3"/>
  <c r="F262" i="3"/>
  <c r="E262" i="3"/>
  <c r="D262" i="3"/>
  <c r="M261" i="3"/>
  <c r="H261" i="3"/>
  <c r="G261" i="3"/>
  <c r="F261" i="3"/>
  <c r="E261" i="3"/>
  <c r="D261" i="3"/>
  <c r="M260" i="3"/>
  <c r="H260" i="3"/>
  <c r="G260" i="3"/>
  <c r="F260" i="3"/>
  <c r="E260" i="3"/>
  <c r="D260" i="3"/>
  <c r="M259" i="3"/>
  <c r="H259" i="3"/>
  <c r="G259" i="3"/>
  <c r="F259" i="3"/>
  <c r="E259" i="3"/>
  <c r="D259" i="3"/>
  <c r="M258" i="3"/>
  <c r="H258" i="3"/>
  <c r="G258" i="3"/>
  <c r="F258" i="3"/>
  <c r="E258" i="3"/>
  <c r="D258" i="3"/>
  <c r="M257" i="3"/>
  <c r="H257" i="3"/>
  <c r="G257" i="3"/>
  <c r="F257" i="3"/>
  <c r="E257" i="3"/>
  <c r="D257" i="3"/>
  <c r="M256" i="3"/>
  <c r="H256" i="3"/>
  <c r="G256" i="3"/>
  <c r="F256" i="3"/>
  <c r="E256" i="3"/>
  <c r="D256" i="3"/>
  <c r="M255" i="3"/>
  <c r="H255" i="3"/>
  <c r="G255" i="3"/>
  <c r="F255" i="3"/>
  <c r="E255" i="3"/>
  <c r="D255" i="3"/>
  <c r="M254" i="3"/>
  <c r="H254" i="3"/>
  <c r="G254" i="3"/>
  <c r="F254" i="3"/>
  <c r="E254" i="3"/>
  <c r="D254" i="3"/>
  <c r="M253" i="3"/>
  <c r="H253" i="3"/>
  <c r="G253" i="3"/>
  <c r="F253" i="3"/>
  <c r="E253" i="3"/>
  <c r="D253" i="3"/>
  <c r="M252" i="3"/>
  <c r="H252" i="3"/>
  <c r="G252" i="3"/>
  <c r="F252" i="3"/>
  <c r="E252" i="3"/>
  <c r="D252" i="3"/>
  <c r="M251" i="3"/>
  <c r="H251" i="3"/>
  <c r="G251" i="3"/>
  <c r="F251" i="3"/>
  <c r="E251" i="3"/>
  <c r="D251" i="3"/>
  <c r="M250" i="3"/>
  <c r="H250" i="3"/>
  <c r="G250" i="3"/>
  <c r="F250" i="3"/>
  <c r="E250" i="3"/>
  <c r="D250" i="3"/>
  <c r="M249" i="3"/>
  <c r="H249" i="3"/>
  <c r="G249" i="3"/>
  <c r="F249" i="3"/>
  <c r="E249" i="3"/>
  <c r="D249" i="3"/>
  <c r="M248" i="3"/>
  <c r="H248" i="3"/>
  <c r="G248" i="3"/>
  <c r="F248" i="3"/>
  <c r="E248" i="3"/>
  <c r="D248" i="3"/>
  <c r="M247" i="3"/>
  <c r="H247" i="3"/>
  <c r="G247" i="3"/>
  <c r="F247" i="3"/>
  <c r="E247" i="3"/>
  <c r="D247" i="3"/>
  <c r="M246" i="3"/>
  <c r="H246" i="3"/>
  <c r="G246" i="3"/>
  <c r="F246" i="3"/>
  <c r="E246" i="3"/>
  <c r="D246" i="3"/>
  <c r="M245" i="3"/>
  <c r="H245" i="3"/>
  <c r="G245" i="3"/>
  <c r="F245" i="3"/>
  <c r="E245" i="3"/>
  <c r="D245" i="3"/>
  <c r="M244" i="3"/>
  <c r="H244" i="3"/>
  <c r="G244" i="3"/>
  <c r="F244" i="3"/>
  <c r="E244" i="3"/>
  <c r="D244" i="3"/>
  <c r="M243" i="3"/>
  <c r="H243" i="3"/>
  <c r="G243" i="3"/>
  <c r="F243" i="3"/>
  <c r="E243" i="3"/>
  <c r="D243" i="3"/>
  <c r="M242" i="3"/>
  <c r="H242" i="3"/>
  <c r="G242" i="3"/>
  <c r="F242" i="3"/>
  <c r="E242" i="3"/>
  <c r="D242" i="3"/>
  <c r="M241" i="3"/>
  <c r="H241" i="3"/>
  <c r="G241" i="3"/>
  <c r="F241" i="3"/>
  <c r="E241" i="3"/>
  <c r="D241" i="3"/>
  <c r="M240" i="3"/>
  <c r="H240" i="3"/>
  <c r="G240" i="3"/>
  <c r="F240" i="3"/>
  <c r="E240" i="3"/>
  <c r="D240" i="3"/>
  <c r="M239" i="3"/>
  <c r="H239" i="3"/>
  <c r="G239" i="3"/>
  <c r="F239" i="3"/>
  <c r="E239" i="3"/>
  <c r="D239" i="3"/>
  <c r="M238" i="3"/>
  <c r="H238" i="3"/>
  <c r="G238" i="3"/>
  <c r="F238" i="3"/>
  <c r="E238" i="3"/>
  <c r="D238" i="3"/>
  <c r="M237" i="3"/>
  <c r="H237" i="3"/>
  <c r="G237" i="3"/>
  <c r="F237" i="3"/>
  <c r="E237" i="3"/>
  <c r="D237" i="3"/>
  <c r="M236" i="3"/>
  <c r="H236" i="3"/>
  <c r="G236" i="3"/>
  <c r="F236" i="3"/>
  <c r="E236" i="3"/>
  <c r="D236" i="3"/>
  <c r="M235" i="3"/>
  <c r="H235" i="3"/>
  <c r="G235" i="3"/>
  <c r="F235" i="3"/>
  <c r="E235" i="3"/>
  <c r="D235" i="3"/>
  <c r="M234" i="3"/>
  <c r="H234" i="3"/>
  <c r="G234" i="3"/>
  <c r="F234" i="3"/>
  <c r="E234" i="3"/>
  <c r="D234" i="3"/>
  <c r="M233" i="3"/>
  <c r="H233" i="3"/>
  <c r="G233" i="3"/>
  <c r="F233" i="3"/>
  <c r="E233" i="3"/>
  <c r="D233" i="3"/>
  <c r="M232" i="3"/>
  <c r="H232" i="3"/>
  <c r="G232" i="3"/>
  <c r="F232" i="3"/>
  <c r="E232" i="3"/>
  <c r="D232" i="3"/>
  <c r="M231" i="3"/>
  <c r="H231" i="3"/>
  <c r="G231" i="3"/>
  <c r="F231" i="3"/>
  <c r="E231" i="3"/>
  <c r="D231" i="3"/>
  <c r="M230" i="3"/>
  <c r="H230" i="3"/>
  <c r="G230" i="3"/>
  <c r="F230" i="3"/>
  <c r="E230" i="3"/>
  <c r="D230" i="3"/>
  <c r="M229" i="3"/>
  <c r="H229" i="3"/>
  <c r="G229" i="3"/>
  <c r="F229" i="3"/>
  <c r="E229" i="3"/>
  <c r="D229" i="3"/>
  <c r="M228" i="3"/>
  <c r="H228" i="3"/>
  <c r="G228" i="3"/>
  <c r="F228" i="3"/>
  <c r="E228" i="3"/>
  <c r="D228" i="3"/>
  <c r="M227" i="3"/>
  <c r="H227" i="3"/>
  <c r="G227" i="3"/>
  <c r="F227" i="3"/>
  <c r="E227" i="3"/>
  <c r="D227" i="3"/>
  <c r="M226" i="3"/>
  <c r="H226" i="3"/>
  <c r="G226" i="3"/>
  <c r="F226" i="3"/>
  <c r="E226" i="3"/>
  <c r="D226" i="3"/>
  <c r="M225" i="3"/>
  <c r="H225" i="3"/>
  <c r="G225" i="3"/>
  <c r="F225" i="3"/>
  <c r="E225" i="3"/>
  <c r="D225" i="3"/>
  <c r="M224" i="3"/>
  <c r="H224" i="3"/>
  <c r="G224" i="3"/>
  <c r="F224" i="3"/>
  <c r="E224" i="3"/>
  <c r="D224" i="3"/>
  <c r="M223" i="3"/>
  <c r="H223" i="3"/>
  <c r="G223" i="3"/>
  <c r="F223" i="3"/>
  <c r="E223" i="3"/>
  <c r="D223" i="3"/>
  <c r="M222" i="3"/>
  <c r="H222" i="3"/>
  <c r="G222" i="3"/>
  <c r="F222" i="3"/>
  <c r="E222" i="3"/>
  <c r="D222" i="3"/>
  <c r="M221" i="3"/>
  <c r="H221" i="3"/>
  <c r="G221" i="3"/>
  <c r="F221" i="3"/>
  <c r="E221" i="3"/>
  <c r="D221" i="3"/>
  <c r="M220" i="3"/>
  <c r="H220" i="3"/>
  <c r="G220" i="3"/>
  <c r="F220" i="3"/>
  <c r="E220" i="3"/>
  <c r="D220" i="3"/>
  <c r="M219" i="3"/>
  <c r="H219" i="3"/>
  <c r="G219" i="3"/>
  <c r="F219" i="3"/>
  <c r="E219" i="3"/>
  <c r="D219" i="3"/>
  <c r="M218" i="3"/>
  <c r="H218" i="3"/>
  <c r="G218" i="3"/>
  <c r="F218" i="3"/>
  <c r="E218" i="3"/>
  <c r="D218" i="3"/>
  <c r="M217" i="3"/>
  <c r="H217" i="3"/>
  <c r="G217" i="3"/>
  <c r="F217" i="3"/>
  <c r="E217" i="3"/>
  <c r="D217" i="3"/>
  <c r="M216" i="3"/>
  <c r="H216" i="3"/>
  <c r="G216" i="3"/>
  <c r="F216" i="3"/>
  <c r="E216" i="3"/>
  <c r="D216" i="3"/>
  <c r="M215" i="3"/>
  <c r="H215" i="3"/>
  <c r="G215" i="3"/>
  <c r="F215" i="3"/>
  <c r="E215" i="3"/>
  <c r="D215" i="3"/>
  <c r="M214" i="3"/>
  <c r="H214" i="3"/>
  <c r="G214" i="3"/>
  <c r="F214" i="3"/>
  <c r="E214" i="3"/>
  <c r="D214" i="3"/>
  <c r="M213" i="3"/>
  <c r="H213" i="3"/>
  <c r="G213" i="3"/>
  <c r="F213" i="3"/>
  <c r="E213" i="3"/>
  <c r="D213" i="3"/>
  <c r="M212" i="3"/>
  <c r="H212" i="3"/>
  <c r="G212" i="3"/>
  <c r="F212" i="3"/>
  <c r="E212" i="3"/>
  <c r="D212" i="3"/>
  <c r="M211" i="3"/>
  <c r="H211" i="3"/>
  <c r="G211" i="3"/>
  <c r="F211" i="3"/>
  <c r="E211" i="3"/>
  <c r="D211" i="3"/>
  <c r="M210" i="3"/>
  <c r="H210" i="3"/>
  <c r="G210" i="3"/>
  <c r="F210" i="3"/>
  <c r="E210" i="3"/>
  <c r="D210" i="3"/>
  <c r="M209" i="3"/>
  <c r="H209" i="3"/>
  <c r="G209" i="3"/>
  <c r="F209" i="3"/>
  <c r="E209" i="3"/>
  <c r="D209" i="3"/>
  <c r="M208" i="3"/>
  <c r="H208" i="3"/>
  <c r="G208" i="3"/>
  <c r="F208" i="3"/>
  <c r="E208" i="3"/>
  <c r="D208" i="3"/>
  <c r="M207" i="3"/>
  <c r="H207" i="3"/>
  <c r="G207" i="3"/>
  <c r="F207" i="3"/>
  <c r="E207" i="3"/>
  <c r="D207" i="3"/>
  <c r="M206" i="3"/>
  <c r="H206" i="3"/>
  <c r="G206" i="3"/>
  <c r="F206" i="3"/>
  <c r="E206" i="3"/>
  <c r="D206" i="3"/>
  <c r="M205" i="3"/>
  <c r="H205" i="3"/>
  <c r="G205" i="3"/>
  <c r="F205" i="3"/>
  <c r="E205" i="3"/>
  <c r="D205" i="3"/>
  <c r="M204" i="3"/>
  <c r="H204" i="3"/>
  <c r="G204" i="3"/>
  <c r="F204" i="3"/>
  <c r="E204" i="3"/>
  <c r="D204" i="3"/>
  <c r="M203" i="3"/>
  <c r="H203" i="3"/>
  <c r="G203" i="3"/>
  <c r="F203" i="3"/>
  <c r="E203" i="3"/>
  <c r="D203" i="3"/>
  <c r="M202" i="3"/>
  <c r="H202" i="3"/>
  <c r="G202" i="3"/>
  <c r="F202" i="3"/>
  <c r="E202" i="3"/>
  <c r="D202" i="3"/>
  <c r="M201" i="3"/>
  <c r="H201" i="3"/>
  <c r="G201" i="3"/>
  <c r="F201" i="3"/>
  <c r="E201" i="3"/>
  <c r="D201" i="3"/>
  <c r="M200" i="3"/>
  <c r="H200" i="3"/>
  <c r="G200" i="3"/>
  <c r="F200" i="3"/>
  <c r="E200" i="3"/>
  <c r="D200" i="3"/>
  <c r="M199" i="3"/>
  <c r="H199" i="3"/>
  <c r="G199" i="3"/>
  <c r="F199" i="3"/>
  <c r="E199" i="3"/>
  <c r="D199" i="3"/>
  <c r="M198" i="3"/>
  <c r="H198" i="3"/>
  <c r="G198" i="3"/>
  <c r="F198" i="3"/>
  <c r="E198" i="3"/>
  <c r="D198" i="3"/>
  <c r="M197" i="3"/>
  <c r="H197" i="3"/>
  <c r="G197" i="3"/>
  <c r="F197" i="3"/>
  <c r="E197" i="3"/>
  <c r="D197" i="3"/>
  <c r="M196" i="3"/>
  <c r="H196" i="3"/>
  <c r="G196" i="3"/>
  <c r="F196" i="3"/>
  <c r="E196" i="3"/>
  <c r="D196" i="3"/>
  <c r="M195" i="3"/>
  <c r="H195" i="3"/>
  <c r="G195" i="3"/>
  <c r="F195" i="3"/>
  <c r="E195" i="3"/>
  <c r="D195" i="3"/>
  <c r="M194" i="3"/>
  <c r="H194" i="3"/>
  <c r="G194" i="3"/>
  <c r="F194" i="3"/>
  <c r="E194" i="3"/>
  <c r="D194" i="3"/>
  <c r="M193" i="3"/>
  <c r="H193" i="3"/>
  <c r="G193" i="3"/>
  <c r="F193" i="3"/>
  <c r="E193" i="3"/>
  <c r="D193" i="3"/>
  <c r="M192" i="3"/>
  <c r="H192" i="3"/>
  <c r="G192" i="3"/>
  <c r="F192" i="3"/>
  <c r="E192" i="3"/>
  <c r="D192" i="3"/>
  <c r="M191" i="3"/>
  <c r="H191" i="3"/>
  <c r="G191" i="3"/>
  <c r="F191" i="3"/>
  <c r="E191" i="3"/>
  <c r="D191" i="3"/>
  <c r="M190" i="3"/>
  <c r="H190" i="3"/>
  <c r="G190" i="3"/>
  <c r="F190" i="3"/>
  <c r="E190" i="3"/>
  <c r="D190" i="3"/>
  <c r="M189" i="3"/>
  <c r="H189" i="3"/>
  <c r="G189" i="3"/>
  <c r="F189" i="3"/>
  <c r="E189" i="3"/>
  <c r="D189" i="3"/>
  <c r="M188" i="3"/>
  <c r="H188" i="3"/>
  <c r="G188" i="3"/>
  <c r="F188" i="3"/>
  <c r="E188" i="3"/>
  <c r="D188" i="3"/>
  <c r="M187" i="3"/>
  <c r="H187" i="3"/>
  <c r="G187" i="3"/>
  <c r="F187" i="3"/>
  <c r="E187" i="3"/>
  <c r="D187" i="3"/>
  <c r="M186" i="3"/>
  <c r="H186" i="3"/>
  <c r="G186" i="3"/>
  <c r="F186" i="3"/>
  <c r="E186" i="3"/>
  <c r="D186" i="3"/>
  <c r="M185" i="3"/>
  <c r="H185" i="3"/>
  <c r="G185" i="3"/>
  <c r="F185" i="3"/>
  <c r="E185" i="3"/>
  <c r="D185" i="3"/>
  <c r="M184" i="3"/>
  <c r="H184" i="3"/>
  <c r="G184" i="3"/>
  <c r="F184" i="3"/>
  <c r="E184" i="3"/>
  <c r="D184" i="3"/>
  <c r="M183" i="3"/>
  <c r="H183" i="3"/>
  <c r="G183" i="3"/>
  <c r="F183" i="3"/>
  <c r="E183" i="3"/>
  <c r="D183" i="3"/>
  <c r="M182" i="3"/>
  <c r="H182" i="3"/>
  <c r="G182" i="3"/>
  <c r="F182" i="3"/>
  <c r="E182" i="3"/>
  <c r="D182" i="3"/>
  <c r="M181" i="3"/>
  <c r="H181" i="3"/>
  <c r="G181" i="3"/>
  <c r="F181" i="3"/>
  <c r="E181" i="3"/>
  <c r="D181" i="3"/>
  <c r="M180" i="3"/>
  <c r="H180" i="3"/>
  <c r="G180" i="3"/>
  <c r="F180" i="3"/>
  <c r="E180" i="3"/>
  <c r="D180" i="3"/>
  <c r="M179" i="3"/>
  <c r="H179" i="3"/>
  <c r="G179" i="3"/>
  <c r="F179" i="3"/>
  <c r="E179" i="3"/>
  <c r="D179" i="3"/>
  <c r="M178" i="3"/>
  <c r="H178" i="3"/>
  <c r="G178" i="3"/>
  <c r="F178" i="3"/>
  <c r="E178" i="3"/>
  <c r="D178" i="3"/>
  <c r="M177" i="3"/>
  <c r="H177" i="3"/>
  <c r="G177" i="3"/>
  <c r="F177" i="3"/>
  <c r="E177" i="3"/>
  <c r="D177" i="3"/>
  <c r="M176" i="3"/>
  <c r="H176" i="3"/>
  <c r="G176" i="3"/>
  <c r="F176" i="3"/>
  <c r="E176" i="3"/>
  <c r="D176" i="3"/>
  <c r="M175" i="3"/>
  <c r="H175" i="3"/>
  <c r="G175" i="3"/>
  <c r="F175" i="3"/>
  <c r="E175" i="3"/>
  <c r="D175" i="3"/>
  <c r="M174" i="3"/>
  <c r="H174" i="3"/>
  <c r="G174" i="3"/>
  <c r="F174" i="3"/>
  <c r="E174" i="3"/>
  <c r="D174" i="3"/>
  <c r="M173" i="3"/>
  <c r="H173" i="3"/>
  <c r="G173" i="3"/>
  <c r="F173" i="3"/>
  <c r="E173" i="3"/>
  <c r="D173" i="3"/>
  <c r="M172" i="3"/>
  <c r="H172" i="3"/>
  <c r="G172" i="3"/>
  <c r="F172" i="3"/>
  <c r="E172" i="3"/>
  <c r="D172" i="3"/>
  <c r="M171" i="3"/>
  <c r="H171" i="3"/>
  <c r="G171" i="3"/>
  <c r="F171" i="3"/>
  <c r="E171" i="3"/>
  <c r="D171" i="3"/>
  <c r="M170" i="3"/>
  <c r="H170" i="3"/>
  <c r="G170" i="3"/>
  <c r="F170" i="3"/>
  <c r="E170" i="3"/>
  <c r="D170" i="3"/>
  <c r="M169" i="3"/>
  <c r="H169" i="3"/>
  <c r="G169" i="3"/>
  <c r="F169" i="3"/>
  <c r="E169" i="3"/>
  <c r="D169" i="3"/>
  <c r="M168" i="3"/>
  <c r="H168" i="3"/>
  <c r="G168" i="3"/>
  <c r="F168" i="3"/>
  <c r="E168" i="3"/>
  <c r="D168" i="3"/>
  <c r="M167" i="3"/>
  <c r="H167" i="3"/>
  <c r="G167" i="3"/>
  <c r="F167" i="3"/>
  <c r="E167" i="3"/>
  <c r="D167" i="3"/>
  <c r="M166" i="3"/>
  <c r="H166" i="3"/>
  <c r="G166" i="3"/>
  <c r="F166" i="3"/>
  <c r="E166" i="3"/>
  <c r="D166" i="3"/>
  <c r="M165" i="3"/>
  <c r="H165" i="3"/>
  <c r="G165" i="3"/>
  <c r="F165" i="3"/>
  <c r="E165" i="3"/>
  <c r="D165" i="3"/>
  <c r="M164" i="3"/>
  <c r="H164" i="3"/>
  <c r="G164" i="3"/>
  <c r="F164" i="3"/>
  <c r="E164" i="3"/>
  <c r="D164" i="3"/>
  <c r="M163" i="3"/>
  <c r="H163" i="3"/>
  <c r="G163" i="3"/>
  <c r="F163" i="3"/>
  <c r="E163" i="3"/>
  <c r="D163" i="3"/>
  <c r="M162" i="3"/>
  <c r="H162" i="3"/>
  <c r="G162" i="3"/>
  <c r="F162" i="3"/>
  <c r="E162" i="3"/>
  <c r="D162" i="3"/>
  <c r="M161" i="3"/>
  <c r="H161" i="3"/>
  <c r="G161" i="3"/>
  <c r="F161" i="3"/>
  <c r="E161" i="3"/>
  <c r="D161" i="3"/>
  <c r="M160" i="3"/>
  <c r="H160" i="3"/>
  <c r="G160" i="3"/>
  <c r="F160" i="3"/>
  <c r="E160" i="3"/>
  <c r="D160" i="3"/>
  <c r="M159" i="3"/>
  <c r="H159" i="3"/>
  <c r="G159" i="3"/>
  <c r="F159" i="3"/>
  <c r="E159" i="3"/>
  <c r="D159" i="3"/>
  <c r="M158" i="3"/>
  <c r="H158" i="3"/>
  <c r="G158" i="3"/>
  <c r="F158" i="3"/>
  <c r="E158" i="3"/>
  <c r="D158" i="3"/>
  <c r="M157" i="3"/>
  <c r="H157" i="3"/>
  <c r="G157" i="3"/>
  <c r="F157" i="3"/>
  <c r="E157" i="3"/>
  <c r="D157" i="3"/>
  <c r="M156" i="3"/>
  <c r="H156" i="3"/>
  <c r="G156" i="3"/>
  <c r="F156" i="3"/>
  <c r="E156" i="3"/>
  <c r="D156" i="3"/>
  <c r="M155" i="3"/>
  <c r="H155" i="3"/>
  <c r="G155" i="3"/>
  <c r="F155" i="3"/>
  <c r="E155" i="3"/>
  <c r="D155" i="3"/>
  <c r="M154" i="3"/>
  <c r="H154" i="3"/>
  <c r="G154" i="3"/>
  <c r="F154" i="3"/>
  <c r="E154" i="3"/>
  <c r="D154" i="3"/>
  <c r="M153" i="3"/>
  <c r="H153" i="3"/>
  <c r="G153" i="3"/>
  <c r="F153" i="3"/>
  <c r="E153" i="3"/>
  <c r="D153" i="3"/>
  <c r="M152" i="3"/>
  <c r="H152" i="3"/>
  <c r="G152" i="3"/>
  <c r="F152" i="3"/>
  <c r="E152" i="3"/>
  <c r="D152" i="3"/>
  <c r="M151" i="3"/>
  <c r="H151" i="3"/>
  <c r="G151" i="3"/>
  <c r="F151" i="3"/>
  <c r="E151" i="3"/>
  <c r="D151" i="3"/>
  <c r="M150" i="3"/>
  <c r="H150" i="3"/>
  <c r="G150" i="3"/>
  <c r="F150" i="3"/>
  <c r="E150" i="3"/>
  <c r="D150" i="3"/>
  <c r="M149" i="3"/>
  <c r="H149" i="3"/>
  <c r="G149" i="3"/>
  <c r="F149" i="3"/>
  <c r="E149" i="3"/>
  <c r="D149" i="3"/>
  <c r="M148" i="3"/>
  <c r="H148" i="3"/>
  <c r="G148" i="3"/>
  <c r="F148" i="3"/>
  <c r="E148" i="3"/>
  <c r="D148" i="3"/>
  <c r="C148" i="3" s="1" a="1"/>
  <c r="C148" i="3" s="1"/>
  <c r="M147" i="3"/>
  <c r="H147" i="3"/>
  <c r="G147" i="3"/>
  <c r="F147" i="3"/>
  <c r="E147" i="3"/>
  <c r="D147" i="3"/>
  <c r="M146" i="3"/>
  <c r="H146" i="3"/>
  <c r="G146" i="3"/>
  <c r="F146" i="3"/>
  <c r="E146" i="3"/>
  <c r="D146" i="3"/>
  <c r="M145" i="3"/>
  <c r="H145" i="3"/>
  <c r="G145" i="3"/>
  <c r="F145" i="3"/>
  <c r="E145" i="3"/>
  <c r="D145" i="3"/>
  <c r="M144" i="3"/>
  <c r="H144" i="3"/>
  <c r="G144" i="3"/>
  <c r="F144" i="3"/>
  <c r="E144" i="3"/>
  <c r="D144" i="3"/>
  <c r="C144" i="3" s="1" a="1"/>
  <c r="C144" i="3" s="1"/>
  <c r="M143" i="3"/>
  <c r="H143" i="3"/>
  <c r="G143" i="3"/>
  <c r="F143" i="3"/>
  <c r="E143" i="3"/>
  <c r="D143" i="3"/>
  <c r="M142" i="3"/>
  <c r="H142" i="3"/>
  <c r="G142" i="3"/>
  <c r="F142" i="3"/>
  <c r="E142" i="3"/>
  <c r="D142" i="3"/>
  <c r="M141" i="3"/>
  <c r="H141" i="3"/>
  <c r="G141" i="3"/>
  <c r="F141" i="3"/>
  <c r="E141" i="3"/>
  <c r="D141" i="3"/>
  <c r="M140" i="3"/>
  <c r="H140" i="3"/>
  <c r="G140" i="3"/>
  <c r="F140" i="3"/>
  <c r="E140" i="3"/>
  <c r="D140" i="3"/>
  <c r="M139" i="3"/>
  <c r="H139" i="3"/>
  <c r="G139" i="3"/>
  <c r="F139" i="3"/>
  <c r="E139" i="3"/>
  <c r="D139" i="3"/>
  <c r="M138" i="3"/>
  <c r="H138" i="3"/>
  <c r="G138" i="3"/>
  <c r="F138" i="3"/>
  <c r="E138" i="3"/>
  <c r="D138" i="3"/>
  <c r="M137" i="3"/>
  <c r="H137" i="3"/>
  <c r="G137" i="3"/>
  <c r="F137" i="3"/>
  <c r="E137" i="3"/>
  <c r="D137" i="3"/>
  <c r="M136" i="3"/>
  <c r="H136" i="3"/>
  <c r="G136" i="3"/>
  <c r="F136" i="3"/>
  <c r="E136" i="3"/>
  <c r="D136" i="3"/>
  <c r="M135" i="3"/>
  <c r="H135" i="3"/>
  <c r="G135" i="3"/>
  <c r="F135" i="3"/>
  <c r="E135" i="3"/>
  <c r="D135" i="3"/>
  <c r="C135" i="3" s="1" a="1"/>
  <c r="C135" i="3" s="1"/>
  <c r="M134" i="3"/>
  <c r="H134" i="3"/>
  <c r="G134" i="3"/>
  <c r="F134" i="3"/>
  <c r="E134" i="3"/>
  <c r="D134" i="3"/>
  <c r="M133" i="3"/>
  <c r="H133" i="3"/>
  <c r="G133" i="3"/>
  <c r="F133" i="3"/>
  <c r="E133" i="3"/>
  <c r="D133" i="3"/>
  <c r="M132" i="3"/>
  <c r="H132" i="3"/>
  <c r="G132" i="3"/>
  <c r="F132" i="3"/>
  <c r="E132" i="3"/>
  <c r="D132" i="3"/>
  <c r="M131" i="3"/>
  <c r="H131" i="3"/>
  <c r="G131" i="3"/>
  <c r="F131" i="3"/>
  <c r="E131" i="3"/>
  <c r="D131" i="3"/>
  <c r="M130" i="3"/>
  <c r="H130" i="3"/>
  <c r="G130" i="3"/>
  <c r="F130" i="3"/>
  <c r="E130" i="3"/>
  <c r="D130" i="3"/>
  <c r="M129" i="3"/>
  <c r="H129" i="3"/>
  <c r="G129" i="3"/>
  <c r="F129" i="3"/>
  <c r="E129" i="3"/>
  <c r="D129" i="3"/>
  <c r="M128" i="3"/>
  <c r="H128" i="3"/>
  <c r="G128" i="3"/>
  <c r="F128" i="3"/>
  <c r="E128" i="3"/>
  <c r="D128" i="3"/>
  <c r="M127" i="3"/>
  <c r="H127" i="3"/>
  <c r="G127" i="3"/>
  <c r="F127" i="3"/>
  <c r="E127" i="3"/>
  <c r="D127" i="3"/>
  <c r="M126" i="3"/>
  <c r="H126" i="3"/>
  <c r="G126" i="3"/>
  <c r="F126" i="3"/>
  <c r="E126" i="3"/>
  <c r="D126" i="3"/>
  <c r="M125" i="3"/>
  <c r="H125" i="3"/>
  <c r="G125" i="3"/>
  <c r="F125" i="3"/>
  <c r="E125" i="3"/>
  <c r="D125" i="3"/>
  <c r="M124" i="3"/>
  <c r="H124" i="3"/>
  <c r="G124" i="3"/>
  <c r="F124" i="3"/>
  <c r="E124" i="3"/>
  <c r="D124" i="3"/>
  <c r="M123" i="3"/>
  <c r="H123" i="3"/>
  <c r="G123" i="3"/>
  <c r="F123" i="3"/>
  <c r="E123" i="3"/>
  <c r="D123" i="3"/>
  <c r="M122" i="3"/>
  <c r="H122" i="3"/>
  <c r="G122" i="3"/>
  <c r="F122" i="3"/>
  <c r="E122" i="3"/>
  <c r="D122" i="3"/>
  <c r="M121" i="3"/>
  <c r="H121" i="3"/>
  <c r="G121" i="3"/>
  <c r="F121" i="3"/>
  <c r="E121" i="3"/>
  <c r="D121" i="3"/>
  <c r="M120" i="3"/>
  <c r="H120" i="3"/>
  <c r="G120" i="3"/>
  <c r="F120" i="3"/>
  <c r="E120" i="3"/>
  <c r="D120" i="3"/>
  <c r="M119" i="3"/>
  <c r="H119" i="3"/>
  <c r="G119" i="3"/>
  <c r="F119" i="3"/>
  <c r="E119" i="3"/>
  <c r="D119" i="3"/>
  <c r="M118" i="3"/>
  <c r="H118" i="3"/>
  <c r="G118" i="3"/>
  <c r="F118" i="3"/>
  <c r="E118" i="3"/>
  <c r="D118" i="3"/>
  <c r="M117" i="3"/>
  <c r="H117" i="3"/>
  <c r="G117" i="3"/>
  <c r="F117" i="3"/>
  <c r="E117" i="3"/>
  <c r="D117" i="3"/>
  <c r="M116" i="3"/>
  <c r="H116" i="3"/>
  <c r="G116" i="3"/>
  <c r="F116" i="3"/>
  <c r="E116" i="3"/>
  <c r="D116" i="3"/>
  <c r="M115" i="3"/>
  <c r="H115" i="3"/>
  <c r="G115" i="3"/>
  <c r="F115" i="3"/>
  <c r="E115" i="3"/>
  <c r="D115" i="3"/>
  <c r="M114" i="3"/>
  <c r="H114" i="3"/>
  <c r="G114" i="3"/>
  <c r="F114" i="3"/>
  <c r="E114" i="3"/>
  <c r="D114" i="3"/>
  <c r="M113" i="3"/>
  <c r="H113" i="3"/>
  <c r="G113" i="3"/>
  <c r="F113" i="3"/>
  <c r="E113" i="3"/>
  <c r="D113" i="3"/>
  <c r="M112" i="3"/>
  <c r="H112" i="3"/>
  <c r="G112" i="3"/>
  <c r="F112" i="3"/>
  <c r="E112" i="3"/>
  <c r="D112" i="3"/>
  <c r="M111" i="3"/>
  <c r="H111" i="3"/>
  <c r="G111" i="3"/>
  <c r="F111" i="3"/>
  <c r="E111" i="3"/>
  <c r="D111" i="3"/>
  <c r="M110" i="3"/>
  <c r="H110" i="3"/>
  <c r="G110" i="3"/>
  <c r="F110" i="3"/>
  <c r="E110" i="3"/>
  <c r="D110" i="3"/>
  <c r="M109" i="3"/>
  <c r="H109" i="3"/>
  <c r="G109" i="3"/>
  <c r="F109" i="3"/>
  <c r="E109" i="3"/>
  <c r="D109" i="3"/>
  <c r="M108" i="3"/>
  <c r="H108" i="3"/>
  <c r="G108" i="3"/>
  <c r="F108" i="3"/>
  <c r="E108" i="3"/>
  <c r="D108" i="3"/>
  <c r="M107" i="3"/>
  <c r="H107" i="3"/>
  <c r="G107" i="3"/>
  <c r="F107" i="3"/>
  <c r="E107" i="3"/>
  <c r="D107" i="3"/>
  <c r="M106" i="3"/>
  <c r="H106" i="3"/>
  <c r="G106" i="3"/>
  <c r="F106" i="3"/>
  <c r="E106" i="3"/>
  <c r="D106" i="3"/>
  <c r="M105" i="3"/>
  <c r="H105" i="3"/>
  <c r="G105" i="3"/>
  <c r="F105" i="3"/>
  <c r="E105" i="3"/>
  <c r="D105" i="3"/>
  <c r="M104" i="3"/>
  <c r="H104" i="3"/>
  <c r="G104" i="3"/>
  <c r="F104" i="3"/>
  <c r="E104" i="3"/>
  <c r="D104" i="3"/>
  <c r="M103" i="3"/>
  <c r="H103" i="3"/>
  <c r="G103" i="3"/>
  <c r="F103" i="3"/>
  <c r="E103" i="3"/>
  <c r="D103" i="3"/>
  <c r="M102" i="3"/>
  <c r="H102" i="3"/>
  <c r="G102" i="3"/>
  <c r="F102" i="3"/>
  <c r="E102" i="3"/>
  <c r="D102" i="3"/>
  <c r="M101" i="3"/>
  <c r="H101" i="3"/>
  <c r="G101" i="3"/>
  <c r="F101" i="3"/>
  <c r="E101" i="3"/>
  <c r="D101" i="3"/>
  <c r="M100" i="3"/>
  <c r="H100" i="3"/>
  <c r="G100" i="3"/>
  <c r="F100" i="3"/>
  <c r="E100" i="3"/>
  <c r="D100" i="3"/>
  <c r="M99" i="3"/>
  <c r="H99" i="3"/>
  <c r="G99" i="3"/>
  <c r="F99" i="3"/>
  <c r="E99" i="3"/>
  <c r="D99" i="3"/>
  <c r="M98" i="3"/>
  <c r="H98" i="3"/>
  <c r="G98" i="3"/>
  <c r="F98" i="3"/>
  <c r="E98" i="3"/>
  <c r="D98" i="3"/>
  <c r="M97" i="3"/>
  <c r="H97" i="3"/>
  <c r="G97" i="3"/>
  <c r="F97" i="3"/>
  <c r="E97" i="3"/>
  <c r="D97" i="3"/>
  <c r="M96" i="3"/>
  <c r="H96" i="3"/>
  <c r="G96" i="3"/>
  <c r="F96" i="3"/>
  <c r="E96" i="3"/>
  <c r="D96" i="3"/>
  <c r="M95" i="3"/>
  <c r="H95" i="3"/>
  <c r="G95" i="3"/>
  <c r="F95" i="3"/>
  <c r="E95" i="3"/>
  <c r="D95" i="3"/>
  <c r="M94" i="3"/>
  <c r="H94" i="3"/>
  <c r="G94" i="3"/>
  <c r="F94" i="3"/>
  <c r="E94" i="3"/>
  <c r="D94" i="3"/>
  <c r="M93" i="3"/>
  <c r="H93" i="3"/>
  <c r="G93" i="3"/>
  <c r="F93" i="3"/>
  <c r="E93" i="3"/>
  <c r="D93" i="3"/>
  <c r="M92" i="3"/>
  <c r="H92" i="3"/>
  <c r="G92" i="3"/>
  <c r="F92" i="3"/>
  <c r="E92" i="3"/>
  <c r="D92" i="3"/>
  <c r="M91" i="3"/>
  <c r="H91" i="3"/>
  <c r="G91" i="3"/>
  <c r="F91" i="3"/>
  <c r="E91" i="3"/>
  <c r="D91" i="3"/>
  <c r="M90" i="3"/>
  <c r="H90" i="3"/>
  <c r="G90" i="3"/>
  <c r="F90" i="3"/>
  <c r="E90" i="3"/>
  <c r="D90" i="3"/>
  <c r="M89" i="3"/>
  <c r="H89" i="3"/>
  <c r="G89" i="3"/>
  <c r="F89" i="3"/>
  <c r="E89" i="3"/>
  <c r="D89" i="3"/>
  <c r="M88" i="3"/>
  <c r="H88" i="3"/>
  <c r="G88" i="3"/>
  <c r="F88" i="3"/>
  <c r="E88" i="3"/>
  <c r="D88" i="3"/>
  <c r="M87" i="3"/>
  <c r="H87" i="3"/>
  <c r="G87" i="3"/>
  <c r="F87" i="3"/>
  <c r="E87" i="3"/>
  <c r="D87" i="3"/>
  <c r="M86" i="3"/>
  <c r="H86" i="3"/>
  <c r="G86" i="3"/>
  <c r="F86" i="3"/>
  <c r="E86" i="3"/>
  <c r="D86" i="3"/>
  <c r="M85" i="3"/>
  <c r="H85" i="3"/>
  <c r="G85" i="3"/>
  <c r="F85" i="3"/>
  <c r="E85" i="3"/>
  <c r="D85" i="3"/>
  <c r="M84" i="3"/>
  <c r="H84" i="3"/>
  <c r="G84" i="3"/>
  <c r="F84" i="3"/>
  <c r="E84" i="3"/>
  <c r="D84" i="3"/>
  <c r="M83" i="3"/>
  <c r="H83" i="3"/>
  <c r="G83" i="3"/>
  <c r="F83" i="3"/>
  <c r="E83" i="3"/>
  <c r="D83" i="3"/>
  <c r="M82" i="3"/>
  <c r="H82" i="3"/>
  <c r="G82" i="3"/>
  <c r="F82" i="3"/>
  <c r="E82" i="3"/>
  <c r="D82" i="3"/>
  <c r="M81" i="3"/>
  <c r="H81" i="3"/>
  <c r="G81" i="3"/>
  <c r="F81" i="3"/>
  <c r="E81" i="3"/>
  <c r="D81" i="3"/>
  <c r="M80" i="3"/>
  <c r="H80" i="3"/>
  <c r="G80" i="3"/>
  <c r="F80" i="3"/>
  <c r="E80" i="3"/>
  <c r="D80" i="3"/>
  <c r="M79" i="3"/>
  <c r="H79" i="3"/>
  <c r="G79" i="3"/>
  <c r="F79" i="3"/>
  <c r="E79" i="3"/>
  <c r="D79" i="3"/>
  <c r="M78" i="3"/>
  <c r="H78" i="3"/>
  <c r="G78" i="3"/>
  <c r="F78" i="3"/>
  <c r="E78" i="3"/>
  <c r="D78" i="3"/>
  <c r="M77" i="3"/>
  <c r="H77" i="3"/>
  <c r="G77" i="3"/>
  <c r="F77" i="3"/>
  <c r="E77" i="3"/>
  <c r="D77" i="3"/>
  <c r="M76" i="3"/>
  <c r="H76" i="3"/>
  <c r="G76" i="3"/>
  <c r="F76" i="3"/>
  <c r="E76" i="3"/>
  <c r="D76" i="3"/>
  <c r="M75" i="3"/>
  <c r="H75" i="3"/>
  <c r="G75" i="3"/>
  <c r="F75" i="3"/>
  <c r="E75" i="3"/>
  <c r="D75" i="3"/>
  <c r="M74" i="3"/>
  <c r="H74" i="3"/>
  <c r="G74" i="3"/>
  <c r="F74" i="3"/>
  <c r="E74" i="3"/>
  <c r="D74" i="3"/>
  <c r="C74" i="3"/>
  <c r="M73" i="3"/>
  <c r="H73" i="3"/>
  <c r="G73" i="3"/>
  <c r="F73" i="3"/>
  <c r="E73" i="3"/>
  <c r="D73" i="3"/>
  <c r="C73" i="3"/>
  <c r="M72" i="3"/>
  <c r="H72" i="3"/>
  <c r="G72" i="3"/>
  <c r="F72" i="3"/>
  <c r="E72" i="3"/>
  <c r="D72" i="3"/>
  <c r="C72" i="3"/>
  <c r="M71" i="3"/>
  <c r="H71" i="3"/>
  <c r="G71" i="3"/>
  <c r="F71" i="3"/>
  <c r="E71" i="3"/>
  <c r="D71" i="3"/>
  <c r="C71" i="3"/>
  <c r="M70" i="3"/>
  <c r="H70" i="3"/>
  <c r="G70" i="3"/>
  <c r="F70" i="3"/>
  <c r="E70" i="3"/>
  <c r="D70" i="3"/>
  <c r="C70" i="3"/>
  <c r="M69" i="3"/>
  <c r="H69" i="3"/>
  <c r="G69" i="3"/>
  <c r="F69" i="3"/>
  <c r="E69" i="3"/>
  <c r="D69" i="3"/>
  <c r="C69" i="3"/>
  <c r="M68" i="3"/>
  <c r="H68" i="3"/>
  <c r="G68" i="3"/>
  <c r="F68" i="3"/>
  <c r="E68" i="3"/>
  <c r="D68" i="3"/>
  <c r="I68" i="3" s="1"/>
  <c r="C68" i="3"/>
  <c r="M67" i="3"/>
  <c r="H67" i="3"/>
  <c r="G67" i="3"/>
  <c r="F67" i="3"/>
  <c r="E67" i="3"/>
  <c r="D67" i="3"/>
  <c r="I67" i="3" s="1"/>
  <c r="C67" i="3"/>
  <c r="M66" i="3"/>
  <c r="H66" i="3"/>
  <c r="G66" i="3"/>
  <c r="F66" i="3"/>
  <c r="E66" i="3"/>
  <c r="D66" i="3"/>
  <c r="I66" i="3" s="1"/>
  <c r="C66" i="3"/>
  <c r="M65" i="3"/>
  <c r="H65" i="3"/>
  <c r="G65" i="3"/>
  <c r="F65" i="3"/>
  <c r="E65" i="3"/>
  <c r="D65" i="3"/>
  <c r="I65" i="3" s="1"/>
  <c r="C65" i="3"/>
  <c r="M64" i="3"/>
  <c r="H64" i="3"/>
  <c r="G64" i="3"/>
  <c r="F64" i="3"/>
  <c r="E64" i="3"/>
  <c r="D64" i="3"/>
  <c r="I64" i="3" s="1"/>
  <c r="C64" i="3"/>
  <c r="M63" i="3"/>
  <c r="H63" i="3"/>
  <c r="G63" i="3"/>
  <c r="F63" i="3"/>
  <c r="E63" i="3"/>
  <c r="D63" i="3"/>
  <c r="I63" i="3" s="1"/>
  <c r="M62" i="3"/>
  <c r="H62" i="3"/>
  <c r="G62" i="3"/>
  <c r="F62" i="3"/>
  <c r="E62" i="3"/>
  <c r="D62" i="3"/>
  <c r="I62" i="3" s="1"/>
  <c r="M61" i="3"/>
  <c r="H61" i="3"/>
  <c r="G61" i="3"/>
  <c r="F61" i="3"/>
  <c r="E61" i="3"/>
  <c r="D61" i="3"/>
  <c r="I61" i="3" s="1"/>
  <c r="M60" i="3"/>
  <c r="H60" i="3"/>
  <c r="G60" i="3"/>
  <c r="F60" i="3"/>
  <c r="E60" i="3"/>
  <c r="D60" i="3"/>
  <c r="I60" i="3" s="1"/>
  <c r="M59" i="3"/>
  <c r="H59" i="3"/>
  <c r="G59" i="3"/>
  <c r="F59" i="3"/>
  <c r="E59" i="3"/>
  <c r="D59" i="3"/>
  <c r="I59" i="3" s="1"/>
  <c r="M58" i="3"/>
  <c r="H58" i="3"/>
  <c r="G58" i="3"/>
  <c r="F58" i="3"/>
  <c r="E58" i="3"/>
  <c r="D58" i="3"/>
  <c r="I58" i="3" s="1"/>
  <c r="M57" i="3"/>
  <c r="H57" i="3"/>
  <c r="G57" i="3"/>
  <c r="F57" i="3"/>
  <c r="E57" i="3"/>
  <c r="D57" i="3"/>
  <c r="I57" i="3" s="1"/>
  <c r="M56" i="3"/>
  <c r="H56" i="3"/>
  <c r="G56" i="3"/>
  <c r="F56" i="3"/>
  <c r="E56" i="3"/>
  <c r="D56" i="3"/>
  <c r="I56" i="3" s="1"/>
  <c r="M55" i="3"/>
  <c r="H55" i="3"/>
  <c r="G55" i="3"/>
  <c r="F55" i="3"/>
  <c r="E55" i="3"/>
  <c r="D55" i="3"/>
  <c r="I55" i="3" s="1"/>
  <c r="M54" i="3"/>
  <c r="H54" i="3"/>
  <c r="G54" i="3"/>
  <c r="F54" i="3"/>
  <c r="E54" i="3"/>
  <c r="D54" i="3"/>
  <c r="I54" i="3" s="1"/>
  <c r="M53" i="3"/>
  <c r="H53" i="3"/>
  <c r="G53" i="3"/>
  <c r="F53" i="3"/>
  <c r="E53" i="3"/>
  <c r="D53" i="3"/>
  <c r="I53" i="3" s="1"/>
  <c r="M52" i="3"/>
  <c r="H52" i="3"/>
  <c r="G52" i="3"/>
  <c r="F52" i="3"/>
  <c r="E52" i="3"/>
  <c r="D52" i="3"/>
  <c r="I52" i="3" s="1"/>
  <c r="C52" i="3"/>
  <c r="M51" i="3"/>
  <c r="H51" i="3"/>
  <c r="G51" i="3"/>
  <c r="F51" i="3"/>
  <c r="E51" i="3"/>
  <c r="D51" i="3"/>
  <c r="I51" i="3" s="1"/>
  <c r="C51" i="3"/>
  <c r="M50" i="3"/>
  <c r="H50" i="3"/>
  <c r="G50" i="3"/>
  <c r="F50" i="3"/>
  <c r="E50" i="3"/>
  <c r="D50" i="3"/>
  <c r="I50" i="3" s="1"/>
  <c r="C50" i="3"/>
  <c r="M49" i="3"/>
  <c r="H49" i="3"/>
  <c r="G49" i="3"/>
  <c r="F49" i="3"/>
  <c r="E49" i="3"/>
  <c r="D49" i="3"/>
  <c r="C49" i="3"/>
  <c r="M48" i="3"/>
  <c r="H48" i="3"/>
  <c r="G48" i="3"/>
  <c r="F48" i="3"/>
  <c r="E48" i="3"/>
  <c r="D48" i="3"/>
  <c r="I48" i="3" s="1"/>
  <c r="C48" i="3"/>
  <c r="M47" i="3"/>
  <c r="H47" i="3"/>
  <c r="G47" i="3"/>
  <c r="F47" i="3"/>
  <c r="E47" i="3"/>
  <c r="D47" i="3"/>
  <c r="I47" i="3" s="1"/>
  <c r="M46" i="3"/>
  <c r="H46" i="3"/>
  <c r="G46" i="3"/>
  <c r="F46" i="3"/>
  <c r="E46" i="3"/>
  <c r="D46" i="3"/>
  <c r="I46" i="3" s="1"/>
  <c r="M45" i="3"/>
  <c r="H45" i="3"/>
  <c r="G45" i="3"/>
  <c r="F45" i="3"/>
  <c r="E45" i="3"/>
  <c r="D45" i="3"/>
  <c r="I45" i="3" s="1"/>
  <c r="M44" i="3"/>
  <c r="H44" i="3"/>
  <c r="G44" i="3"/>
  <c r="F44" i="3"/>
  <c r="E44" i="3"/>
  <c r="D44" i="3"/>
  <c r="I44" i="3" s="1"/>
  <c r="M43" i="3"/>
  <c r="H43" i="3"/>
  <c r="G43" i="3"/>
  <c r="F43" i="3"/>
  <c r="E43" i="3"/>
  <c r="D43" i="3"/>
  <c r="I43" i="3" s="1"/>
  <c r="M42" i="3"/>
  <c r="H42" i="3"/>
  <c r="G42" i="3"/>
  <c r="F42" i="3"/>
  <c r="E42" i="3"/>
  <c r="D42" i="3"/>
  <c r="I42" i="3" s="1"/>
  <c r="M41" i="3"/>
  <c r="H41" i="3"/>
  <c r="G41" i="3"/>
  <c r="F41" i="3"/>
  <c r="E41" i="3"/>
  <c r="D41" i="3"/>
  <c r="C41" i="3"/>
  <c r="M40" i="3"/>
  <c r="H40" i="3"/>
  <c r="G40" i="3"/>
  <c r="F40" i="3"/>
  <c r="E40" i="3"/>
  <c r="D40" i="3"/>
  <c r="I40" i="3" s="1"/>
  <c r="C40" i="3"/>
  <c r="M39" i="3"/>
  <c r="H39" i="3"/>
  <c r="G39" i="3"/>
  <c r="F39" i="3"/>
  <c r="E39" i="3"/>
  <c r="D39" i="3"/>
  <c r="I39" i="3" s="1"/>
  <c r="C39" i="3"/>
  <c r="M38" i="3"/>
  <c r="H38" i="3"/>
  <c r="G38" i="3"/>
  <c r="F38" i="3"/>
  <c r="E38" i="3"/>
  <c r="D38" i="3"/>
  <c r="I38" i="3" s="1"/>
  <c r="M37" i="3"/>
  <c r="H37" i="3"/>
  <c r="G37" i="3"/>
  <c r="F37" i="3"/>
  <c r="E37" i="3"/>
  <c r="D37" i="3"/>
  <c r="C37" i="3"/>
  <c r="M36" i="3"/>
  <c r="H36" i="3"/>
  <c r="G36" i="3"/>
  <c r="F36" i="3"/>
  <c r="E36" i="3"/>
  <c r="D36" i="3"/>
  <c r="C36" i="3"/>
  <c r="M35" i="3"/>
  <c r="H35" i="3"/>
  <c r="G35" i="3"/>
  <c r="F35" i="3"/>
  <c r="E35" i="3"/>
  <c r="D35" i="3"/>
  <c r="C35" i="3"/>
  <c r="M34" i="3"/>
  <c r="H34" i="3"/>
  <c r="G34" i="3"/>
  <c r="F34" i="3"/>
  <c r="E34" i="3"/>
  <c r="D34" i="3"/>
  <c r="I34" i="3" s="1"/>
  <c r="C34" i="3"/>
  <c r="M33" i="3"/>
  <c r="H33" i="3"/>
  <c r="G33" i="3"/>
  <c r="F33" i="3"/>
  <c r="E33" i="3"/>
  <c r="D33" i="3"/>
  <c r="I33" i="3" s="1"/>
  <c r="C33" i="3"/>
  <c r="M32" i="3"/>
  <c r="H32" i="3"/>
  <c r="G32" i="3"/>
  <c r="F32" i="3"/>
  <c r="E32" i="3"/>
  <c r="D32" i="3"/>
  <c r="I32" i="3" s="1"/>
  <c r="C32" i="3"/>
  <c r="M31" i="3"/>
  <c r="H31" i="3"/>
  <c r="G31" i="3"/>
  <c r="F31" i="3"/>
  <c r="E31" i="3"/>
  <c r="D31" i="3"/>
  <c r="I31" i="3" s="1"/>
  <c r="M30" i="3"/>
  <c r="H30" i="3"/>
  <c r="G30" i="3"/>
  <c r="F30" i="3"/>
  <c r="E30" i="3"/>
  <c r="D30" i="3"/>
  <c r="I30" i="3" s="1"/>
  <c r="M29" i="3"/>
  <c r="H29" i="3"/>
  <c r="G29" i="3"/>
  <c r="F29" i="3"/>
  <c r="E29" i="3"/>
  <c r="D29" i="3"/>
  <c r="C29" i="3"/>
  <c r="M28" i="3"/>
  <c r="H28" i="3"/>
  <c r="G28" i="3"/>
  <c r="F28" i="3"/>
  <c r="E28" i="3"/>
  <c r="D28" i="3"/>
  <c r="C28" i="3"/>
  <c r="M27" i="3"/>
  <c r="H27" i="3"/>
  <c r="G27" i="3"/>
  <c r="F27" i="3"/>
  <c r="E27" i="3"/>
  <c r="D27" i="3"/>
  <c r="I27" i="3" s="1"/>
  <c r="M26" i="3"/>
  <c r="H26" i="3"/>
  <c r="G26" i="3"/>
  <c r="F26" i="3"/>
  <c r="E26" i="3"/>
  <c r="D26" i="3"/>
  <c r="I26" i="3" s="1"/>
  <c r="M25" i="3"/>
  <c r="H25" i="3"/>
  <c r="G25" i="3"/>
  <c r="F25" i="3"/>
  <c r="E25" i="3"/>
  <c r="D25" i="3"/>
  <c r="I25" i="3" s="1"/>
  <c r="M24" i="3"/>
  <c r="H24" i="3"/>
  <c r="G24" i="3"/>
  <c r="F24" i="3"/>
  <c r="E24" i="3"/>
  <c r="D24" i="3"/>
  <c r="I24" i="3" s="1"/>
  <c r="M23" i="3"/>
  <c r="H23" i="3"/>
  <c r="G23" i="3"/>
  <c r="F23" i="3"/>
  <c r="E23" i="3"/>
  <c r="D23" i="3"/>
  <c r="I23" i="3" s="1"/>
  <c r="M22" i="3"/>
  <c r="H22" i="3"/>
  <c r="G22" i="3"/>
  <c r="F22" i="3"/>
  <c r="E22" i="3"/>
  <c r="D22" i="3"/>
  <c r="I22" i="3" s="1"/>
  <c r="M21" i="3"/>
  <c r="H21" i="3"/>
  <c r="G21" i="3"/>
  <c r="F21" i="3"/>
  <c r="E21" i="3"/>
  <c r="D21" i="3"/>
  <c r="I21" i="3" s="1"/>
  <c r="M20" i="3"/>
  <c r="H20" i="3"/>
  <c r="G20" i="3"/>
  <c r="F20" i="3"/>
  <c r="E20" i="3"/>
  <c r="D20" i="3"/>
  <c r="I20" i="3" s="1"/>
  <c r="M19" i="3"/>
  <c r="H19" i="3"/>
  <c r="G19" i="3"/>
  <c r="F19" i="3"/>
  <c r="E19" i="3"/>
  <c r="D19" i="3"/>
  <c r="C19" i="3"/>
  <c r="M18" i="3"/>
  <c r="H18" i="3"/>
  <c r="G18" i="3"/>
  <c r="F18" i="3"/>
  <c r="E18" i="3"/>
  <c r="D18" i="3"/>
  <c r="C18" i="3"/>
  <c r="M17" i="3"/>
  <c r="H17" i="3"/>
  <c r="G17" i="3"/>
  <c r="F17" i="3"/>
  <c r="E17" i="3"/>
  <c r="D17" i="3"/>
  <c r="C17" i="3"/>
  <c r="M16" i="3"/>
  <c r="H16" i="3"/>
  <c r="G16" i="3"/>
  <c r="F16" i="3"/>
  <c r="E16" i="3"/>
  <c r="D16" i="3"/>
  <c r="I16" i="3" s="1"/>
  <c r="M15" i="3"/>
  <c r="H15" i="3"/>
  <c r="G15" i="3"/>
  <c r="F15" i="3"/>
  <c r="E15" i="3"/>
  <c r="D15" i="3"/>
  <c r="I15" i="3" s="1"/>
  <c r="M14" i="3"/>
  <c r="H14" i="3"/>
  <c r="G14" i="3"/>
  <c r="F14" i="3"/>
  <c r="E14" i="3"/>
  <c r="D14" i="3"/>
  <c r="I14" i="3" s="1"/>
  <c r="M13" i="3"/>
  <c r="H13" i="3"/>
  <c r="G13" i="3"/>
  <c r="F13" i="3"/>
  <c r="E13" i="3"/>
  <c r="D13" i="3"/>
  <c r="I13" i="3" s="1"/>
  <c r="M12" i="3"/>
  <c r="H12" i="3"/>
  <c r="G12" i="3"/>
  <c r="F12" i="3"/>
  <c r="F11" i="3" s="1"/>
  <c r="E12" i="3"/>
  <c r="D12" i="3"/>
  <c r="I12" i="3" s="1"/>
  <c r="H11" i="3"/>
  <c r="E11" i="3"/>
  <c r="C9" i="3"/>
  <c r="C7" i="3"/>
  <c r="C6" i="3"/>
  <c r="Q1913" i="2"/>
  <c r="A1913" i="2" a="1"/>
  <c r="A1913" i="2" s="1"/>
  <c r="Q1912" i="2"/>
  <c r="A1912" i="2" a="1"/>
  <c r="A1912" i="2" s="1"/>
  <c r="Q1911" i="2"/>
  <c r="A1911" i="2" a="1"/>
  <c r="A1911" i="2"/>
  <c r="Q1910" i="2"/>
  <c r="A1910" i="2" a="1"/>
  <c r="A1910" i="2" s="1"/>
  <c r="Q1909" i="2"/>
  <c r="A1909" i="2" a="1"/>
  <c r="A1909" i="2" s="1"/>
  <c r="Q1908" i="2"/>
  <c r="A1908" i="2" a="1"/>
  <c r="A1908" i="2"/>
  <c r="Q1907" i="2"/>
  <c r="A1907" i="2" a="1"/>
  <c r="A1907" i="2" s="1"/>
  <c r="Q1906" i="2"/>
  <c r="A1906" i="2" a="1"/>
  <c r="A1906" i="2" s="1"/>
  <c r="Q1905" i="2"/>
  <c r="A1905" i="2" a="1"/>
  <c r="A1905" i="2"/>
  <c r="Q1904" i="2"/>
  <c r="A1904" i="2" a="1"/>
  <c r="A1904" i="2" s="1"/>
  <c r="Q1903" i="2"/>
  <c r="A1903" i="2" a="1"/>
  <c r="A1903" i="2" s="1"/>
  <c r="Q1902" i="2"/>
  <c r="A1902" i="2" a="1"/>
  <c r="A1902" i="2"/>
  <c r="Q1901" i="2"/>
  <c r="A1901" i="2" a="1"/>
  <c r="A1901" i="2" s="1"/>
  <c r="Q1900" i="2"/>
  <c r="A1900" i="2" a="1"/>
  <c r="A1900" i="2" s="1"/>
  <c r="Q1899" i="2"/>
  <c r="A1899" i="2" a="1"/>
  <c r="A1899" i="2"/>
  <c r="Q1898" i="2"/>
  <c r="A1898" i="2" a="1"/>
  <c r="A1898" i="2" s="1"/>
  <c r="Q1897" i="2"/>
  <c r="A1897" i="2" a="1"/>
  <c r="A1897" i="2" s="1"/>
  <c r="Q1896" i="2"/>
  <c r="A1896" i="2" a="1"/>
  <c r="A1896" i="2"/>
  <c r="Q1895" i="2"/>
  <c r="A1895" i="2" a="1"/>
  <c r="A1895" i="2" s="1"/>
  <c r="Q1894" i="2"/>
  <c r="A1894" i="2" a="1"/>
  <c r="A1894" i="2" s="1"/>
  <c r="Q1893" i="2"/>
  <c r="A1893" i="2" a="1"/>
  <c r="A1893" i="2"/>
  <c r="Q1892" i="2"/>
  <c r="A1892" i="2" a="1"/>
  <c r="A1892" i="2" s="1"/>
  <c r="Q1891" i="2"/>
  <c r="A1891" i="2" a="1"/>
  <c r="A1891" i="2" s="1"/>
  <c r="Q1890" i="2"/>
  <c r="A1890" i="2" a="1"/>
  <c r="A1890" i="2"/>
  <c r="Q1889" i="2"/>
  <c r="A1889" i="2" a="1"/>
  <c r="A1889" i="2" s="1"/>
  <c r="Q1888" i="2"/>
  <c r="A1888" i="2" a="1"/>
  <c r="A1888" i="2" s="1"/>
  <c r="Q1887" i="2"/>
  <c r="A1887" i="2" a="1"/>
  <c r="A1887" i="2"/>
  <c r="Q1886" i="2"/>
  <c r="A1886" i="2" a="1"/>
  <c r="A1886" i="2" s="1"/>
  <c r="Q1885" i="2"/>
  <c r="A1885" i="2" a="1"/>
  <c r="A1885" i="2" s="1"/>
  <c r="Q1884" i="2"/>
  <c r="A1884" i="2" a="1"/>
  <c r="A1884" i="2"/>
  <c r="Q1883" i="2"/>
  <c r="A1883" i="2" a="1"/>
  <c r="A1883" i="2" s="1"/>
  <c r="Q1882" i="2"/>
  <c r="A1882" i="2" a="1"/>
  <c r="A1882" i="2" s="1"/>
  <c r="Q1881" i="2"/>
  <c r="A1881" i="2" a="1"/>
  <c r="A1881" i="2"/>
  <c r="Q1880" i="2"/>
  <c r="A1880" i="2" a="1"/>
  <c r="A1880" i="2" s="1"/>
  <c r="Q1879" i="2"/>
  <c r="A1879" i="2" a="1"/>
  <c r="A1879" i="2" s="1"/>
  <c r="Q1878" i="2"/>
  <c r="A1878" i="2" a="1"/>
  <c r="A1878" i="2"/>
  <c r="Q1877" i="2"/>
  <c r="A1877" i="2" a="1"/>
  <c r="A1877" i="2" s="1"/>
  <c r="Q1876" i="2"/>
  <c r="A1876" i="2" a="1"/>
  <c r="A1876" i="2" s="1"/>
  <c r="Q1875" i="2"/>
  <c r="A1875" i="2" a="1"/>
  <c r="A1875" i="2"/>
  <c r="Q1874" i="2"/>
  <c r="A1874" i="2" a="1"/>
  <c r="A1874" i="2" s="1"/>
  <c r="Q1873" i="2"/>
  <c r="A1873" i="2" a="1"/>
  <c r="A1873" i="2" s="1"/>
  <c r="Q1872" i="2"/>
  <c r="A1872" i="2" a="1"/>
  <c r="A1872" i="2"/>
  <c r="Q1871" i="2"/>
  <c r="A1871" i="2" a="1"/>
  <c r="A1871" i="2" s="1"/>
  <c r="Q1870" i="2"/>
  <c r="A1870" i="2" a="1"/>
  <c r="A1870" i="2" s="1"/>
  <c r="Q1869" i="2"/>
  <c r="A1869" i="2" a="1"/>
  <c r="A1869" i="2"/>
  <c r="Q1868" i="2"/>
  <c r="A1868" i="2" a="1"/>
  <c r="A1868" i="2" s="1"/>
  <c r="Q1867" i="2"/>
  <c r="A1867" i="2" a="1"/>
  <c r="A1867" i="2" s="1"/>
  <c r="Q1866" i="2"/>
  <c r="A1866" i="2" a="1"/>
  <c r="A1866" i="2"/>
  <c r="Q1865" i="2"/>
  <c r="A1865" i="2" a="1"/>
  <c r="A1865" i="2" s="1"/>
  <c r="Q1864" i="2"/>
  <c r="A1864" i="2" a="1"/>
  <c r="A1864" i="2" s="1"/>
  <c r="Q1863" i="2"/>
  <c r="A1863" i="2" a="1"/>
  <c r="A1863" i="2"/>
  <c r="Q1862" i="2"/>
  <c r="A1862" i="2" a="1"/>
  <c r="A1862" i="2" s="1"/>
  <c r="Q1861" i="2"/>
  <c r="A1861" i="2" a="1"/>
  <c r="A1861" i="2" s="1"/>
  <c r="Q1860" i="2"/>
  <c r="A1860" i="2" a="1"/>
  <c r="A1860" i="2"/>
  <c r="Q1859" i="2"/>
  <c r="A1859" i="2" a="1"/>
  <c r="A1859" i="2" s="1"/>
  <c r="Q1858" i="2"/>
  <c r="A1858" i="2" a="1"/>
  <c r="A1858" i="2" s="1"/>
  <c r="Q1857" i="2"/>
  <c r="A1857" i="2" a="1"/>
  <c r="A1857" i="2"/>
  <c r="Q1856" i="2"/>
  <c r="A1856" i="2" a="1"/>
  <c r="A1856" i="2" s="1"/>
  <c r="Q1855" i="2"/>
  <c r="A1855" i="2" a="1"/>
  <c r="A1855" i="2" s="1"/>
  <c r="Q1854" i="2"/>
  <c r="A1854" i="2" a="1"/>
  <c r="A1854" i="2"/>
  <c r="Q1853" i="2"/>
  <c r="A1853" i="2" a="1"/>
  <c r="A1853" i="2" s="1"/>
  <c r="Q1852" i="2"/>
  <c r="A1852" i="2" a="1"/>
  <c r="A1852" i="2" s="1"/>
  <c r="Q1851" i="2"/>
  <c r="A1851" i="2" a="1"/>
  <c r="A1851" i="2"/>
  <c r="Q1850" i="2"/>
  <c r="A1850" i="2" a="1"/>
  <c r="A1850" i="2" s="1"/>
  <c r="Q1849" i="2"/>
  <c r="A1849" i="2" a="1"/>
  <c r="A1849" i="2" s="1"/>
  <c r="Q1848" i="2"/>
  <c r="A1848" i="2" a="1"/>
  <c r="A1848" i="2"/>
  <c r="Q1847" i="2"/>
  <c r="A1847" i="2" a="1"/>
  <c r="A1847" i="2" s="1"/>
  <c r="Q1846" i="2"/>
  <c r="A1846" i="2" a="1"/>
  <c r="A1846" i="2" s="1"/>
  <c r="Q1845" i="2"/>
  <c r="A1845" i="2" a="1"/>
  <c r="A1845" i="2"/>
  <c r="Q1844" i="2"/>
  <c r="A1844" i="2" a="1"/>
  <c r="A1844" i="2" s="1"/>
  <c r="Q1843" i="2"/>
  <c r="A1843" i="2" a="1"/>
  <c r="A1843" i="2" s="1"/>
  <c r="Q1842" i="2"/>
  <c r="A1842" i="2" a="1"/>
  <c r="A1842" i="2"/>
  <c r="Q1841" i="2"/>
  <c r="A1841" i="2" a="1"/>
  <c r="A1841" i="2" s="1"/>
  <c r="Q1840" i="2"/>
  <c r="A1840" i="2" a="1"/>
  <c r="A1840" i="2" s="1"/>
  <c r="Q1839" i="2"/>
  <c r="A1839" i="2" a="1"/>
  <c r="A1839" i="2"/>
  <c r="Q1838" i="2"/>
  <c r="A1838" i="2" a="1"/>
  <c r="A1838" i="2" s="1"/>
  <c r="Q1837" i="2"/>
  <c r="A1837" i="2" a="1"/>
  <c r="A1837" i="2" s="1"/>
  <c r="Q1836" i="2"/>
  <c r="A1836" i="2" a="1"/>
  <c r="A1836" i="2"/>
  <c r="Q1835" i="2"/>
  <c r="A1835" i="2" a="1"/>
  <c r="A1835" i="2" s="1"/>
  <c r="Q1834" i="2"/>
  <c r="A1834" i="2" a="1"/>
  <c r="A1834" i="2" s="1"/>
  <c r="Q1833" i="2"/>
  <c r="A1833" i="2" a="1"/>
  <c r="A1833" i="2"/>
  <c r="Q1832" i="2"/>
  <c r="A1832" i="2" a="1"/>
  <c r="A1832" i="2" s="1"/>
  <c r="Q1831" i="2"/>
  <c r="A1831" i="2" a="1"/>
  <c r="A1831" i="2" s="1"/>
  <c r="Q1830" i="2"/>
  <c r="A1830" i="2" a="1"/>
  <c r="A1830" i="2"/>
  <c r="Q1829" i="2"/>
  <c r="A1829" i="2" a="1"/>
  <c r="A1829" i="2" s="1"/>
  <c r="Q1828" i="2"/>
  <c r="A1828" i="2" a="1"/>
  <c r="A1828" i="2" s="1"/>
  <c r="Q1827" i="2"/>
  <c r="A1827" i="2" a="1"/>
  <c r="A1827" i="2"/>
  <c r="Q1826" i="2"/>
  <c r="A1826" i="2" a="1"/>
  <c r="A1826" i="2" s="1"/>
  <c r="Q1825" i="2"/>
  <c r="A1825" i="2" a="1"/>
  <c r="A1825" i="2" s="1"/>
  <c r="Q1824" i="2"/>
  <c r="A1824" i="2" a="1"/>
  <c r="A1824" i="2"/>
  <c r="Q1823" i="2"/>
  <c r="A1823" i="2" a="1"/>
  <c r="A1823" i="2" s="1"/>
  <c r="Q1822" i="2"/>
  <c r="A1822" i="2" a="1"/>
  <c r="A1822" i="2" s="1"/>
  <c r="Q1821" i="2"/>
  <c r="A1821" i="2" a="1"/>
  <c r="A1821" i="2"/>
  <c r="Q1820" i="2"/>
  <c r="A1820" i="2" a="1"/>
  <c r="A1820" i="2" s="1"/>
  <c r="Q1819" i="2"/>
  <c r="A1819" i="2" a="1"/>
  <c r="A1819" i="2" s="1"/>
  <c r="Q1818" i="2"/>
  <c r="A1818" i="2" a="1"/>
  <c r="A1818" i="2"/>
  <c r="Q1817" i="2"/>
  <c r="A1817" i="2" a="1"/>
  <c r="A1817" i="2" s="1"/>
  <c r="Q1816" i="2"/>
  <c r="A1816" i="2" a="1"/>
  <c r="A1816" i="2" s="1"/>
  <c r="Q1815" i="2"/>
  <c r="A1815" i="2" a="1"/>
  <c r="A1815" i="2"/>
  <c r="Q1814" i="2"/>
  <c r="A1814" i="2" a="1"/>
  <c r="A1814" i="2" s="1"/>
  <c r="Q1813" i="2"/>
  <c r="A1813" i="2" a="1"/>
  <c r="A1813" i="2" s="1"/>
  <c r="Q1812" i="2"/>
  <c r="A1812" i="2" a="1"/>
  <c r="A1812" i="2"/>
  <c r="Q1811" i="2"/>
  <c r="A1811" i="2" a="1"/>
  <c r="A1811" i="2" s="1"/>
  <c r="Q1810" i="2"/>
  <c r="A1810" i="2" a="1"/>
  <c r="A1810" i="2" s="1"/>
  <c r="Q1809" i="2"/>
  <c r="A1809" i="2" a="1"/>
  <c r="A1809" i="2"/>
  <c r="Q1808" i="2"/>
  <c r="A1808" i="2" a="1"/>
  <c r="A1808" i="2" s="1"/>
  <c r="Q1807" i="2"/>
  <c r="A1807" i="2" a="1"/>
  <c r="A1807" i="2" s="1"/>
  <c r="Q1806" i="2"/>
  <c r="A1806" i="2" a="1"/>
  <c r="A1806" i="2"/>
  <c r="Q1805" i="2"/>
  <c r="A1805" i="2" a="1"/>
  <c r="A1805" i="2" s="1"/>
  <c r="Q1804" i="2"/>
  <c r="A1804" i="2" a="1"/>
  <c r="A1804" i="2" s="1"/>
  <c r="Q1803" i="2"/>
  <c r="A1803" i="2" a="1"/>
  <c r="A1803" i="2"/>
  <c r="Q1802" i="2"/>
  <c r="A1802" i="2" a="1"/>
  <c r="A1802" i="2" s="1"/>
  <c r="Q1801" i="2"/>
  <c r="A1801" i="2" a="1"/>
  <c r="A1801" i="2" s="1"/>
  <c r="Q1800" i="2"/>
  <c r="A1800" i="2" a="1"/>
  <c r="A1800" i="2"/>
  <c r="Q1799" i="2"/>
  <c r="A1799" i="2" a="1"/>
  <c r="A1799" i="2" s="1"/>
  <c r="Q1798" i="2"/>
  <c r="A1798" i="2" a="1"/>
  <c r="A1798" i="2" s="1"/>
  <c r="Q1797" i="2"/>
  <c r="A1797" i="2" a="1"/>
  <c r="A1797" i="2"/>
  <c r="Q1796" i="2"/>
  <c r="A1796" i="2" a="1"/>
  <c r="A1796" i="2" s="1"/>
  <c r="Q1795" i="2"/>
  <c r="A1795" i="2" a="1"/>
  <c r="A1795" i="2" s="1"/>
  <c r="Q1794" i="2"/>
  <c r="A1794" i="2" a="1"/>
  <c r="A1794" i="2"/>
  <c r="Q1793" i="2"/>
  <c r="A1793" i="2" a="1"/>
  <c r="A1793" i="2" s="1"/>
  <c r="Q1792" i="2"/>
  <c r="A1792" i="2" a="1"/>
  <c r="A1792" i="2" s="1"/>
  <c r="Q1791" i="2"/>
  <c r="A1791" i="2" a="1"/>
  <c r="A1791" i="2"/>
  <c r="Q1790" i="2"/>
  <c r="A1790" i="2" a="1"/>
  <c r="A1790" i="2" s="1"/>
  <c r="Q1789" i="2"/>
  <c r="A1789" i="2" a="1"/>
  <c r="A1789" i="2" s="1"/>
  <c r="Q1788" i="2"/>
  <c r="A1788" i="2" a="1"/>
  <c r="A1788" i="2"/>
  <c r="Q1787" i="2"/>
  <c r="A1787" i="2" a="1"/>
  <c r="A1787" i="2" s="1"/>
  <c r="Q1786" i="2"/>
  <c r="A1786" i="2" a="1"/>
  <c r="A1786" i="2" s="1"/>
  <c r="Q1785" i="2"/>
  <c r="A1785" i="2" a="1"/>
  <c r="A1785" i="2"/>
  <c r="Q1784" i="2"/>
  <c r="A1784" i="2" a="1"/>
  <c r="A1784" i="2" s="1"/>
  <c r="Q1783" i="2"/>
  <c r="A1783" i="2" a="1"/>
  <c r="A1783" i="2" s="1"/>
  <c r="Q1782" i="2"/>
  <c r="A1782" i="2" a="1"/>
  <c r="A1782" i="2"/>
  <c r="Q1781" i="2"/>
  <c r="A1781" i="2" a="1"/>
  <c r="A1781" i="2" s="1"/>
  <c r="Q1780" i="2"/>
  <c r="A1780" i="2" a="1"/>
  <c r="A1780" i="2" s="1"/>
  <c r="Q1779" i="2"/>
  <c r="A1779" i="2" a="1"/>
  <c r="A1779" i="2"/>
  <c r="Q1778" i="2"/>
  <c r="A1778" i="2" a="1"/>
  <c r="A1778" i="2" s="1"/>
  <c r="Q1777" i="2"/>
  <c r="A1777" i="2" a="1"/>
  <c r="A1777" i="2" s="1"/>
  <c r="Q1776" i="2"/>
  <c r="A1776" i="2" a="1"/>
  <c r="A1776" i="2"/>
  <c r="Q1775" i="2"/>
  <c r="A1775" i="2" a="1"/>
  <c r="A1775" i="2" s="1"/>
  <c r="Q1774" i="2"/>
  <c r="A1774" i="2" a="1"/>
  <c r="A1774" i="2" s="1"/>
  <c r="Q1773" i="2"/>
  <c r="A1773" i="2" a="1"/>
  <c r="A1773" i="2"/>
  <c r="Q1772" i="2"/>
  <c r="A1772" i="2" a="1"/>
  <c r="A1772" i="2" s="1"/>
  <c r="Q1771" i="2"/>
  <c r="A1771" i="2" a="1"/>
  <c r="A1771" i="2" s="1"/>
  <c r="Q1770" i="2"/>
  <c r="A1770" i="2" a="1"/>
  <c r="A1770" i="2"/>
  <c r="Q1769" i="2"/>
  <c r="A1769" i="2" a="1"/>
  <c r="A1769" i="2" s="1"/>
  <c r="Q1768" i="2"/>
  <c r="A1768" i="2" a="1"/>
  <c r="A1768" i="2" s="1"/>
  <c r="Q1767" i="2"/>
  <c r="A1767" i="2" a="1"/>
  <c r="A1767" i="2"/>
  <c r="Q1766" i="2"/>
  <c r="A1766" i="2" a="1"/>
  <c r="A1766" i="2" s="1"/>
  <c r="Q1765" i="2"/>
  <c r="A1765" i="2" a="1"/>
  <c r="A1765" i="2" s="1"/>
  <c r="Q1764" i="2"/>
  <c r="A1764" i="2" a="1"/>
  <c r="A1764" i="2"/>
  <c r="Q1763" i="2"/>
  <c r="A1763" i="2" a="1"/>
  <c r="A1763" i="2" s="1"/>
  <c r="Q1762" i="2"/>
  <c r="A1762" i="2" a="1"/>
  <c r="A1762" i="2" s="1"/>
  <c r="Q1761" i="2"/>
  <c r="A1761" i="2" a="1"/>
  <c r="A1761" i="2"/>
  <c r="Q1760" i="2"/>
  <c r="A1760" i="2" a="1"/>
  <c r="A1760" i="2" s="1"/>
  <c r="Q1759" i="2"/>
  <c r="A1759" i="2" a="1"/>
  <c r="A1759" i="2" s="1"/>
  <c r="Q1758" i="2"/>
  <c r="A1758" i="2" a="1"/>
  <c r="A1758" i="2"/>
  <c r="Q1757" i="2"/>
  <c r="A1757" i="2" a="1"/>
  <c r="A1757" i="2" s="1"/>
  <c r="Q1756" i="2"/>
  <c r="A1756" i="2" a="1"/>
  <c r="A1756" i="2" s="1"/>
  <c r="Q1755" i="2"/>
  <c r="A1755" i="2" a="1"/>
  <c r="A1755" i="2"/>
  <c r="Q1754" i="2"/>
  <c r="A1754" i="2" a="1"/>
  <c r="A1754" i="2" s="1"/>
  <c r="Q1753" i="2"/>
  <c r="A1753" i="2" a="1"/>
  <c r="A1753" i="2" s="1"/>
  <c r="Q1752" i="2"/>
  <c r="A1752" i="2" a="1"/>
  <c r="A1752" i="2"/>
  <c r="Q1751" i="2"/>
  <c r="A1751" i="2" a="1"/>
  <c r="A1751" i="2" s="1"/>
  <c r="Q1750" i="2"/>
  <c r="A1750" i="2" a="1"/>
  <c r="A1750" i="2" s="1"/>
  <c r="Q1749" i="2"/>
  <c r="A1749" i="2" a="1"/>
  <c r="A1749" i="2"/>
  <c r="Q1748" i="2"/>
  <c r="A1748" i="2" a="1"/>
  <c r="A1748" i="2" s="1"/>
  <c r="Q1747" i="2"/>
  <c r="A1747" i="2" a="1"/>
  <c r="A1747" i="2" s="1"/>
  <c r="Q1746" i="2"/>
  <c r="A1746" i="2" a="1"/>
  <c r="A1746" i="2"/>
  <c r="Q1745" i="2"/>
  <c r="A1745" i="2" a="1"/>
  <c r="A1745" i="2" s="1"/>
  <c r="Q1744" i="2"/>
  <c r="A1744" i="2" a="1"/>
  <c r="A1744" i="2" s="1"/>
  <c r="Q1743" i="2"/>
  <c r="A1743" i="2" a="1"/>
  <c r="A1743" i="2"/>
  <c r="Q1742" i="2"/>
  <c r="A1742" i="2" a="1"/>
  <c r="A1742" i="2" s="1"/>
  <c r="Q1741" i="2"/>
  <c r="A1741" i="2" a="1"/>
  <c r="A1741" i="2" s="1"/>
  <c r="Q1740" i="2"/>
  <c r="A1740" i="2" a="1"/>
  <c r="A1740" i="2"/>
  <c r="Q1739" i="2"/>
  <c r="A1739" i="2" a="1"/>
  <c r="A1739" i="2" s="1"/>
  <c r="Q1738" i="2"/>
  <c r="A1738" i="2" a="1"/>
  <c r="A1738" i="2" s="1"/>
  <c r="Q1737" i="2"/>
  <c r="A1737" i="2" a="1"/>
  <c r="A1737" i="2"/>
  <c r="Q1736" i="2"/>
  <c r="A1736" i="2" a="1"/>
  <c r="A1736" i="2" s="1"/>
  <c r="Q1735" i="2"/>
  <c r="A1735" i="2" a="1"/>
  <c r="A1735" i="2" s="1"/>
  <c r="Q1734" i="2"/>
  <c r="A1734" i="2" a="1"/>
  <c r="A1734" i="2"/>
  <c r="Q1733" i="2"/>
  <c r="A1733" i="2" a="1"/>
  <c r="A1733" i="2" s="1"/>
  <c r="Q1732" i="2"/>
  <c r="A1732" i="2" a="1"/>
  <c r="A1732" i="2" s="1"/>
  <c r="Q1731" i="2"/>
  <c r="A1731" i="2" a="1"/>
  <c r="A1731" i="2"/>
  <c r="Q1730" i="2"/>
  <c r="A1730" i="2" a="1"/>
  <c r="A1730" i="2" s="1"/>
  <c r="Q1729" i="2"/>
  <c r="A1729" i="2" a="1"/>
  <c r="A1729" i="2" s="1"/>
  <c r="Q1728" i="2"/>
  <c r="A1728" i="2" a="1"/>
  <c r="A1728" i="2"/>
  <c r="Q1727" i="2"/>
  <c r="A1727" i="2" a="1"/>
  <c r="A1727" i="2" s="1"/>
  <c r="Q1726" i="2"/>
  <c r="A1726" i="2" a="1"/>
  <c r="A1726" i="2" s="1"/>
  <c r="Q1725" i="2"/>
  <c r="A1725" i="2" a="1"/>
  <c r="A1725" i="2"/>
  <c r="Q1724" i="2"/>
  <c r="A1724" i="2" a="1"/>
  <c r="A1724" i="2" s="1"/>
  <c r="Q1723" i="2"/>
  <c r="A1723" i="2" a="1"/>
  <c r="A1723" i="2" s="1"/>
  <c r="Q1722" i="2"/>
  <c r="A1722" i="2" a="1"/>
  <c r="A1722" i="2"/>
  <c r="Q1721" i="2"/>
  <c r="A1721" i="2" a="1"/>
  <c r="A1721" i="2" s="1"/>
  <c r="Q1720" i="2"/>
  <c r="A1720" i="2" a="1"/>
  <c r="A1720" i="2" s="1"/>
  <c r="Q1719" i="2"/>
  <c r="A1719" i="2" a="1"/>
  <c r="A1719" i="2"/>
  <c r="Q1718" i="2"/>
  <c r="A1718" i="2" a="1"/>
  <c r="A1718" i="2" s="1"/>
  <c r="Q1717" i="2"/>
  <c r="A1717" i="2" a="1"/>
  <c r="A1717" i="2" s="1"/>
  <c r="Q1716" i="2"/>
  <c r="A1716" i="2" a="1"/>
  <c r="A1716" i="2"/>
  <c r="Q1715" i="2"/>
  <c r="A1715" i="2" a="1"/>
  <c r="A1715" i="2" s="1"/>
  <c r="Q1714" i="2"/>
  <c r="A1714" i="2" a="1"/>
  <c r="A1714" i="2" s="1"/>
  <c r="Q1713" i="2"/>
  <c r="A1713" i="2" a="1"/>
  <c r="A1713" i="2"/>
  <c r="Q1712" i="2"/>
  <c r="A1712" i="2" a="1"/>
  <c r="A1712" i="2" s="1"/>
  <c r="Q1711" i="2"/>
  <c r="A1711" i="2" a="1"/>
  <c r="A1711" i="2" s="1"/>
  <c r="Q1710" i="2"/>
  <c r="A1710" i="2" a="1"/>
  <c r="A1710" i="2"/>
  <c r="Q1709" i="2"/>
  <c r="A1709" i="2" a="1"/>
  <c r="A1709" i="2" s="1"/>
  <c r="Q1708" i="2"/>
  <c r="A1708" i="2" a="1"/>
  <c r="A1708" i="2" s="1"/>
  <c r="Q1707" i="2"/>
  <c r="A1707" i="2" a="1"/>
  <c r="A1707" i="2"/>
  <c r="Q1706" i="2"/>
  <c r="A1706" i="2" a="1"/>
  <c r="A1706" i="2" s="1"/>
  <c r="Q1705" i="2"/>
  <c r="A1705" i="2" a="1"/>
  <c r="A1705" i="2" s="1"/>
  <c r="Q1704" i="2"/>
  <c r="A1704" i="2" a="1"/>
  <c r="A1704" i="2"/>
  <c r="Q1703" i="2"/>
  <c r="A1703" i="2" a="1"/>
  <c r="A1703" i="2" s="1"/>
  <c r="Q1702" i="2"/>
  <c r="A1702" i="2" a="1"/>
  <c r="A1702" i="2" s="1"/>
  <c r="Q1701" i="2"/>
  <c r="A1701" i="2" a="1"/>
  <c r="A1701" i="2"/>
  <c r="Q1700" i="2"/>
  <c r="A1700" i="2" a="1"/>
  <c r="A1700" i="2" s="1"/>
  <c r="Q1699" i="2"/>
  <c r="A1699" i="2" a="1"/>
  <c r="A1699" i="2" s="1"/>
  <c r="Q1698" i="2"/>
  <c r="A1698" i="2" a="1"/>
  <c r="A1698" i="2"/>
  <c r="Q1697" i="2"/>
  <c r="A1697" i="2" a="1"/>
  <c r="A1697" i="2" s="1"/>
  <c r="Q1696" i="2"/>
  <c r="A1696" i="2" a="1"/>
  <c r="A1696" i="2" s="1"/>
  <c r="Q1695" i="2"/>
  <c r="A1695" i="2" a="1"/>
  <c r="A1695" i="2"/>
  <c r="Q1694" i="2"/>
  <c r="A1694" i="2" a="1"/>
  <c r="A1694" i="2" s="1"/>
  <c r="Q1693" i="2"/>
  <c r="A1693" i="2" a="1"/>
  <c r="A1693" i="2" s="1"/>
  <c r="Q1692" i="2"/>
  <c r="A1692" i="2" a="1"/>
  <c r="A1692" i="2"/>
  <c r="Q1691" i="2"/>
  <c r="A1691" i="2" a="1"/>
  <c r="A1691" i="2" s="1"/>
  <c r="Q1690" i="2"/>
  <c r="A1690" i="2" a="1"/>
  <c r="A1690" i="2" s="1"/>
  <c r="Q1689" i="2"/>
  <c r="A1689" i="2" a="1"/>
  <c r="A1689" i="2"/>
  <c r="Q1688" i="2"/>
  <c r="A1688" i="2" a="1"/>
  <c r="A1688" i="2" s="1"/>
  <c r="Q1687" i="2"/>
  <c r="A1687" i="2" a="1"/>
  <c r="A1687" i="2" s="1"/>
  <c r="Q1686" i="2"/>
  <c r="A1686" i="2" a="1"/>
  <c r="A1686" i="2"/>
  <c r="Q1685" i="2"/>
  <c r="A1685" i="2" a="1"/>
  <c r="A1685" i="2" s="1"/>
  <c r="Q1684" i="2"/>
  <c r="A1684" i="2" a="1"/>
  <c r="A1684" i="2" s="1"/>
  <c r="Q1683" i="2"/>
  <c r="A1683" i="2" a="1"/>
  <c r="A1683" i="2"/>
  <c r="Q1682" i="2"/>
  <c r="A1682" i="2" a="1"/>
  <c r="A1682" i="2" s="1"/>
  <c r="Q1681" i="2"/>
  <c r="A1681" i="2" a="1"/>
  <c r="A1681" i="2" s="1"/>
  <c r="Q1680" i="2"/>
  <c r="A1680" i="2" a="1"/>
  <c r="A1680" i="2"/>
  <c r="Q1679" i="2"/>
  <c r="A1679" i="2" a="1"/>
  <c r="A1679" i="2" s="1"/>
  <c r="Q1678" i="2"/>
  <c r="A1678" i="2" a="1"/>
  <c r="A1678" i="2" s="1"/>
  <c r="Q1677" i="2"/>
  <c r="A1677" i="2" a="1"/>
  <c r="A1677" i="2"/>
  <c r="Q1676" i="2"/>
  <c r="A1676" i="2" a="1"/>
  <c r="A1676" i="2" s="1"/>
  <c r="Q1675" i="2"/>
  <c r="A1675" i="2" a="1"/>
  <c r="A1675" i="2" s="1"/>
  <c r="Q1674" i="2"/>
  <c r="A1674" i="2" a="1"/>
  <c r="A1674" i="2"/>
  <c r="Q1673" i="2"/>
  <c r="A1673" i="2" a="1"/>
  <c r="A1673" i="2" s="1"/>
  <c r="Q1672" i="2"/>
  <c r="A1672" i="2" a="1"/>
  <c r="A1672" i="2" s="1"/>
  <c r="Q1671" i="2"/>
  <c r="A1671" i="2" a="1"/>
  <c r="A1671" i="2"/>
  <c r="Q1670" i="2"/>
  <c r="A1670" i="2" a="1"/>
  <c r="A1670" i="2" s="1"/>
  <c r="Q1669" i="2"/>
  <c r="A1669" i="2" a="1"/>
  <c r="A1669" i="2" s="1"/>
  <c r="Q1668" i="2"/>
  <c r="A1668" i="2" a="1"/>
  <c r="A1668" i="2"/>
  <c r="Q1667" i="2"/>
  <c r="A1667" i="2" a="1"/>
  <c r="A1667" i="2" s="1"/>
  <c r="Q1666" i="2"/>
  <c r="A1666" i="2" a="1"/>
  <c r="A1666" i="2" s="1"/>
  <c r="Q1665" i="2"/>
  <c r="A1665" i="2" a="1"/>
  <c r="A1665" i="2"/>
  <c r="Q1664" i="2"/>
  <c r="A1664" i="2" a="1"/>
  <c r="A1664" i="2" s="1"/>
  <c r="Q1663" i="2"/>
  <c r="A1663" i="2" a="1"/>
  <c r="A1663" i="2" s="1"/>
  <c r="Q1662" i="2"/>
  <c r="A1662" i="2" a="1"/>
  <c r="A1662" i="2"/>
  <c r="Q1661" i="2"/>
  <c r="A1661" i="2" a="1"/>
  <c r="A1661" i="2" s="1"/>
  <c r="Q1660" i="2"/>
  <c r="A1660" i="2" a="1"/>
  <c r="A1660" i="2" s="1"/>
  <c r="Q1659" i="2"/>
  <c r="A1659" i="2" a="1"/>
  <c r="A1659" i="2"/>
  <c r="Q1658" i="2"/>
  <c r="A1658" i="2" a="1"/>
  <c r="A1658" i="2" s="1"/>
  <c r="Q1657" i="2"/>
  <c r="A1657" i="2" a="1"/>
  <c r="A1657" i="2" s="1"/>
  <c r="Q1656" i="2"/>
  <c r="A1656" i="2" a="1"/>
  <c r="A1656" i="2"/>
  <c r="Q1655" i="2"/>
  <c r="A1655" i="2" a="1"/>
  <c r="A1655" i="2" s="1"/>
  <c r="Q1654" i="2"/>
  <c r="A1654" i="2" a="1"/>
  <c r="A1654" i="2" s="1"/>
  <c r="Q1653" i="2"/>
  <c r="A1653" i="2" a="1"/>
  <c r="A1653" i="2"/>
  <c r="Q1652" i="2"/>
  <c r="A1652" i="2" a="1"/>
  <c r="A1652" i="2" s="1"/>
  <c r="Q1651" i="2"/>
  <c r="A1651" i="2" a="1"/>
  <c r="A1651" i="2" s="1"/>
  <c r="Q1650" i="2"/>
  <c r="A1650" i="2" a="1"/>
  <c r="A1650" i="2"/>
  <c r="Q1649" i="2"/>
  <c r="A1649" i="2" a="1"/>
  <c r="A1649" i="2" s="1"/>
  <c r="Q1648" i="2"/>
  <c r="A1648" i="2" a="1"/>
  <c r="A1648" i="2"/>
  <c r="Q1647" i="2"/>
  <c r="A1647" i="2" a="1"/>
  <c r="A1647" i="2"/>
  <c r="Q1646" i="2"/>
  <c r="A1646" i="2" a="1"/>
  <c r="A1646" i="2" s="1"/>
  <c r="Q1645" i="2"/>
  <c r="A1645" i="2" a="1"/>
  <c r="A1645" i="2"/>
  <c r="Q1644" i="2"/>
  <c r="A1644" i="2" a="1"/>
  <c r="A1644" i="2"/>
  <c r="Q1643" i="2"/>
  <c r="A1643" i="2" a="1"/>
  <c r="A1643" i="2" s="1"/>
  <c r="Q1642" i="2"/>
  <c r="A1642" i="2" a="1"/>
  <c r="A1642" i="2"/>
  <c r="Q1641" i="2"/>
  <c r="A1641" i="2" a="1"/>
  <c r="A1641" i="2"/>
  <c r="Q1640" i="2"/>
  <c r="A1640" i="2" a="1"/>
  <c r="A1640" i="2" s="1"/>
  <c r="Q1639" i="2"/>
  <c r="A1639" i="2" a="1"/>
  <c r="A1639" i="2"/>
  <c r="Q1638" i="2"/>
  <c r="A1638" i="2" a="1"/>
  <c r="A1638" i="2"/>
  <c r="Q1637" i="2"/>
  <c r="A1637" i="2" a="1"/>
  <c r="A1637" i="2" s="1"/>
  <c r="Q1636" i="2"/>
  <c r="A1636" i="2" a="1"/>
  <c r="A1636" i="2"/>
  <c r="Q1635" i="2"/>
  <c r="A1635" i="2" a="1"/>
  <c r="A1635" i="2"/>
  <c r="Q1634" i="2"/>
  <c r="A1634" i="2" a="1"/>
  <c r="A1634" i="2" s="1"/>
  <c r="Q1633" i="2"/>
  <c r="A1633" i="2" a="1"/>
  <c r="A1633" i="2"/>
  <c r="Q1632" i="2"/>
  <c r="A1632" i="2" a="1"/>
  <c r="A1632" i="2"/>
  <c r="Q1631" i="2"/>
  <c r="A1631" i="2" a="1"/>
  <c r="A1631" i="2" s="1"/>
  <c r="Q1630" i="2"/>
  <c r="A1630" i="2" a="1"/>
  <c r="A1630" i="2"/>
  <c r="Q1629" i="2"/>
  <c r="A1629" i="2" a="1"/>
  <c r="A1629" i="2"/>
  <c r="Q1628" i="2"/>
  <c r="A1628" i="2" a="1"/>
  <c r="A1628" i="2" s="1"/>
  <c r="Q1627" i="2"/>
  <c r="A1627" i="2" a="1"/>
  <c r="A1627" i="2"/>
  <c r="Q1626" i="2"/>
  <c r="A1626" i="2" a="1"/>
  <c r="A1626" i="2"/>
  <c r="Q1625" i="2"/>
  <c r="A1625" i="2" a="1"/>
  <c r="A1625" i="2" s="1"/>
  <c r="Q1624" i="2"/>
  <c r="A1624" i="2" a="1"/>
  <c r="A1624" i="2"/>
  <c r="Q1623" i="2"/>
  <c r="A1623" i="2" a="1"/>
  <c r="A1623" i="2"/>
  <c r="Q1622" i="2"/>
  <c r="A1622" i="2" a="1"/>
  <c r="A1622" i="2" s="1"/>
  <c r="Q1621" i="2"/>
  <c r="A1621" i="2" a="1"/>
  <c r="A1621" i="2"/>
  <c r="Q1620" i="2"/>
  <c r="A1620" i="2" a="1"/>
  <c r="A1620" i="2"/>
  <c r="Q1619" i="2"/>
  <c r="A1619" i="2" a="1"/>
  <c r="A1619" i="2" s="1"/>
  <c r="Q1618" i="2"/>
  <c r="A1618" i="2" a="1"/>
  <c r="A1618" i="2"/>
  <c r="Q1617" i="2"/>
  <c r="A1617" i="2" a="1"/>
  <c r="A1617" i="2"/>
  <c r="Q1616" i="2"/>
  <c r="A1616" i="2" a="1"/>
  <c r="A1616" i="2" s="1"/>
  <c r="Q1615" i="2"/>
  <c r="A1615" i="2" a="1"/>
  <c r="A1615" i="2"/>
  <c r="Q1614" i="2"/>
  <c r="A1614" i="2" a="1"/>
  <c r="A1614" i="2"/>
  <c r="Q1613" i="2"/>
  <c r="A1613" i="2" a="1"/>
  <c r="A1613" i="2" s="1"/>
  <c r="Q1612" i="2"/>
  <c r="A1612" i="2" a="1"/>
  <c r="A1612" i="2"/>
  <c r="Q1611" i="2"/>
  <c r="A1611" i="2" a="1"/>
  <c r="A1611" i="2"/>
  <c r="Q1610" i="2"/>
  <c r="A1610" i="2" a="1"/>
  <c r="A1610" i="2" s="1"/>
  <c r="Q1609" i="2"/>
  <c r="A1609" i="2" a="1"/>
  <c r="A1609" i="2"/>
  <c r="Q1608" i="2"/>
  <c r="A1608" i="2" a="1"/>
  <c r="A1608" i="2"/>
  <c r="Q1607" i="2"/>
  <c r="A1607" i="2" a="1"/>
  <c r="A1607" i="2" s="1"/>
  <c r="Q1606" i="2"/>
  <c r="A1606" i="2" a="1"/>
  <c r="A1606" i="2"/>
  <c r="Q1605" i="2"/>
  <c r="A1605" i="2" a="1"/>
  <c r="A1605" i="2"/>
  <c r="Q1604" i="2"/>
  <c r="A1604" i="2" a="1"/>
  <c r="A1604" i="2" s="1"/>
  <c r="Q1603" i="2"/>
  <c r="A1603" i="2" a="1"/>
  <c r="A1603" i="2"/>
  <c r="Q1602" i="2"/>
  <c r="A1602" i="2" a="1"/>
  <c r="A1602" i="2"/>
  <c r="Q1601" i="2"/>
  <c r="A1601" i="2" a="1"/>
  <c r="A1601" i="2" s="1"/>
  <c r="Q1600" i="2"/>
  <c r="A1600" i="2" a="1"/>
  <c r="A1600" i="2"/>
  <c r="Q1599" i="2"/>
  <c r="A1599" i="2" a="1"/>
  <c r="A1599" i="2"/>
  <c r="Q1598" i="2"/>
  <c r="A1598" i="2" a="1"/>
  <c r="A1598" i="2" s="1"/>
  <c r="Q1597" i="2"/>
  <c r="A1597" i="2" a="1"/>
  <c r="A1597" i="2"/>
  <c r="Q1596" i="2"/>
  <c r="A1596" i="2" a="1"/>
  <c r="A1596" i="2"/>
  <c r="Q1595" i="2"/>
  <c r="A1595" i="2" a="1"/>
  <c r="A1595" i="2" s="1"/>
  <c r="Q1594" i="2"/>
  <c r="A1594" i="2" a="1"/>
  <c r="A1594" i="2"/>
  <c r="Q1593" i="2"/>
  <c r="A1593" i="2" a="1"/>
  <c r="A1593" i="2"/>
  <c r="Q1592" i="2"/>
  <c r="A1592" i="2" a="1"/>
  <c r="A1592" i="2" s="1"/>
  <c r="Q1591" i="2"/>
  <c r="A1591" i="2" a="1"/>
  <c r="A1591" i="2"/>
  <c r="Q1590" i="2"/>
  <c r="A1590" i="2" a="1"/>
  <c r="A1590" i="2"/>
  <c r="Q1589" i="2"/>
  <c r="A1589" i="2" a="1"/>
  <c r="A1589" i="2" s="1"/>
  <c r="Q1588" i="2"/>
  <c r="A1588" i="2" a="1"/>
  <c r="A1588" i="2"/>
  <c r="Q1587" i="2"/>
  <c r="A1587" i="2" a="1"/>
  <c r="A1587" i="2"/>
  <c r="Q1586" i="2"/>
  <c r="A1586" i="2" a="1"/>
  <c r="A1586" i="2" s="1"/>
  <c r="Q1585" i="2"/>
  <c r="A1585" i="2" a="1"/>
  <c r="A1585" i="2"/>
  <c r="Q1584" i="2"/>
  <c r="A1584" i="2" a="1"/>
  <c r="A1584" i="2"/>
  <c r="Q1583" i="2"/>
  <c r="A1583" i="2" a="1"/>
  <c r="A1583" i="2" s="1"/>
  <c r="Q1582" i="2"/>
  <c r="A1582" i="2" a="1"/>
  <c r="A1582" i="2"/>
  <c r="Q1581" i="2"/>
  <c r="A1581" i="2" a="1"/>
  <c r="A1581" i="2"/>
  <c r="Q1580" i="2"/>
  <c r="A1580" i="2" a="1"/>
  <c r="A1580" i="2" s="1"/>
  <c r="Q1579" i="2"/>
  <c r="A1579" i="2" a="1"/>
  <c r="A1579" i="2"/>
  <c r="Q1578" i="2"/>
  <c r="A1578" i="2" a="1"/>
  <c r="A1578" i="2"/>
  <c r="Q1577" i="2"/>
  <c r="A1577" i="2" a="1"/>
  <c r="A1577" i="2" s="1"/>
  <c r="Q1576" i="2"/>
  <c r="A1576" i="2" a="1"/>
  <c r="A1576" i="2"/>
  <c r="Q1575" i="2"/>
  <c r="A1575" i="2" a="1"/>
  <c r="A1575" i="2"/>
  <c r="Q1574" i="2"/>
  <c r="A1574" i="2" a="1"/>
  <c r="A1574" i="2" s="1"/>
  <c r="Q1573" i="2"/>
  <c r="A1573" i="2" a="1"/>
  <c r="A1573" i="2"/>
  <c r="Q1572" i="2"/>
  <c r="A1572" i="2" a="1"/>
  <c r="A1572" i="2"/>
  <c r="Q1571" i="2"/>
  <c r="A1571" i="2" a="1"/>
  <c r="A1571" i="2" s="1"/>
  <c r="Q1570" i="2"/>
  <c r="A1570" i="2" a="1"/>
  <c r="A1570" i="2"/>
  <c r="Q1569" i="2"/>
  <c r="A1569" i="2" a="1"/>
  <c r="A1569" i="2"/>
  <c r="Q1568" i="2"/>
  <c r="A1568" i="2" a="1"/>
  <c r="A1568" i="2" s="1"/>
  <c r="Q1567" i="2"/>
  <c r="A1567" i="2" a="1"/>
  <c r="A1567" i="2"/>
  <c r="Q1566" i="2"/>
  <c r="A1566" i="2" a="1"/>
  <c r="A1566" i="2"/>
  <c r="Q1565" i="2"/>
  <c r="A1565" i="2" a="1"/>
  <c r="A1565" i="2" s="1"/>
  <c r="Q1564" i="2"/>
  <c r="A1564" i="2" a="1"/>
  <c r="A1564" i="2"/>
  <c r="Q1563" i="2"/>
  <c r="A1563" i="2" a="1"/>
  <c r="A1563" i="2"/>
  <c r="Q1562" i="2"/>
  <c r="A1562" i="2" a="1"/>
  <c r="A1562" i="2" s="1"/>
  <c r="Q1561" i="2"/>
  <c r="A1561" i="2" a="1"/>
  <c r="A1561" i="2"/>
  <c r="Q1560" i="2"/>
  <c r="A1560" i="2" a="1"/>
  <c r="A1560" i="2"/>
  <c r="Q1559" i="2"/>
  <c r="A1559" i="2" a="1"/>
  <c r="A1559" i="2" s="1"/>
  <c r="Q1558" i="2"/>
  <c r="A1558" i="2" a="1"/>
  <c r="A1558" i="2"/>
  <c r="Q1557" i="2"/>
  <c r="A1557" i="2" a="1"/>
  <c r="A1557" i="2"/>
  <c r="Q1556" i="2"/>
  <c r="A1556" i="2" a="1"/>
  <c r="A1556" i="2" s="1"/>
  <c r="Q1555" i="2"/>
  <c r="A1555" i="2" a="1"/>
  <c r="A1555" i="2"/>
  <c r="Q1554" i="2"/>
  <c r="A1554" i="2" a="1"/>
  <c r="A1554" i="2"/>
  <c r="Q1553" i="2"/>
  <c r="A1553" i="2" a="1"/>
  <c r="A1553" i="2" s="1"/>
  <c r="Q1552" i="2"/>
  <c r="A1552" i="2" a="1"/>
  <c r="A1552" i="2"/>
  <c r="Q1551" i="2"/>
  <c r="A1551" i="2" a="1"/>
  <c r="A1551" i="2"/>
  <c r="Q1550" i="2"/>
  <c r="A1550" i="2" a="1"/>
  <c r="A1550" i="2" s="1"/>
  <c r="Q1549" i="2"/>
  <c r="A1549" i="2" a="1"/>
  <c r="A1549" i="2"/>
  <c r="Q1548" i="2"/>
  <c r="A1548" i="2" a="1"/>
  <c r="A1548" i="2"/>
  <c r="Q1547" i="2"/>
  <c r="A1547" i="2" a="1"/>
  <c r="A1547" i="2" s="1"/>
  <c r="Q1546" i="2"/>
  <c r="A1546" i="2" a="1"/>
  <c r="A1546" i="2"/>
  <c r="Q1545" i="2"/>
  <c r="A1545" i="2" a="1"/>
  <c r="A1545" i="2"/>
  <c r="Q1544" i="2"/>
  <c r="A1544" i="2" a="1"/>
  <c r="A1544" i="2" s="1"/>
  <c r="Q1543" i="2"/>
  <c r="A1543" i="2" a="1"/>
  <c r="A1543" i="2"/>
  <c r="Q1542" i="2"/>
  <c r="A1542" i="2" a="1"/>
  <c r="A1542" i="2"/>
  <c r="Q1541" i="2"/>
  <c r="A1541" i="2" a="1"/>
  <c r="A1541" i="2" s="1"/>
  <c r="Q1540" i="2"/>
  <c r="A1540" i="2" a="1"/>
  <c r="A1540" i="2"/>
  <c r="Q1539" i="2"/>
  <c r="A1539" i="2" a="1"/>
  <c r="A1539" i="2"/>
  <c r="Q1538" i="2"/>
  <c r="A1538" i="2" a="1"/>
  <c r="A1538" i="2" s="1"/>
  <c r="Q1537" i="2"/>
  <c r="A1537" i="2" a="1"/>
  <c r="A1537" i="2"/>
  <c r="Q1536" i="2"/>
  <c r="A1536" i="2" a="1"/>
  <c r="A1536" i="2"/>
  <c r="Q1535" i="2"/>
  <c r="A1535" i="2" a="1"/>
  <c r="A1535" i="2" s="1"/>
  <c r="Q1534" i="2"/>
  <c r="A1534" i="2" a="1"/>
  <c r="A1534" i="2"/>
  <c r="Q1533" i="2"/>
  <c r="A1533" i="2" a="1"/>
  <c r="A1533" i="2"/>
  <c r="Q1532" i="2"/>
  <c r="A1532" i="2" a="1"/>
  <c r="A1532" i="2" s="1"/>
  <c r="Q1531" i="2"/>
  <c r="A1531" i="2" a="1"/>
  <c r="A1531" i="2"/>
  <c r="Q1530" i="2"/>
  <c r="A1530" i="2" a="1"/>
  <c r="A1530" i="2"/>
  <c r="Q1529" i="2"/>
  <c r="A1529" i="2" a="1"/>
  <c r="A1529" i="2" s="1"/>
  <c r="Q1528" i="2"/>
  <c r="A1528" i="2" a="1"/>
  <c r="A1528" i="2"/>
  <c r="Q1527" i="2"/>
  <c r="A1527" i="2" a="1"/>
  <c r="A1527" i="2"/>
  <c r="Q1526" i="2"/>
  <c r="A1526" i="2" a="1"/>
  <c r="A1526" i="2" s="1"/>
  <c r="Q1525" i="2"/>
  <c r="A1525" i="2" a="1"/>
  <c r="A1525" i="2"/>
  <c r="Q1524" i="2"/>
  <c r="A1524" i="2" a="1"/>
  <c r="A1524" i="2"/>
  <c r="Q1523" i="2"/>
  <c r="A1523" i="2" a="1"/>
  <c r="A1523" i="2" s="1"/>
  <c r="Q1522" i="2"/>
  <c r="A1522" i="2" a="1"/>
  <c r="A1522" i="2"/>
  <c r="Q1521" i="2"/>
  <c r="A1521" i="2" a="1"/>
  <c r="A1521" i="2"/>
  <c r="Q1520" i="2"/>
  <c r="A1520" i="2" a="1"/>
  <c r="A1520" i="2" s="1"/>
  <c r="Q1519" i="2"/>
  <c r="A1519" i="2" a="1"/>
  <c r="A1519" i="2"/>
  <c r="Q1518" i="2"/>
  <c r="A1518" i="2" a="1"/>
  <c r="A1518" i="2"/>
  <c r="Q1517" i="2"/>
  <c r="A1517" i="2" a="1"/>
  <c r="A1517" i="2" s="1"/>
  <c r="Q1516" i="2"/>
  <c r="A1516" i="2" a="1"/>
  <c r="A1516" i="2"/>
  <c r="Q1515" i="2"/>
  <c r="A1515" i="2" a="1"/>
  <c r="A1515" i="2"/>
  <c r="Q1514" i="2"/>
  <c r="A1514" i="2" a="1"/>
  <c r="A1514" i="2" s="1"/>
  <c r="Q1513" i="2"/>
  <c r="A1513" i="2" a="1"/>
  <c r="A1513" i="2"/>
  <c r="Q1512" i="2"/>
  <c r="A1512" i="2" a="1"/>
  <c r="A1512" i="2"/>
  <c r="Q1511" i="2"/>
  <c r="A1511" i="2" a="1"/>
  <c r="A1511" i="2" s="1"/>
  <c r="Q1510" i="2"/>
  <c r="A1510" i="2" a="1"/>
  <c r="A1510" i="2"/>
  <c r="Q1509" i="2"/>
  <c r="A1509" i="2" a="1"/>
  <c r="A1509" i="2"/>
  <c r="Q1508" i="2"/>
  <c r="A1508" i="2" a="1"/>
  <c r="A1508" i="2" s="1"/>
  <c r="Q1507" i="2"/>
  <c r="A1507" i="2" a="1"/>
  <c r="A1507" i="2"/>
  <c r="Q1506" i="2"/>
  <c r="A1506" i="2" a="1"/>
  <c r="A1506" i="2"/>
  <c r="Q1505" i="2"/>
  <c r="A1505" i="2" a="1"/>
  <c r="A1505" i="2" s="1"/>
  <c r="Q1504" i="2"/>
  <c r="A1504" i="2" a="1"/>
  <c r="A1504" i="2"/>
  <c r="Q1503" i="2"/>
  <c r="A1503" i="2" a="1"/>
  <c r="A1503" i="2"/>
  <c r="Q1502" i="2"/>
  <c r="A1502" i="2" a="1"/>
  <c r="A1502" i="2" s="1"/>
  <c r="Q1501" i="2"/>
  <c r="A1501" i="2" a="1"/>
  <c r="A1501" i="2"/>
  <c r="Q1500" i="2"/>
  <c r="A1500" i="2" a="1"/>
  <c r="A1500" i="2"/>
  <c r="Q1499" i="2"/>
  <c r="A1499" i="2" a="1"/>
  <c r="A1499" i="2" s="1"/>
  <c r="Q1498" i="2"/>
  <c r="A1498" i="2" a="1"/>
  <c r="A1498" i="2"/>
  <c r="Q1497" i="2"/>
  <c r="A1497" i="2" a="1"/>
  <c r="A1497" i="2"/>
  <c r="Q1496" i="2"/>
  <c r="A1496" i="2" a="1"/>
  <c r="A1496" i="2" s="1"/>
  <c r="Q1495" i="2"/>
  <c r="A1495" i="2" a="1"/>
  <c r="A1495" i="2"/>
  <c r="Q1494" i="2"/>
  <c r="A1494" i="2" a="1"/>
  <c r="A1494" i="2"/>
  <c r="Q1493" i="2"/>
  <c r="A1493" i="2" a="1"/>
  <c r="A1493" i="2" s="1"/>
  <c r="Q1492" i="2"/>
  <c r="A1492" i="2" a="1"/>
  <c r="A1492" i="2"/>
  <c r="Q1491" i="2"/>
  <c r="A1491" i="2" a="1"/>
  <c r="A1491" i="2"/>
  <c r="Q1490" i="2"/>
  <c r="A1490" i="2" a="1"/>
  <c r="A1490" i="2" s="1"/>
  <c r="Q1489" i="2"/>
  <c r="A1489" i="2" a="1"/>
  <c r="A1489" i="2"/>
  <c r="Q1488" i="2"/>
  <c r="A1488" i="2" a="1"/>
  <c r="A1488" i="2"/>
  <c r="Q1487" i="2"/>
  <c r="A1487" i="2" a="1"/>
  <c r="A1487" i="2" s="1"/>
  <c r="Q1486" i="2"/>
  <c r="A1486" i="2" a="1"/>
  <c r="A1486" i="2"/>
  <c r="Q1485" i="2"/>
  <c r="A1485" i="2" a="1"/>
  <c r="A1485" i="2"/>
  <c r="Q1484" i="2"/>
  <c r="A1484" i="2" a="1"/>
  <c r="A1484" i="2" s="1"/>
  <c r="Q1483" i="2"/>
  <c r="A1483" i="2" a="1"/>
  <c r="A1483" i="2"/>
  <c r="Q1482" i="2"/>
  <c r="A1482" i="2" a="1"/>
  <c r="A1482" i="2"/>
  <c r="Q1481" i="2"/>
  <c r="A1481" i="2" a="1"/>
  <c r="A1481" i="2" s="1"/>
  <c r="Q1480" i="2"/>
  <c r="A1480" i="2" a="1"/>
  <c r="A1480" i="2"/>
  <c r="Q1479" i="2"/>
  <c r="A1479" i="2" a="1"/>
  <c r="A1479" i="2"/>
  <c r="Q1478" i="2"/>
  <c r="A1478" i="2" a="1"/>
  <c r="A1478" i="2" s="1"/>
  <c r="Q1477" i="2"/>
  <c r="A1477" i="2" a="1"/>
  <c r="A1477" i="2"/>
  <c r="Q1476" i="2"/>
  <c r="A1476" i="2" a="1"/>
  <c r="A1476" i="2"/>
  <c r="Q1475" i="2"/>
  <c r="A1475" i="2" a="1"/>
  <c r="A1475" i="2" s="1"/>
  <c r="Q1474" i="2"/>
  <c r="A1474" i="2" a="1"/>
  <c r="A1474" i="2"/>
  <c r="Q1473" i="2"/>
  <c r="A1473" i="2" a="1"/>
  <c r="A1473" i="2"/>
  <c r="Q1472" i="2"/>
  <c r="A1472" i="2" a="1"/>
  <c r="A1472" i="2" s="1"/>
  <c r="Q1471" i="2"/>
  <c r="A1471" i="2" a="1"/>
  <c r="A1471" i="2"/>
  <c r="Q1470" i="2"/>
  <c r="A1470" i="2" a="1"/>
  <c r="A1470" i="2"/>
  <c r="Q1469" i="2"/>
  <c r="A1469" i="2" a="1"/>
  <c r="A1469" i="2" s="1"/>
  <c r="Q1468" i="2"/>
  <c r="A1468" i="2" a="1"/>
  <c r="A1468" i="2"/>
  <c r="Q1467" i="2"/>
  <c r="A1467" i="2" a="1"/>
  <c r="A1467" i="2"/>
  <c r="Q1466" i="2"/>
  <c r="A1466" i="2" a="1"/>
  <c r="A1466" i="2" s="1"/>
  <c r="Q1465" i="2"/>
  <c r="A1465" i="2" a="1"/>
  <c r="A1465" i="2"/>
  <c r="Q1464" i="2"/>
  <c r="A1464" i="2" a="1"/>
  <c r="A1464" i="2"/>
  <c r="Q1463" i="2"/>
  <c r="A1463" i="2" a="1"/>
  <c r="A1463" i="2" s="1"/>
  <c r="Q1462" i="2"/>
  <c r="A1462" i="2" a="1"/>
  <c r="A1462" i="2"/>
  <c r="Q1461" i="2"/>
  <c r="A1461" i="2" a="1"/>
  <c r="A1461" i="2"/>
  <c r="Q1460" i="2"/>
  <c r="A1460" i="2" a="1"/>
  <c r="A1460" i="2" s="1"/>
  <c r="Q1459" i="2"/>
  <c r="A1459" i="2" a="1"/>
  <c r="A1459" i="2"/>
  <c r="Q1458" i="2"/>
  <c r="A1458" i="2" a="1"/>
  <c r="A1458" i="2"/>
  <c r="Q1457" i="2"/>
  <c r="A1457" i="2" a="1"/>
  <c r="A1457" i="2" s="1"/>
  <c r="Q1456" i="2"/>
  <c r="A1456" i="2" a="1"/>
  <c r="A1456" i="2"/>
  <c r="Q1455" i="2"/>
  <c r="A1455" i="2" a="1"/>
  <c r="A1455" i="2"/>
  <c r="Q1454" i="2"/>
  <c r="A1454" i="2" a="1"/>
  <c r="A1454" i="2" s="1"/>
  <c r="Q1453" i="2"/>
  <c r="A1453" i="2" a="1"/>
  <c r="A1453" i="2"/>
  <c r="Q1452" i="2"/>
  <c r="A1452" i="2" a="1"/>
  <c r="A1452" i="2"/>
  <c r="Q1451" i="2"/>
  <c r="A1451" i="2" a="1"/>
  <c r="A1451" i="2" s="1"/>
  <c r="Q1450" i="2"/>
  <c r="A1450" i="2" a="1"/>
  <c r="A1450" i="2"/>
  <c r="Q1449" i="2"/>
  <c r="A1449" i="2" a="1"/>
  <c r="A1449" i="2"/>
  <c r="Q1448" i="2"/>
  <c r="A1448" i="2" a="1"/>
  <c r="A1448" i="2" s="1"/>
  <c r="Q1447" i="2"/>
  <c r="A1447" i="2" a="1"/>
  <c r="A1447" i="2"/>
  <c r="Q1446" i="2"/>
  <c r="A1446" i="2" a="1"/>
  <c r="A1446" i="2"/>
  <c r="Q1445" i="2"/>
  <c r="A1445" i="2" a="1"/>
  <c r="A1445" i="2" s="1"/>
  <c r="Q1444" i="2"/>
  <c r="A1444" i="2" a="1"/>
  <c r="A1444" i="2"/>
  <c r="Q1443" i="2"/>
  <c r="A1443" i="2" a="1"/>
  <c r="A1443" i="2"/>
  <c r="Q1442" i="2"/>
  <c r="A1442" i="2" a="1"/>
  <c r="A1442" i="2" s="1"/>
  <c r="Q1441" i="2"/>
  <c r="A1441" i="2" a="1"/>
  <c r="A1441" i="2"/>
  <c r="Q1440" i="2"/>
  <c r="A1440" i="2" a="1"/>
  <c r="A1440" i="2"/>
  <c r="Q1439" i="2"/>
  <c r="A1439" i="2" a="1"/>
  <c r="A1439" i="2" s="1"/>
  <c r="Q1438" i="2"/>
  <c r="A1438" i="2" a="1"/>
  <c r="A1438" i="2"/>
  <c r="Q1437" i="2"/>
  <c r="A1437" i="2" a="1"/>
  <c r="A1437" i="2"/>
  <c r="Q1436" i="2"/>
  <c r="A1436" i="2" a="1"/>
  <c r="A1436" i="2" s="1"/>
  <c r="Q1435" i="2"/>
  <c r="A1435" i="2" a="1"/>
  <c r="A1435" i="2"/>
  <c r="Q1434" i="2"/>
  <c r="A1434" i="2" a="1"/>
  <c r="A1434" i="2"/>
  <c r="Q1433" i="2"/>
  <c r="A1433" i="2" a="1"/>
  <c r="A1433" i="2" s="1"/>
  <c r="Q1432" i="2"/>
  <c r="A1432" i="2" a="1"/>
  <c r="A1432" i="2"/>
  <c r="Q1431" i="2"/>
  <c r="A1431" i="2" a="1"/>
  <c r="A1431" i="2"/>
  <c r="Q1430" i="2"/>
  <c r="A1430" i="2" a="1"/>
  <c r="A1430" i="2" s="1"/>
  <c r="Q1429" i="2"/>
  <c r="A1429" i="2" a="1"/>
  <c r="A1429" i="2"/>
  <c r="Q1428" i="2"/>
  <c r="A1428" i="2" a="1"/>
  <c r="A1428" i="2"/>
  <c r="Q1427" i="2"/>
  <c r="A1427" i="2" a="1"/>
  <c r="A1427" i="2" s="1"/>
  <c r="Q1426" i="2"/>
  <c r="A1426" i="2" a="1"/>
  <c r="A1426" i="2"/>
  <c r="Q1425" i="2"/>
  <c r="A1425" i="2" a="1"/>
  <c r="A1425" i="2"/>
  <c r="Q1424" i="2"/>
  <c r="A1424" i="2" a="1"/>
  <c r="A1424" i="2" s="1"/>
  <c r="Q1423" i="2"/>
  <c r="A1423" i="2" a="1"/>
  <c r="A1423" i="2"/>
  <c r="Q1422" i="2"/>
  <c r="A1422" i="2" a="1"/>
  <c r="A1422" i="2"/>
  <c r="Q1421" i="2"/>
  <c r="A1421" i="2" a="1"/>
  <c r="A1421" i="2" s="1"/>
  <c r="Q1420" i="2"/>
  <c r="A1420" i="2" a="1"/>
  <c r="A1420" i="2"/>
  <c r="Q1419" i="2"/>
  <c r="A1419" i="2" a="1"/>
  <c r="A1419" i="2"/>
  <c r="Q1418" i="2"/>
  <c r="A1418" i="2" a="1"/>
  <c r="A1418" i="2" s="1"/>
  <c r="Q1417" i="2"/>
  <c r="A1417" i="2" a="1"/>
  <c r="A1417" i="2"/>
  <c r="Q1416" i="2"/>
  <c r="A1416" i="2" a="1"/>
  <c r="A1416" i="2"/>
  <c r="Q1415" i="2"/>
  <c r="A1415" i="2" a="1"/>
  <c r="A1415" i="2" s="1"/>
  <c r="Q1414" i="2"/>
  <c r="A1414" i="2" a="1"/>
  <c r="A1414" i="2"/>
  <c r="Q1413" i="2"/>
  <c r="A1413" i="2" a="1"/>
  <c r="A1413" i="2"/>
  <c r="Q1412" i="2"/>
  <c r="A1412" i="2" a="1"/>
  <c r="A1412" i="2" s="1"/>
  <c r="Q1411" i="2"/>
  <c r="A1411" i="2" a="1"/>
  <c r="A1411" i="2"/>
  <c r="Q1410" i="2"/>
  <c r="A1410" i="2" a="1"/>
  <c r="A1410" i="2"/>
  <c r="Q1409" i="2"/>
  <c r="A1409" i="2" a="1"/>
  <c r="A1409" i="2" s="1"/>
  <c r="Q1408" i="2"/>
  <c r="A1408" i="2" a="1"/>
  <c r="A1408" i="2"/>
  <c r="Q1407" i="2"/>
  <c r="A1407" i="2" a="1"/>
  <c r="A1407" i="2"/>
  <c r="Q1406" i="2"/>
  <c r="A1406" i="2" a="1"/>
  <c r="A1406" i="2" s="1"/>
  <c r="Q1405" i="2"/>
  <c r="A1405" i="2" a="1"/>
  <c r="A1405" i="2"/>
  <c r="Q1404" i="2"/>
  <c r="A1404" i="2" a="1"/>
  <c r="A1404" i="2"/>
  <c r="Q1403" i="2"/>
  <c r="A1403" i="2" a="1"/>
  <c r="A1403" i="2" s="1"/>
  <c r="Q1402" i="2"/>
  <c r="A1402" i="2" a="1"/>
  <c r="A1402" i="2"/>
  <c r="Q1401" i="2"/>
  <c r="A1401" i="2" a="1"/>
  <c r="A1401" i="2"/>
  <c r="Q1400" i="2"/>
  <c r="A1400" i="2" a="1"/>
  <c r="A1400" i="2" s="1"/>
  <c r="Q1399" i="2"/>
  <c r="A1399" i="2" a="1"/>
  <c r="A1399" i="2"/>
  <c r="Q1398" i="2"/>
  <c r="A1398" i="2" a="1"/>
  <c r="A1398" i="2"/>
  <c r="Q1397" i="2"/>
  <c r="A1397" i="2" a="1"/>
  <c r="A1397" i="2" s="1"/>
  <c r="Q1396" i="2"/>
  <c r="A1396" i="2" a="1"/>
  <c r="A1396" i="2"/>
  <c r="Q1395" i="2"/>
  <c r="A1395" i="2" a="1"/>
  <c r="A1395" i="2"/>
  <c r="Q1394" i="2"/>
  <c r="A1394" i="2" a="1"/>
  <c r="A1394" i="2" s="1"/>
  <c r="Q1393" i="2"/>
  <c r="A1393" i="2" a="1"/>
  <c r="A1393" i="2"/>
  <c r="Q1392" i="2"/>
  <c r="A1392" i="2" a="1"/>
  <c r="A1392" i="2"/>
  <c r="Q1391" i="2"/>
  <c r="A1391" i="2" a="1"/>
  <c r="A1391" i="2" s="1"/>
  <c r="Q1390" i="2"/>
  <c r="A1390" i="2" a="1"/>
  <c r="A1390" i="2"/>
  <c r="Q1389" i="2"/>
  <c r="A1389" i="2" a="1"/>
  <c r="A1389" i="2"/>
  <c r="Q1388" i="2"/>
  <c r="A1388" i="2" a="1"/>
  <c r="A1388" i="2" s="1"/>
  <c r="Q1387" i="2"/>
  <c r="A1387" i="2" a="1"/>
  <c r="A1387" i="2"/>
  <c r="Q1386" i="2"/>
  <c r="A1386" i="2" a="1"/>
  <c r="A1386" i="2"/>
  <c r="Q1385" i="2"/>
  <c r="A1385" i="2" a="1"/>
  <c r="A1385" i="2" s="1"/>
  <c r="Q1384" i="2"/>
  <c r="A1384" i="2" a="1"/>
  <c r="A1384" i="2"/>
  <c r="Q1383" i="2"/>
  <c r="A1383" i="2" a="1"/>
  <c r="A1383" i="2"/>
  <c r="Q1382" i="2"/>
  <c r="A1382" i="2" a="1"/>
  <c r="A1382" i="2" s="1"/>
  <c r="Q1381" i="2"/>
  <c r="A1381" i="2" a="1"/>
  <c r="A1381" i="2"/>
  <c r="Q1380" i="2"/>
  <c r="A1380" i="2" a="1"/>
  <c r="A1380" i="2"/>
  <c r="Q1379" i="2"/>
  <c r="A1379" i="2" a="1"/>
  <c r="A1379" i="2" s="1"/>
  <c r="Q1378" i="2"/>
  <c r="A1378" i="2" a="1"/>
  <c r="A1378" i="2"/>
  <c r="Q1377" i="2"/>
  <c r="A1377" i="2" a="1"/>
  <c r="A1377" i="2"/>
  <c r="Q1376" i="2"/>
  <c r="A1376" i="2" a="1"/>
  <c r="A1376" i="2" s="1"/>
  <c r="Q1375" i="2"/>
  <c r="A1375" i="2" a="1"/>
  <c r="A1375" i="2"/>
  <c r="Q1374" i="2"/>
  <c r="A1374" i="2" a="1"/>
  <c r="A1374" i="2"/>
  <c r="Q1373" i="2"/>
  <c r="A1373" i="2" a="1"/>
  <c r="A1373" i="2" s="1"/>
  <c r="Q1372" i="2"/>
  <c r="A1372" i="2" a="1"/>
  <c r="A1372" i="2"/>
  <c r="Q1371" i="2"/>
  <c r="A1371" i="2" a="1"/>
  <c r="A1371" i="2"/>
  <c r="Q1370" i="2"/>
  <c r="A1370" i="2" a="1"/>
  <c r="A1370" i="2" s="1"/>
  <c r="Q1369" i="2"/>
  <c r="A1369" i="2" a="1"/>
  <c r="A1369" i="2"/>
  <c r="Q1368" i="2"/>
  <c r="A1368" i="2" a="1"/>
  <c r="A1368" i="2"/>
  <c r="Q1367" i="2"/>
  <c r="A1367" i="2" a="1"/>
  <c r="A1367" i="2" s="1"/>
  <c r="Q1366" i="2"/>
  <c r="A1366" i="2" a="1"/>
  <c r="A1366" i="2"/>
  <c r="Q1365" i="2"/>
  <c r="A1365" i="2" a="1"/>
  <c r="A1365" i="2"/>
  <c r="Q1364" i="2"/>
  <c r="A1364" i="2" a="1"/>
  <c r="A1364" i="2" s="1"/>
  <c r="Q1363" i="2"/>
  <c r="A1363" i="2" a="1"/>
  <c r="A1363" i="2"/>
  <c r="Q1362" i="2"/>
  <c r="A1362" i="2" a="1"/>
  <c r="A1362" i="2"/>
  <c r="Q1361" i="2"/>
  <c r="A1361" i="2" a="1"/>
  <c r="A1361" i="2" s="1"/>
  <c r="Q1360" i="2"/>
  <c r="A1360" i="2" a="1"/>
  <c r="A1360" i="2"/>
  <c r="Q1359" i="2"/>
  <c r="A1359" i="2" a="1"/>
  <c r="A1359" i="2"/>
  <c r="Q1358" i="2"/>
  <c r="A1358" i="2" a="1"/>
  <c r="A1358" i="2" s="1"/>
  <c r="Q1357" i="2"/>
  <c r="A1357" i="2" a="1"/>
  <c r="A1357" i="2"/>
  <c r="Q1356" i="2"/>
  <c r="A1356" i="2" a="1"/>
  <c r="A1356" i="2"/>
  <c r="Q1355" i="2"/>
  <c r="A1355" i="2" a="1"/>
  <c r="A1355" i="2" s="1"/>
  <c r="Q1354" i="2"/>
  <c r="A1354" i="2" a="1"/>
  <c r="A1354" i="2"/>
  <c r="Q1353" i="2"/>
  <c r="A1353" i="2" a="1"/>
  <c r="A1353" i="2"/>
  <c r="Q1352" i="2"/>
  <c r="A1352" i="2" a="1"/>
  <c r="A1352" i="2" s="1"/>
  <c r="Q1351" i="2"/>
  <c r="A1351" i="2" a="1"/>
  <c r="A1351" i="2"/>
  <c r="Q1350" i="2"/>
  <c r="A1350" i="2" a="1"/>
  <c r="A1350" i="2"/>
  <c r="Q1349" i="2"/>
  <c r="A1349" i="2" a="1"/>
  <c r="A1349" i="2" s="1"/>
  <c r="Q1348" i="2"/>
  <c r="A1348" i="2" a="1"/>
  <c r="A1348" i="2"/>
  <c r="Q1347" i="2"/>
  <c r="A1347" i="2" a="1"/>
  <c r="A1347" i="2"/>
  <c r="Q1346" i="2"/>
  <c r="A1346" i="2" a="1"/>
  <c r="A1346" i="2" s="1"/>
  <c r="Q1345" i="2"/>
  <c r="A1345" i="2" a="1"/>
  <c r="A1345" i="2"/>
  <c r="Q1344" i="2"/>
  <c r="A1344" i="2" a="1"/>
  <c r="A1344" i="2"/>
  <c r="Q1343" i="2"/>
  <c r="A1343" i="2" a="1"/>
  <c r="A1343" i="2" s="1"/>
  <c r="Q1342" i="2"/>
  <c r="A1342" i="2" a="1"/>
  <c r="A1342" i="2"/>
  <c r="Q1341" i="2"/>
  <c r="A1341" i="2" a="1"/>
  <c r="A1341" i="2"/>
  <c r="Q1340" i="2"/>
  <c r="A1340" i="2" a="1"/>
  <c r="A1340" i="2" s="1"/>
  <c r="Q1339" i="2"/>
  <c r="A1339" i="2" a="1"/>
  <c r="A1339" i="2"/>
  <c r="Q1338" i="2"/>
  <c r="A1338" i="2" a="1"/>
  <c r="A1338" i="2"/>
  <c r="Q1337" i="2"/>
  <c r="A1337" i="2" a="1"/>
  <c r="A1337" i="2" s="1"/>
  <c r="Q1336" i="2"/>
  <c r="A1336" i="2" a="1"/>
  <c r="A1336" i="2"/>
  <c r="Q1335" i="2"/>
  <c r="A1335" i="2" a="1"/>
  <c r="A1335" i="2"/>
  <c r="Q1334" i="2"/>
  <c r="A1334" i="2" a="1"/>
  <c r="A1334" i="2" s="1"/>
  <c r="Q1333" i="2"/>
  <c r="A1333" i="2" a="1"/>
  <c r="A1333" i="2"/>
  <c r="Q1332" i="2"/>
  <c r="A1332" i="2" a="1"/>
  <c r="A1332" i="2"/>
  <c r="Q1331" i="2"/>
  <c r="A1331" i="2" a="1"/>
  <c r="A1331" i="2" s="1"/>
  <c r="Q1330" i="2"/>
  <c r="A1330" i="2" a="1"/>
  <c r="A1330" i="2"/>
  <c r="Q1329" i="2"/>
  <c r="A1329" i="2" a="1"/>
  <c r="A1329" i="2"/>
  <c r="Q1328" i="2"/>
  <c r="A1328" i="2" a="1"/>
  <c r="A1328" i="2" s="1"/>
  <c r="Q1327" i="2"/>
  <c r="A1327" i="2" a="1"/>
  <c r="A1327" i="2"/>
  <c r="Q1326" i="2"/>
  <c r="A1326" i="2" a="1"/>
  <c r="A1326" i="2"/>
  <c r="Q1325" i="2"/>
  <c r="A1325" i="2" a="1"/>
  <c r="A1325" i="2" s="1"/>
  <c r="Q1324" i="2"/>
  <c r="A1324" i="2" a="1"/>
  <c r="A1324" i="2"/>
  <c r="Q1323" i="2"/>
  <c r="A1323" i="2" a="1"/>
  <c r="A1323" i="2"/>
  <c r="Q1322" i="2"/>
  <c r="A1322" i="2" a="1"/>
  <c r="A1322" i="2" s="1"/>
  <c r="Q1321" i="2"/>
  <c r="A1321" i="2" a="1"/>
  <c r="A1321" i="2"/>
  <c r="Q1320" i="2"/>
  <c r="A1320" i="2" a="1"/>
  <c r="A1320" i="2"/>
  <c r="Q1319" i="2"/>
  <c r="A1319" i="2" a="1"/>
  <c r="A1319" i="2" s="1"/>
  <c r="Q1318" i="2"/>
  <c r="A1318" i="2" a="1"/>
  <c r="A1318" i="2"/>
  <c r="Q1317" i="2"/>
  <c r="A1317" i="2" a="1"/>
  <c r="A1317" i="2"/>
  <c r="Q1316" i="2"/>
  <c r="A1316" i="2" a="1"/>
  <c r="A1316" i="2" s="1"/>
  <c r="Q1315" i="2"/>
  <c r="A1315" i="2" a="1"/>
  <c r="A1315" i="2"/>
  <c r="Q1314" i="2"/>
  <c r="A1314" i="2" a="1"/>
  <c r="A1314" i="2"/>
  <c r="Q1313" i="2"/>
  <c r="A1313" i="2" a="1"/>
  <c r="A1313" i="2" s="1"/>
  <c r="Q1312" i="2"/>
  <c r="A1312" i="2" a="1"/>
  <c r="A1312" i="2"/>
  <c r="Q1311" i="2"/>
  <c r="A1311" i="2" a="1"/>
  <c r="A1311" i="2"/>
  <c r="Q1310" i="2"/>
  <c r="A1310" i="2" a="1"/>
  <c r="A1310" i="2" s="1"/>
  <c r="Q1309" i="2"/>
  <c r="A1309" i="2" a="1"/>
  <c r="A1309" i="2"/>
  <c r="Q1308" i="2"/>
  <c r="A1308" i="2" a="1"/>
  <c r="A1308" i="2"/>
  <c r="Q1307" i="2"/>
  <c r="A1307" i="2" a="1"/>
  <c r="A1307" i="2" s="1"/>
  <c r="Q1306" i="2"/>
  <c r="A1306" i="2" a="1"/>
  <c r="A1306" i="2"/>
  <c r="Q1305" i="2"/>
  <c r="A1305" i="2" a="1"/>
  <c r="A1305" i="2"/>
  <c r="Q1304" i="2"/>
  <c r="A1304" i="2" a="1"/>
  <c r="A1304" i="2" s="1"/>
  <c r="Q1303" i="2"/>
  <c r="A1303" i="2" a="1"/>
  <c r="A1303" i="2"/>
  <c r="Q1302" i="2"/>
  <c r="A1302" i="2" a="1"/>
  <c r="A1302" i="2"/>
  <c r="Q1301" i="2"/>
  <c r="A1301" i="2" a="1"/>
  <c r="A1301" i="2" s="1"/>
  <c r="Q1300" i="2"/>
  <c r="A1300" i="2" a="1"/>
  <c r="A1300" i="2"/>
  <c r="Q1299" i="2"/>
  <c r="A1299" i="2" a="1"/>
  <c r="A1299" i="2"/>
  <c r="Q1298" i="2"/>
  <c r="A1298" i="2" a="1"/>
  <c r="A1298" i="2" s="1"/>
  <c r="Q1297" i="2"/>
  <c r="A1297" i="2" a="1"/>
  <c r="A1297" i="2"/>
  <c r="Q1296" i="2"/>
  <c r="A1296" i="2" a="1"/>
  <c r="A1296" i="2"/>
  <c r="Q1295" i="2"/>
  <c r="A1295" i="2" a="1"/>
  <c r="A1295" i="2" s="1"/>
  <c r="Q1294" i="2"/>
  <c r="A1294" i="2" a="1"/>
  <c r="A1294" i="2"/>
  <c r="Q1293" i="2"/>
  <c r="A1293" i="2" a="1"/>
  <c r="A1293" i="2"/>
  <c r="Q1292" i="2"/>
  <c r="A1292" i="2" a="1"/>
  <c r="A1292" i="2" s="1"/>
  <c r="Q1291" i="2"/>
  <c r="A1291" i="2" a="1"/>
  <c r="A1291" i="2"/>
  <c r="Q1290" i="2"/>
  <c r="A1290" i="2" a="1"/>
  <c r="A1290" i="2"/>
  <c r="Q1289" i="2"/>
  <c r="A1289" i="2" a="1"/>
  <c r="A1289" i="2" s="1"/>
  <c r="Q1288" i="2"/>
  <c r="A1288" i="2" a="1"/>
  <c r="A1288" i="2"/>
  <c r="Q1287" i="2"/>
  <c r="A1287" i="2" a="1"/>
  <c r="A1287" i="2"/>
  <c r="Q1286" i="2"/>
  <c r="A1286" i="2" a="1"/>
  <c r="A1286" i="2" s="1"/>
  <c r="Q1285" i="2"/>
  <c r="A1285" i="2" a="1"/>
  <c r="A1285" i="2"/>
  <c r="Q1284" i="2"/>
  <c r="A1284" i="2" a="1"/>
  <c r="A1284" i="2"/>
  <c r="Q1283" i="2"/>
  <c r="A1283" i="2" a="1"/>
  <c r="A1283" i="2" s="1"/>
  <c r="Q1282" i="2"/>
  <c r="A1282" i="2" a="1"/>
  <c r="A1282" i="2"/>
  <c r="Q1281" i="2"/>
  <c r="A1281" i="2" a="1"/>
  <c r="A1281" i="2"/>
  <c r="Q1280" i="2"/>
  <c r="A1280" i="2" a="1"/>
  <c r="A1280" i="2" s="1"/>
  <c r="Q1279" i="2"/>
  <c r="A1279" i="2" a="1"/>
  <c r="A1279" i="2"/>
  <c r="Q1278" i="2"/>
  <c r="A1278" i="2" a="1"/>
  <c r="A1278" i="2"/>
  <c r="Q1277" i="2"/>
  <c r="A1277" i="2" a="1"/>
  <c r="A1277" i="2" s="1"/>
  <c r="Q1276" i="2"/>
  <c r="A1276" i="2" a="1"/>
  <c r="A1276" i="2"/>
  <c r="Q1275" i="2"/>
  <c r="A1275" i="2" a="1"/>
  <c r="A1275" i="2"/>
  <c r="Q1274" i="2"/>
  <c r="A1274" i="2" a="1"/>
  <c r="A1274" i="2" s="1"/>
  <c r="Q1273" i="2"/>
  <c r="A1273" i="2" a="1"/>
  <c r="A1273" i="2"/>
  <c r="Q1272" i="2"/>
  <c r="A1272" i="2" a="1"/>
  <c r="A1272" i="2"/>
  <c r="Q1271" i="2"/>
  <c r="A1271" i="2" a="1"/>
  <c r="A1271" i="2" s="1"/>
  <c r="Q1270" i="2"/>
  <c r="A1270" i="2" a="1"/>
  <c r="A1270" i="2"/>
  <c r="Q1269" i="2"/>
  <c r="A1269" i="2" a="1"/>
  <c r="A1269" i="2"/>
  <c r="Q1268" i="2"/>
  <c r="A1268" i="2" a="1"/>
  <c r="A1268" i="2" s="1"/>
  <c r="Q1267" i="2"/>
  <c r="A1267" i="2" a="1"/>
  <c r="A1267" i="2"/>
  <c r="Q1266" i="2"/>
  <c r="A1266" i="2" a="1"/>
  <c r="A1266" i="2"/>
  <c r="Q1265" i="2"/>
  <c r="A1265" i="2" a="1"/>
  <c r="A1265" i="2" s="1"/>
  <c r="Q1264" i="2"/>
  <c r="A1264" i="2" a="1"/>
  <c r="A1264" i="2"/>
  <c r="Q1263" i="2"/>
  <c r="A1263" i="2" a="1"/>
  <c r="A1263" i="2"/>
  <c r="Q1262" i="2"/>
  <c r="A1262" i="2" a="1"/>
  <c r="A1262" i="2" s="1"/>
  <c r="Q1261" i="2"/>
  <c r="A1261" i="2" a="1"/>
  <c r="A1261" i="2"/>
  <c r="Q1260" i="2"/>
  <c r="A1260" i="2" a="1"/>
  <c r="A1260" i="2"/>
  <c r="Q1259" i="2"/>
  <c r="A1259" i="2" a="1"/>
  <c r="A1259" i="2" s="1"/>
  <c r="Q1258" i="2"/>
  <c r="A1258" i="2" a="1"/>
  <c r="A1258" i="2"/>
  <c r="Q1257" i="2"/>
  <c r="A1257" i="2" a="1"/>
  <c r="A1257" i="2"/>
  <c r="Q1256" i="2"/>
  <c r="A1256" i="2" a="1"/>
  <c r="A1256" i="2" s="1"/>
  <c r="Q1255" i="2"/>
  <c r="A1255" i="2" a="1"/>
  <c r="A1255" i="2"/>
  <c r="Q1254" i="2"/>
  <c r="A1254" i="2" a="1"/>
  <c r="A1254" i="2"/>
  <c r="Q1253" i="2"/>
  <c r="A1253" i="2" a="1"/>
  <c r="A1253" i="2" s="1"/>
  <c r="Q1252" i="2"/>
  <c r="A1252" i="2" a="1"/>
  <c r="A1252" i="2"/>
  <c r="Q1251" i="2"/>
  <c r="A1251" i="2" a="1"/>
  <c r="A1251" i="2"/>
  <c r="Q1250" i="2"/>
  <c r="A1250" i="2" a="1"/>
  <c r="A1250" i="2" s="1"/>
  <c r="Q1249" i="2"/>
  <c r="A1249" i="2" a="1"/>
  <c r="A1249" i="2"/>
  <c r="Q1248" i="2"/>
  <c r="A1248" i="2" a="1"/>
  <c r="A1248" i="2"/>
  <c r="Q1247" i="2"/>
  <c r="A1247" i="2" a="1"/>
  <c r="A1247" i="2" s="1"/>
  <c r="Q1246" i="2"/>
  <c r="A1246" i="2" a="1"/>
  <c r="A1246" i="2"/>
  <c r="Q1245" i="2"/>
  <c r="A1245" i="2" a="1"/>
  <c r="A1245" i="2"/>
  <c r="Q1244" i="2"/>
  <c r="A1244" i="2" a="1"/>
  <c r="A1244" i="2" s="1"/>
  <c r="Q1243" i="2"/>
  <c r="A1243" i="2" a="1"/>
  <c r="A1243" i="2"/>
  <c r="Q1242" i="2"/>
  <c r="A1242" i="2" a="1"/>
  <c r="A1242" i="2"/>
  <c r="Q1241" i="2"/>
  <c r="A1241" i="2" a="1"/>
  <c r="A1241" i="2" s="1"/>
  <c r="Q1240" i="2"/>
  <c r="A1240" i="2" a="1"/>
  <c r="A1240" i="2"/>
  <c r="Q1239" i="2"/>
  <c r="A1239" i="2" a="1"/>
  <c r="A1239" i="2"/>
  <c r="Q1238" i="2"/>
  <c r="A1238" i="2" a="1"/>
  <c r="A1238" i="2" s="1"/>
  <c r="Q1237" i="2"/>
  <c r="A1237" i="2" a="1"/>
  <c r="A1237" i="2"/>
  <c r="Q1236" i="2"/>
  <c r="A1236" i="2" a="1"/>
  <c r="A1236" i="2"/>
  <c r="Q1235" i="2"/>
  <c r="A1235" i="2" a="1"/>
  <c r="A1235" i="2" s="1"/>
  <c r="Q1234" i="2"/>
  <c r="A1234" i="2" a="1"/>
  <c r="A1234" i="2"/>
  <c r="Q1233" i="2"/>
  <c r="A1233" i="2" a="1"/>
  <c r="A1233" i="2" s="1"/>
  <c r="Q1232" i="2"/>
  <c r="A1232" i="2" a="1"/>
  <c r="A1232" i="2" s="1"/>
  <c r="Q1231" i="2"/>
  <c r="A1231" i="2" a="1"/>
  <c r="A1231" i="2"/>
  <c r="Q1230" i="2"/>
  <c r="A1230" i="2" a="1"/>
  <c r="A1230" i="2"/>
  <c r="Q1229" i="2"/>
  <c r="A1229" i="2" a="1"/>
  <c r="A1229" i="2" s="1"/>
  <c r="Q1228" i="2"/>
  <c r="A1228" i="2" a="1"/>
  <c r="A1228" i="2"/>
  <c r="Q1227" i="2"/>
  <c r="A1227" i="2" a="1"/>
  <c r="A1227" i="2" s="1"/>
  <c r="Q1226" i="2"/>
  <c r="A1226" i="2" a="1"/>
  <c r="A1226" i="2" s="1"/>
  <c r="Q1225" i="2"/>
  <c r="A1225" i="2" a="1"/>
  <c r="A1225" i="2"/>
  <c r="Q1224" i="2"/>
  <c r="A1224" i="2" a="1"/>
  <c r="A1224" i="2" s="1"/>
  <c r="Q1223" i="2"/>
  <c r="A1223" i="2" a="1"/>
  <c r="A1223" i="2" s="1"/>
  <c r="Q1222" i="2"/>
  <c r="A1222" i="2" a="1"/>
  <c r="A1222" i="2" s="1"/>
  <c r="Q1221" i="2"/>
  <c r="A1221" i="2" a="1"/>
  <c r="A1221" i="2"/>
  <c r="Q1220" i="2"/>
  <c r="A1220" i="2" a="1"/>
  <c r="A1220" i="2" s="1"/>
  <c r="Q1219" i="2"/>
  <c r="A1219" i="2" a="1"/>
  <c r="A1219" i="2" s="1"/>
  <c r="Q1218" i="2"/>
  <c r="A1218" i="2" a="1"/>
  <c r="A1218" i="2"/>
  <c r="Q1217" i="2"/>
  <c r="A1217" i="2" a="1"/>
  <c r="A1217" i="2" s="1"/>
  <c r="Q1216" i="2"/>
  <c r="A1216" i="2" a="1"/>
  <c r="A1216" i="2" s="1"/>
  <c r="Q1215" i="2"/>
  <c r="A1215" i="2" a="1"/>
  <c r="A1215" i="2"/>
  <c r="Q1214" i="2"/>
  <c r="A1214" i="2" a="1"/>
  <c r="A1214" i="2" s="1"/>
  <c r="Q1213" i="2"/>
  <c r="A1213" i="2" a="1"/>
  <c r="A1213" i="2" s="1"/>
  <c r="Q1212" i="2"/>
  <c r="A1212" i="2" a="1"/>
  <c r="A1212" i="2"/>
  <c r="Q1211" i="2"/>
  <c r="A1211" i="2" a="1"/>
  <c r="A1211" i="2" s="1"/>
  <c r="Q1210" i="2"/>
  <c r="A1210" i="2" a="1"/>
  <c r="A1210" i="2" s="1"/>
  <c r="Q1209" i="2"/>
  <c r="A1209" i="2" a="1"/>
  <c r="A1209" i="2" s="1"/>
  <c r="Q1208" i="2"/>
  <c r="A1208" i="2" a="1"/>
  <c r="A1208" i="2" s="1"/>
  <c r="Q1207" i="2"/>
  <c r="A1207" i="2" a="1"/>
  <c r="A1207" i="2" s="1"/>
  <c r="Q1206" i="2"/>
  <c r="A1206" i="2" a="1"/>
  <c r="A1206" i="2" s="1"/>
  <c r="Q1205" i="2"/>
  <c r="A1205" i="2" a="1"/>
  <c r="A1205" i="2" s="1"/>
  <c r="Q1204" i="2"/>
  <c r="A1204" i="2" a="1"/>
  <c r="A1204" i="2" s="1"/>
  <c r="Q1203" i="2"/>
  <c r="A1203" i="2" a="1"/>
  <c r="A1203" i="2" s="1"/>
  <c r="Q1202" i="2"/>
  <c r="A1202" i="2" a="1"/>
  <c r="A1202" i="2" s="1"/>
  <c r="Q1201" i="2"/>
  <c r="A1201" i="2" a="1"/>
  <c r="A1201" i="2" s="1"/>
  <c r="Q1200" i="2"/>
  <c r="A1200" i="2" a="1"/>
  <c r="A1200" i="2" s="1"/>
  <c r="Q1199" i="2"/>
  <c r="A1199" i="2" a="1"/>
  <c r="A1199" i="2" s="1"/>
  <c r="Q1198" i="2"/>
  <c r="A1198" i="2" a="1"/>
  <c r="A1198" i="2" s="1"/>
  <c r="Q1197" i="2"/>
  <c r="A1197" i="2" a="1"/>
  <c r="A1197" i="2" s="1"/>
  <c r="Q1196" i="2"/>
  <c r="A1196" i="2" a="1"/>
  <c r="A1196" i="2" s="1"/>
  <c r="Q1195" i="2"/>
  <c r="A1195" i="2" a="1"/>
  <c r="A1195" i="2" s="1"/>
  <c r="Q1194" i="2"/>
  <c r="A1194" i="2" a="1"/>
  <c r="A1194" i="2" s="1"/>
  <c r="Q1193" i="2"/>
  <c r="A1193" i="2" a="1"/>
  <c r="A1193" i="2" s="1"/>
  <c r="Q1192" i="2"/>
  <c r="A1192" i="2" a="1"/>
  <c r="A1192" i="2" s="1"/>
  <c r="Q1191" i="2"/>
  <c r="A1191" i="2" a="1"/>
  <c r="A1191" i="2" s="1"/>
  <c r="Q1190" i="2"/>
  <c r="A1190" i="2" a="1"/>
  <c r="A1190" i="2" s="1"/>
  <c r="Q1189" i="2"/>
  <c r="A1189" i="2" a="1"/>
  <c r="A1189" i="2" s="1"/>
  <c r="Q1188" i="2"/>
  <c r="A1188" i="2" a="1"/>
  <c r="A1188" i="2" s="1"/>
  <c r="Q1187" i="2"/>
  <c r="A1187" i="2" a="1"/>
  <c r="A1187" i="2"/>
  <c r="Q1186" i="2"/>
  <c r="A1186" i="2" a="1"/>
  <c r="A1186" i="2" s="1"/>
  <c r="Q1185" i="2"/>
  <c r="A1185" i="2" a="1"/>
  <c r="A1185" i="2" s="1"/>
  <c r="Q1184" i="2"/>
  <c r="A1184" i="2" a="1"/>
  <c r="A1184" i="2"/>
  <c r="Q1183" i="2"/>
  <c r="A1183" i="2" a="1"/>
  <c r="A1183" i="2" s="1"/>
  <c r="Q1182" i="2"/>
  <c r="A1182" i="2" a="1"/>
  <c r="A1182" i="2" s="1"/>
  <c r="Q1181" i="2"/>
  <c r="A1181" i="2" a="1"/>
  <c r="A1181" i="2"/>
  <c r="Q1180" i="2"/>
  <c r="A1180" i="2" a="1"/>
  <c r="A1180" i="2" s="1"/>
  <c r="Q1179" i="2"/>
  <c r="A1179" i="2" a="1"/>
  <c r="A1179" i="2" s="1"/>
  <c r="Q1178" i="2"/>
  <c r="A1178" i="2" a="1"/>
  <c r="A1178" i="2"/>
  <c r="Q1177" i="2"/>
  <c r="A1177" i="2" a="1"/>
  <c r="A1177" i="2" s="1"/>
  <c r="Q1176" i="2"/>
  <c r="A1176" i="2" a="1"/>
  <c r="A1176" i="2" s="1"/>
  <c r="Q1175" i="2"/>
  <c r="A1175" i="2" a="1"/>
  <c r="A1175" i="2"/>
  <c r="Q1174" i="2"/>
  <c r="A1174" i="2" a="1"/>
  <c r="A1174" i="2" s="1"/>
  <c r="Q1173" i="2"/>
  <c r="A1173" i="2" a="1"/>
  <c r="A1173" i="2" s="1"/>
  <c r="Q1172" i="2"/>
  <c r="A1172" i="2" a="1"/>
  <c r="A1172" i="2"/>
  <c r="Q1171" i="2"/>
  <c r="A1171" i="2" a="1"/>
  <c r="A1171" i="2" s="1"/>
  <c r="Q1170" i="2"/>
  <c r="A1170" i="2" a="1"/>
  <c r="A1170" i="2" s="1"/>
  <c r="Q1169" i="2"/>
  <c r="A1169" i="2" a="1"/>
  <c r="A1169" i="2"/>
  <c r="Q1168" i="2"/>
  <c r="A1168" i="2" a="1"/>
  <c r="A1168" i="2" s="1"/>
  <c r="Q1167" i="2"/>
  <c r="A1167" i="2" a="1"/>
  <c r="A1167" i="2" s="1"/>
  <c r="Q1166" i="2"/>
  <c r="A1166" i="2" a="1"/>
  <c r="A1166" i="2"/>
  <c r="Q1165" i="2"/>
  <c r="A1165" i="2" a="1"/>
  <c r="A1165" i="2" s="1"/>
  <c r="Q1164" i="2"/>
  <c r="A1164" i="2" a="1"/>
  <c r="A1164" i="2" s="1"/>
  <c r="Q1163" i="2"/>
  <c r="A1163" i="2" a="1"/>
  <c r="A1163" i="2"/>
  <c r="Q1162" i="2"/>
  <c r="A1162" i="2" a="1"/>
  <c r="A1162" i="2" s="1"/>
  <c r="Q1161" i="2"/>
  <c r="A1161" i="2" a="1"/>
  <c r="A1161" i="2" s="1"/>
  <c r="Q1160" i="2"/>
  <c r="A1160" i="2" a="1"/>
  <c r="A1160" i="2"/>
  <c r="Q1159" i="2"/>
  <c r="A1159" i="2" a="1"/>
  <c r="A1159" i="2" s="1"/>
  <c r="Q1158" i="2"/>
  <c r="A1158" i="2" a="1"/>
  <c r="A1158" i="2" s="1"/>
  <c r="Q1157" i="2"/>
  <c r="A1157" i="2" a="1"/>
  <c r="A1157" i="2"/>
  <c r="Q1156" i="2"/>
  <c r="A1156" i="2" a="1"/>
  <c r="A1156" i="2" s="1"/>
  <c r="Q1155" i="2"/>
  <c r="A1155" i="2" a="1"/>
  <c r="A1155" i="2" s="1"/>
  <c r="Q1154" i="2"/>
  <c r="A1154" i="2" a="1"/>
  <c r="A1154" i="2"/>
  <c r="Q1153" i="2"/>
  <c r="A1153" i="2" a="1"/>
  <c r="A1153" i="2" s="1"/>
  <c r="Q1152" i="2"/>
  <c r="A1152" i="2" a="1"/>
  <c r="A1152" i="2" s="1"/>
  <c r="Q1151" i="2"/>
  <c r="A1151" i="2" a="1"/>
  <c r="A1151" i="2"/>
  <c r="Q1150" i="2"/>
  <c r="A1150" i="2" a="1"/>
  <c r="A1150" i="2" s="1"/>
  <c r="Q1149" i="2"/>
  <c r="A1149" i="2" a="1"/>
  <c r="A1149" i="2" s="1"/>
  <c r="Q1148" i="2"/>
  <c r="A1148" i="2" a="1"/>
  <c r="A1148" i="2"/>
  <c r="Q1147" i="2"/>
  <c r="A1147" i="2" a="1"/>
  <c r="A1147" i="2" s="1"/>
  <c r="Q1146" i="2"/>
  <c r="A1146" i="2" a="1"/>
  <c r="A1146" i="2" s="1"/>
  <c r="Q1145" i="2"/>
  <c r="A1145" i="2" a="1"/>
  <c r="A1145" i="2"/>
  <c r="Q1144" i="2"/>
  <c r="A1144" i="2" a="1"/>
  <c r="A1144" i="2" s="1"/>
  <c r="Q1143" i="2"/>
  <c r="A1143" i="2" a="1"/>
  <c r="A1143" i="2" s="1"/>
  <c r="Q1142" i="2"/>
  <c r="A1142" i="2" a="1"/>
  <c r="A1142" i="2"/>
  <c r="Q1141" i="2"/>
  <c r="A1141" i="2" a="1"/>
  <c r="A1141" i="2" s="1"/>
  <c r="Q1140" i="2"/>
  <c r="A1140" i="2" a="1"/>
  <c r="A1140" i="2" s="1"/>
  <c r="Q1139" i="2"/>
  <c r="A1139" i="2" a="1"/>
  <c r="A1139" i="2"/>
  <c r="Q1138" i="2"/>
  <c r="A1138" i="2" a="1"/>
  <c r="A1138" i="2" s="1"/>
  <c r="Q1137" i="2"/>
  <c r="A1137" i="2" a="1"/>
  <c r="A1137" i="2" s="1"/>
  <c r="Q1136" i="2"/>
  <c r="A1136" i="2" a="1"/>
  <c r="A1136" i="2"/>
  <c r="Q1135" i="2"/>
  <c r="A1135" i="2" a="1"/>
  <c r="A1135" i="2" s="1"/>
  <c r="Q1134" i="2"/>
  <c r="A1134" i="2" a="1"/>
  <c r="A1134" i="2" s="1"/>
  <c r="Q1133" i="2"/>
  <c r="A1133" i="2" a="1"/>
  <c r="A1133" i="2"/>
  <c r="Q1132" i="2"/>
  <c r="A1132" i="2" a="1"/>
  <c r="A1132" i="2" s="1"/>
  <c r="Q1131" i="2"/>
  <c r="A1131" i="2" a="1"/>
  <c r="A1131" i="2" s="1"/>
  <c r="Q1130" i="2"/>
  <c r="A1130" i="2" a="1"/>
  <c r="A1130" i="2"/>
  <c r="Q1129" i="2"/>
  <c r="A1129" i="2" a="1"/>
  <c r="A1129" i="2" s="1"/>
  <c r="Q1128" i="2"/>
  <c r="A1128" i="2" a="1"/>
  <c r="A1128" i="2" s="1"/>
  <c r="Q1127" i="2"/>
  <c r="A1127" i="2" a="1"/>
  <c r="A1127" i="2"/>
  <c r="Q1126" i="2"/>
  <c r="A1126" i="2" a="1"/>
  <c r="A1126" i="2" s="1"/>
  <c r="Q1125" i="2"/>
  <c r="A1125" i="2" a="1"/>
  <c r="A1125" i="2" s="1"/>
  <c r="Q1124" i="2"/>
  <c r="A1124" i="2" a="1"/>
  <c r="A1124" i="2"/>
  <c r="Q1123" i="2"/>
  <c r="A1123" i="2" a="1"/>
  <c r="A1123" i="2" s="1"/>
  <c r="Q1122" i="2"/>
  <c r="A1122" i="2" a="1"/>
  <c r="A1122" i="2" s="1"/>
  <c r="Q1121" i="2"/>
  <c r="A1121" i="2" a="1"/>
  <c r="A1121" i="2"/>
  <c r="Q1120" i="2"/>
  <c r="A1120" i="2" a="1"/>
  <c r="A1120" i="2" s="1"/>
  <c r="Q1119" i="2"/>
  <c r="A1119" i="2" a="1"/>
  <c r="A1119" i="2" s="1"/>
  <c r="Q1118" i="2"/>
  <c r="A1118" i="2" a="1"/>
  <c r="A1118" i="2"/>
  <c r="Q1117" i="2"/>
  <c r="A1117" i="2" a="1"/>
  <c r="A1117" i="2" s="1"/>
  <c r="Q1116" i="2"/>
  <c r="A1116" i="2" a="1"/>
  <c r="A1116" i="2" s="1"/>
  <c r="Q1115" i="2"/>
  <c r="A1115" i="2" a="1"/>
  <c r="A1115" i="2"/>
  <c r="Q1114" i="2"/>
  <c r="A1114" i="2" a="1"/>
  <c r="A1114" i="2" s="1"/>
  <c r="Q1113" i="2"/>
  <c r="A1113" i="2" a="1"/>
  <c r="A1113" i="2" s="1"/>
  <c r="Q1112" i="2"/>
  <c r="A1112" i="2" a="1"/>
  <c r="A1112" i="2"/>
  <c r="Q1111" i="2"/>
  <c r="A1111" i="2" a="1"/>
  <c r="A1111" i="2" s="1"/>
  <c r="Q1110" i="2"/>
  <c r="A1110" i="2" a="1"/>
  <c r="A1110" i="2" s="1"/>
  <c r="Q1109" i="2"/>
  <c r="A1109" i="2" a="1"/>
  <c r="A1109" i="2"/>
  <c r="Q1108" i="2"/>
  <c r="A1108" i="2" a="1"/>
  <c r="A1108" i="2" s="1"/>
  <c r="Q1107" i="2"/>
  <c r="A1107" i="2" a="1"/>
  <c r="A1107" i="2" s="1"/>
  <c r="Q1106" i="2"/>
  <c r="A1106" i="2" a="1"/>
  <c r="A1106" i="2"/>
  <c r="Q1105" i="2"/>
  <c r="A1105" i="2" a="1"/>
  <c r="A1105" i="2" s="1"/>
  <c r="Q1104" i="2"/>
  <c r="A1104" i="2" a="1"/>
  <c r="A1104" i="2" s="1"/>
  <c r="Q1103" i="2"/>
  <c r="A1103" i="2" a="1"/>
  <c r="A1103" i="2"/>
  <c r="Q1102" i="2"/>
  <c r="A1102" i="2" a="1"/>
  <c r="A1102" i="2" s="1"/>
  <c r="Q1101" i="2"/>
  <c r="A1101" i="2" a="1"/>
  <c r="A1101" i="2" s="1"/>
  <c r="Q1100" i="2"/>
  <c r="A1100" i="2" a="1"/>
  <c r="A1100" i="2"/>
  <c r="Q1099" i="2"/>
  <c r="A1099" i="2" a="1"/>
  <c r="A1099" i="2" s="1"/>
  <c r="Q1098" i="2"/>
  <c r="A1098" i="2" a="1"/>
  <c r="A1098" i="2" s="1"/>
  <c r="Q1097" i="2"/>
  <c r="A1097" i="2" a="1"/>
  <c r="A1097" i="2"/>
  <c r="Q1096" i="2"/>
  <c r="A1096" i="2" a="1"/>
  <c r="A1096" i="2" s="1"/>
  <c r="Q1095" i="2"/>
  <c r="A1095" i="2" a="1"/>
  <c r="A1095" i="2" s="1"/>
  <c r="Q1094" i="2"/>
  <c r="A1094" i="2" a="1"/>
  <c r="A1094" i="2"/>
  <c r="Q1093" i="2"/>
  <c r="A1093" i="2" a="1"/>
  <c r="A1093" i="2" s="1"/>
  <c r="Q1092" i="2"/>
  <c r="A1092" i="2" a="1"/>
  <c r="A1092" i="2" s="1"/>
  <c r="Q1091" i="2"/>
  <c r="A1091" i="2" a="1"/>
  <c r="A1091" i="2"/>
  <c r="Q1090" i="2"/>
  <c r="A1090" i="2" a="1"/>
  <c r="A1090" i="2" s="1"/>
  <c r="Q1089" i="2"/>
  <c r="A1089" i="2" a="1"/>
  <c r="A1089" i="2" s="1"/>
  <c r="Q1088" i="2"/>
  <c r="A1088" i="2" a="1"/>
  <c r="A1088" i="2"/>
  <c r="Q1087" i="2"/>
  <c r="A1087" i="2" a="1"/>
  <c r="A1087" i="2" s="1"/>
  <c r="Q1086" i="2"/>
  <c r="A1086" i="2" a="1"/>
  <c r="A1086" i="2" s="1"/>
  <c r="Q1085" i="2"/>
  <c r="A1085" i="2" a="1"/>
  <c r="A1085" i="2"/>
  <c r="Q1084" i="2"/>
  <c r="A1084" i="2" a="1"/>
  <c r="A1084" i="2" s="1"/>
  <c r="Q1083" i="2"/>
  <c r="A1083" i="2" a="1"/>
  <c r="A1083" i="2" s="1"/>
  <c r="Q1082" i="2"/>
  <c r="A1082" i="2" a="1"/>
  <c r="A1082" i="2"/>
  <c r="Q1081" i="2"/>
  <c r="A1081" i="2" a="1"/>
  <c r="A1081" i="2" s="1"/>
  <c r="Q1080" i="2"/>
  <c r="A1080" i="2" a="1"/>
  <c r="A1080" i="2" s="1"/>
  <c r="Q1079" i="2"/>
  <c r="A1079" i="2" a="1"/>
  <c r="A1079" i="2"/>
  <c r="Q1078" i="2"/>
  <c r="A1078" i="2" a="1"/>
  <c r="A1078" i="2" s="1"/>
  <c r="Q1077" i="2"/>
  <c r="A1077" i="2" a="1"/>
  <c r="A1077" i="2" s="1"/>
  <c r="Q1076" i="2"/>
  <c r="A1076" i="2" a="1"/>
  <c r="A1076" i="2"/>
  <c r="Q1075" i="2"/>
  <c r="A1075" i="2" a="1"/>
  <c r="A1075" i="2" s="1"/>
  <c r="Q1074" i="2"/>
  <c r="A1074" i="2" a="1"/>
  <c r="A1074" i="2" s="1"/>
  <c r="Q1073" i="2"/>
  <c r="A1073" i="2" a="1"/>
  <c r="A1073" i="2"/>
  <c r="Q1072" i="2"/>
  <c r="A1072" i="2" a="1"/>
  <c r="A1072" i="2" s="1"/>
  <c r="Q1071" i="2"/>
  <c r="A1071" i="2" a="1"/>
  <c r="A1071" i="2" s="1"/>
  <c r="Q1070" i="2"/>
  <c r="A1070" i="2" a="1"/>
  <c r="A1070" i="2"/>
  <c r="Q1069" i="2"/>
  <c r="A1069" i="2" a="1"/>
  <c r="A1069" i="2" s="1"/>
  <c r="Q1068" i="2"/>
  <c r="A1068" i="2" a="1"/>
  <c r="A1068" i="2" s="1"/>
  <c r="Q1067" i="2"/>
  <c r="A1067" i="2" a="1"/>
  <c r="A1067" i="2"/>
  <c r="Q1066" i="2"/>
  <c r="A1066" i="2" a="1"/>
  <c r="A1066" i="2" s="1"/>
  <c r="Q1065" i="2"/>
  <c r="A1065" i="2" a="1"/>
  <c r="A1065" i="2" s="1"/>
  <c r="Q1064" i="2"/>
  <c r="A1064" i="2" a="1"/>
  <c r="A1064" i="2"/>
  <c r="Q1063" i="2"/>
  <c r="A1063" i="2" a="1"/>
  <c r="A1063" i="2" s="1"/>
  <c r="Q1062" i="2"/>
  <c r="A1062" i="2" a="1"/>
  <c r="A1062" i="2" s="1"/>
  <c r="Q1061" i="2"/>
  <c r="A1061" i="2" a="1"/>
  <c r="A1061" i="2"/>
  <c r="Q1060" i="2"/>
  <c r="A1060" i="2" a="1"/>
  <c r="A1060" i="2" s="1"/>
  <c r="Q1059" i="2"/>
  <c r="A1059" i="2" a="1"/>
  <c r="A1059" i="2" s="1"/>
  <c r="Q1058" i="2"/>
  <c r="A1058" i="2" a="1"/>
  <c r="A1058" i="2"/>
  <c r="Q1057" i="2"/>
  <c r="A1057" i="2" a="1"/>
  <c r="A1057" i="2" s="1"/>
  <c r="Q1056" i="2"/>
  <c r="A1056" i="2" a="1"/>
  <c r="A1056" i="2" s="1"/>
  <c r="Q1055" i="2"/>
  <c r="A1055" i="2" a="1"/>
  <c r="A1055" i="2"/>
  <c r="Q1054" i="2"/>
  <c r="A1054" i="2" a="1"/>
  <c r="A1054" i="2" s="1"/>
  <c r="Q1053" i="2"/>
  <c r="A1053" i="2" a="1"/>
  <c r="A1053" i="2" s="1"/>
  <c r="Q1052" i="2"/>
  <c r="A1052" i="2" a="1"/>
  <c r="A1052" i="2"/>
  <c r="Q1051" i="2"/>
  <c r="A1051" i="2" a="1"/>
  <c r="A1051" i="2" s="1"/>
  <c r="Q1050" i="2"/>
  <c r="A1050" i="2" a="1"/>
  <c r="A1050" i="2" s="1"/>
  <c r="Q1049" i="2"/>
  <c r="A1049" i="2" a="1"/>
  <c r="A1049" i="2"/>
  <c r="Q1048" i="2"/>
  <c r="A1048" i="2" a="1"/>
  <c r="A1048" i="2" s="1"/>
  <c r="Q1047" i="2"/>
  <c r="A1047" i="2" a="1"/>
  <c r="A1047" i="2" s="1"/>
  <c r="Q1046" i="2"/>
  <c r="A1046" i="2" a="1"/>
  <c r="A1046" i="2"/>
  <c r="Q1045" i="2"/>
  <c r="A1045" i="2" a="1"/>
  <c r="A1045" i="2" s="1"/>
  <c r="Q1044" i="2"/>
  <c r="A1044" i="2" a="1"/>
  <c r="A1044" i="2" s="1"/>
  <c r="Q1043" i="2"/>
  <c r="A1043" i="2" a="1"/>
  <c r="A1043" i="2"/>
  <c r="Q1042" i="2"/>
  <c r="A1042" i="2" a="1"/>
  <c r="A1042" i="2" s="1"/>
  <c r="Q1041" i="2"/>
  <c r="A1041" i="2" a="1"/>
  <c r="A1041" i="2" s="1"/>
  <c r="Q1040" i="2"/>
  <c r="A1040" i="2" a="1"/>
  <c r="A1040" i="2"/>
  <c r="Q1039" i="2"/>
  <c r="A1039" i="2" a="1"/>
  <c r="A1039" i="2" s="1"/>
  <c r="Q1038" i="2"/>
  <c r="A1038" i="2" a="1"/>
  <c r="A1038" i="2" s="1"/>
  <c r="Q1037" i="2"/>
  <c r="A1037" i="2" a="1"/>
  <c r="A1037" i="2"/>
  <c r="Q1036" i="2"/>
  <c r="A1036" i="2" a="1"/>
  <c r="A1036" i="2" s="1"/>
  <c r="Q1035" i="2"/>
  <c r="A1035" i="2" a="1"/>
  <c r="A1035" i="2" s="1"/>
  <c r="Q1034" i="2"/>
  <c r="A1034" i="2" a="1"/>
  <c r="A1034" i="2"/>
  <c r="Q1033" i="2"/>
  <c r="A1033" i="2" a="1"/>
  <c r="A1033" i="2" s="1"/>
  <c r="Q1032" i="2"/>
  <c r="A1032" i="2" a="1"/>
  <c r="A1032" i="2" s="1"/>
  <c r="Q1031" i="2"/>
  <c r="A1031" i="2" a="1"/>
  <c r="A1031" i="2"/>
  <c r="Q1030" i="2"/>
  <c r="A1030" i="2" a="1"/>
  <c r="A1030" i="2" s="1"/>
  <c r="Q1029" i="2"/>
  <c r="A1029" i="2" a="1"/>
  <c r="A1029" i="2" s="1"/>
  <c r="Q1028" i="2"/>
  <c r="A1028" i="2" a="1"/>
  <c r="A1028" i="2"/>
  <c r="Q1027" i="2"/>
  <c r="A1027" i="2" a="1"/>
  <c r="A1027" i="2" s="1"/>
  <c r="Q1026" i="2"/>
  <c r="A1026" i="2" a="1"/>
  <c r="A1026" i="2" s="1"/>
  <c r="Q1025" i="2"/>
  <c r="A1025" i="2" a="1"/>
  <c r="A1025" i="2"/>
  <c r="Q1024" i="2"/>
  <c r="A1024" i="2" a="1"/>
  <c r="A1024" i="2" s="1"/>
  <c r="Q1023" i="2"/>
  <c r="A1023" i="2" a="1"/>
  <c r="A1023" i="2" s="1"/>
  <c r="Q1022" i="2"/>
  <c r="A1022" i="2" a="1"/>
  <c r="A1022" i="2"/>
  <c r="Q1021" i="2"/>
  <c r="A1021" i="2" a="1"/>
  <c r="A1021" i="2" s="1"/>
  <c r="Q1020" i="2"/>
  <c r="A1020" i="2" a="1"/>
  <c r="A1020" i="2" s="1"/>
  <c r="Q1019" i="2"/>
  <c r="A1019" i="2" a="1"/>
  <c r="A1019" i="2"/>
  <c r="Q1018" i="2"/>
  <c r="A1018" i="2" a="1"/>
  <c r="A1018" i="2" s="1"/>
  <c r="Q1017" i="2"/>
  <c r="A1017" i="2" a="1"/>
  <c r="A1017" i="2" s="1"/>
  <c r="Q1016" i="2"/>
  <c r="A1016" i="2" a="1"/>
  <c r="A1016" i="2"/>
  <c r="Q1015" i="2"/>
  <c r="A1015" i="2" a="1"/>
  <c r="A1015" i="2" s="1"/>
  <c r="Q1014" i="2"/>
  <c r="A1014" i="2" a="1"/>
  <c r="A1014" i="2" s="1"/>
  <c r="Q1013" i="2"/>
  <c r="A1013" i="2" a="1"/>
  <c r="A1013" i="2"/>
  <c r="Q1012" i="2"/>
  <c r="A1012" i="2" a="1"/>
  <c r="A1012" i="2" s="1"/>
  <c r="Q1011" i="2"/>
  <c r="A1011" i="2" a="1"/>
  <c r="A1011" i="2" s="1"/>
  <c r="Q1010" i="2"/>
  <c r="A1010" i="2" a="1"/>
  <c r="A1010" i="2"/>
  <c r="Q1009" i="2"/>
  <c r="A1009" i="2" a="1"/>
  <c r="A1009" i="2" s="1"/>
  <c r="Q1008" i="2"/>
  <c r="A1008" i="2" a="1"/>
  <c r="A1008" i="2" s="1"/>
  <c r="Q1007" i="2"/>
  <c r="A1007" i="2" a="1"/>
  <c r="A1007" i="2"/>
  <c r="Q1006" i="2"/>
  <c r="A1006" i="2" a="1"/>
  <c r="A1006" i="2" s="1"/>
  <c r="Q1005" i="2"/>
  <c r="A1005" i="2" a="1"/>
  <c r="A1005" i="2" s="1"/>
  <c r="Q1004" i="2"/>
  <c r="A1004" i="2" a="1"/>
  <c r="A1004" i="2"/>
  <c r="Q1003" i="2"/>
  <c r="A1003" i="2" a="1"/>
  <c r="A1003" i="2" s="1"/>
  <c r="Q1002" i="2"/>
  <c r="A1002" i="2" a="1"/>
  <c r="A1002" i="2" s="1"/>
  <c r="Q1001" i="2"/>
  <c r="A1001" i="2" a="1"/>
  <c r="A1001" i="2"/>
  <c r="Q1000" i="2"/>
  <c r="A1000" i="2" a="1"/>
  <c r="A1000" i="2" s="1"/>
  <c r="Q999" i="2"/>
  <c r="A999" i="2" a="1"/>
  <c r="A999" i="2" s="1"/>
  <c r="Q998" i="2"/>
  <c r="A998" i="2" a="1"/>
  <c r="A998" i="2"/>
  <c r="Q997" i="2"/>
  <c r="A997" i="2" a="1"/>
  <c r="A997" i="2" s="1"/>
  <c r="Q996" i="2"/>
  <c r="A996" i="2" a="1"/>
  <c r="A996" i="2" s="1"/>
  <c r="Q995" i="2"/>
  <c r="A995" i="2" a="1"/>
  <c r="A995" i="2"/>
  <c r="Q994" i="2"/>
  <c r="A994" i="2" a="1"/>
  <c r="A994" i="2" s="1"/>
  <c r="Q993" i="2"/>
  <c r="A993" i="2" a="1"/>
  <c r="A993" i="2" s="1"/>
  <c r="Q992" i="2"/>
  <c r="A992" i="2" a="1"/>
  <c r="A992" i="2"/>
  <c r="Q991" i="2"/>
  <c r="A991" i="2" a="1"/>
  <c r="A991" i="2" s="1"/>
  <c r="Q990" i="2"/>
  <c r="A990" i="2" a="1"/>
  <c r="A990" i="2" s="1"/>
  <c r="Q989" i="2"/>
  <c r="A989" i="2" a="1"/>
  <c r="A989" i="2"/>
  <c r="Q988" i="2"/>
  <c r="A988" i="2" a="1"/>
  <c r="A988" i="2" s="1"/>
  <c r="Q987" i="2"/>
  <c r="A987" i="2" a="1"/>
  <c r="A987" i="2" s="1"/>
  <c r="Q986" i="2"/>
  <c r="A986" i="2" a="1"/>
  <c r="A986" i="2"/>
  <c r="Q985" i="2"/>
  <c r="A985" i="2" a="1"/>
  <c r="A985" i="2" s="1"/>
  <c r="Q984" i="2"/>
  <c r="A984" i="2" a="1"/>
  <c r="A984" i="2" s="1"/>
  <c r="Q983" i="2"/>
  <c r="A983" i="2" a="1"/>
  <c r="A983" i="2"/>
  <c r="Q982" i="2"/>
  <c r="A982" i="2" a="1"/>
  <c r="A982" i="2" s="1"/>
  <c r="Q981" i="2"/>
  <c r="A981" i="2" a="1"/>
  <c r="A981" i="2" s="1"/>
  <c r="Q980" i="2"/>
  <c r="A980" i="2" a="1"/>
  <c r="A980" i="2"/>
  <c r="Q979" i="2"/>
  <c r="A979" i="2" a="1"/>
  <c r="A979" i="2" s="1"/>
  <c r="Q978" i="2"/>
  <c r="A978" i="2" a="1"/>
  <c r="A978" i="2" s="1"/>
  <c r="Q977" i="2"/>
  <c r="A977" i="2" a="1"/>
  <c r="A977" i="2"/>
  <c r="Q976" i="2"/>
  <c r="A976" i="2" a="1"/>
  <c r="A976" i="2" s="1"/>
  <c r="Q975" i="2"/>
  <c r="A975" i="2" a="1"/>
  <c r="A975" i="2" s="1"/>
  <c r="Q974" i="2"/>
  <c r="A974" i="2" a="1"/>
  <c r="A974" i="2"/>
  <c r="Q973" i="2"/>
  <c r="A973" i="2" a="1"/>
  <c r="A973" i="2" s="1"/>
  <c r="Q972" i="2"/>
  <c r="A972" i="2" a="1"/>
  <c r="A972" i="2" s="1"/>
  <c r="Q971" i="2"/>
  <c r="A971" i="2" a="1"/>
  <c r="A971" i="2"/>
  <c r="Q970" i="2"/>
  <c r="A970" i="2" a="1"/>
  <c r="A970" i="2" s="1"/>
  <c r="Q969" i="2"/>
  <c r="A969" i="2" a="1"/>
  <c r="A969" i="2" s="1"/>
  <c r="Q968" i="2"/>
  <c r="A968" i="2" a="1"/>
  <c r="A968" i="2"/>
  <c r="Q967" i="2"/>
  <c r="A967" i="2" a="1"/>
  <c r="A967" i="2" s="1"/>
  <c r="Q966" i="2"/>
  <c r="A966" i="2" a="1"/>
  <c r="A966" i="2" s="1"/>
  <c r="Q965" i="2"/>
  <c r="A965" i="2" a="1"/>
  <c r="A965" i="2"/>
  <c r="Q964" i="2"/>
  <c r="A964" i="2" a="1"/>
  <c r="A964" i="2" s="1"/>
  <c r="Q963" i="2"/>
  <c r="A963" i="2" a="1"/>
  <c r="A963" i="2" s="1"/>
  <c r="Q962" i="2"/>
  <c r="A962" i="2" a="1"/>
  <c r="A962" i="2"/>
  <c r="Q961" i="2"/>
  <c r="A961" i="2" a="1"/>
  <c r="A961" i="2" s="1"/>
  <c r="Q960" i="2"/>
  <c r="A960" i="2" a="1"/>
  <c r="A960" i="2" s="1"/>
  <c r="Q959" i="2"/>
  <c r="A959" i="2" a="1"/>
  <c r="A959" i="2"/>
  <c r="Q958" i="2"/>
  <c r="A958" i="2" a="1"/>
  <c r="A958" i="2" s="1"/>
  <c r="Q957" i="2"/>
  <c r="A957" i="2" a="1"/>
  <c r="A957" i="2" s="1"/>
  <c r="Q956" i="2"/>
  <c r="A956" i="2" a="1"/>
  <c r="A956" i="2"/>
  <c r="Q955" i="2"/>
  <c r="A955" i="2" a="1"/>
  <c r="A955" i="2" s="1"/>
  <c r="Q954" i="2"/>
  <c r="A954" i="2" a="1"/>
  <c r="A954" i="2" s="1"/>
  <c r="Q953" i="2"/>
  <c r="A953" i="2" a="1"/>
  <c r="A953" i="2"/>
  <c r="Q952" i="2"/>
  <c r="A952" i="2" a="1"/>
  <c r="A952" i="2" s="1"/>
  <c r="Q951" i="2"/>
  <c r="A951" i="2" a="1"/>
  <c r="A951" i="2" s="1"/>
  <c r="Q950" i="2"/>
  <c r="A950" i="2" a="1"/>
  <c r="A950" i="2"/>
  <c r="Q949" i="2"/>
  <c r="A949" i="2" a="1"/>
  <c r="A949" i="2" s="1"/>
  <c r="Q948" i="2"/>
  <c r="A948" i="2" a="1"/>
  <c r="A948" i="2" s="1"/>
  <c r="Q947" i="2"/>
  <c r="A947" i="2" a="1"/>
  <c r="A947" i="2"/>
  <c r="Q946" i="2"/>
  <c r="A946" i="2" a="1"/>
  <c r="A946" i="2" s="1"/>
  <c r="Q945" i="2"/>
  <c r="A945" i="2" a="1"/>
  <c r="A945" i="2" s="1"/>
  <c r="Q944" i="2"/>
  <c r="A944" i="2" a="1"/>
  <c r="A944" i="2"/>
  <c r="Q943" i="2"/>
  <c r="A943" i="2" a="1"/>
  <c r="A943" i="2" s="1"/>
  <c r="Q942" i="2"/>
  <c r="A942" i="2" a="1"/>
  <c r="A942" i="2" s="1"/>
  <c r="Q941" i="2"/>
  <c r="A941" i="2" a="1"/>
  <c r="A941" i="2"/>
  <c r="Q940" i="2"/>
  <c r="A940" i="2" a="1"/>
  <c r="A940" i="2" s="1"/>
  <c r="Q939" i="2"/>
  <c r="A939" i="2" a="1"/>
  <c r="A939" i="2" s="1"/>
  <c r="Q938" i="2"/>
  <c r="A938" i="2" a="1"/>
  <c r="A938" i="2"/>
  <c r="Q937" i="2"/>
  <c r="A937" i="2" a="1"/>
  <c r="A937" i="2" s="1"/>
  <c r="Q936" i="2"/>
  <c r="A936" i="2" a="1"/>
  <c r="A936" i="2" s="1"/>
  <c r="Q935" i="2"/>
  <c r="A935" i="2" a="1"/>
  <c r="A935" i="2"/>
  <c r="Q934" i="2"/>
  <c r="A934" i="2" a="1"/>
  <c r="A934" i="2" s="1"/>
  <c r="Q933" i="2"/>
  <c r="A933" i="2" a="1"/>
  <c r="A933" i="2" s="1"/>
  <c r="Q932" i="2"/>
  <c r="A932" i="2" a="1"/>
  <c r="A932" i="2"/>
  <c r="Q931" i="2"/>
  <c r="A931" i="2" a="1"/>
  <c r="A931" i="2" s="1"/>
  <c r="Q930" i="2"/>
  <c r="A930" i="2" a="1"/>
  <c r="A930" i="2" s="1"/>
  <c r="Q929" i="2"/>
  <c r="A929" i="2" a="1"/>
  <c r="A929" i="2"/>
  <c r="Q928" i="2"/>
  <c r="A928" i="2" a="1"/>
  <c r="A928" i="2" s="1"/>
  <c r="Q927" i="2"/>
  <c r="A927" i="2" a="1"/>
  <c r="A927" i="2" s="1"/>
  <c r="Q926" i="2"/>
  <c r="A926" i="2" a="1"/>
  <c r="A926" i="2"/>
  <c r="Q925" i="2"/>
  <c r="A925" i="2" a="1"/>
  <c r="A925" i="2" s="1"/>
  <c r="Q924" i="2"/>
  <c r="A924" i="2" a="1"/>
  <c r="A924" i="2" s="1"/>
  <c r="Q923" i="2"/>
  <c r="A923" i="2" a="1"/>
  <c r="A923" i="2"/>
  <c r="Q922" i="2"/>
  <c r="A922" i="2" a="1"/>
  <c r="A922" i="2" s="1"/>
  <c r="Q921" i="2"/>
  <c r="A921" i="2" a="1"/>
  <c r="A921" i="2" s="1"/>
  <c r="Q920" i="2"/>
  <c r="A920" i="2" a="1"/>
  <c r="A920" i="2" s="1"/>
  <c r="Q919" i="2"/>
  <c r="A919" i="2" a="1"/>
  <c r="A919" i="2" s="1"/>
  <c r="Q918" i="2"/>
  <c r="A918" i="2" a="1"/>
  <c r="A918" i="2" s="1"/>
  <c r="Q917" i="2"/>
  <c r="A917" i="2" a="1"/>
  <c r="A917" i="2" s="1"/>
  <c r="Q916" i="2"/>
  <c r="A916" i="2" a="1"/>
  <c r="A916" i="2" s="1"/>
  <c r="Q915" i="2"/>
  <c r="A915" i="2" a="1"/>
  <c r="A915" i="2" s="1"/>
  <c r="Q914" i="2"/>
  <c r="A914" i="2" a="1"/>
  <c r="A914" i="2"/>
  <c r="Q913" i="2"/>
  <c r="A913" i="2" a="1"/>
  <c r="A913" i="2" s="1"/>
  <c r="Q912" i="2"/>
  <c r="A912" i="2" a="1"/>
  <c r="A912" i="2" s="1"/>
  <c r="Q911" i="2"/>
  <c r="A911" i="2" a="1"/>
  <c r="A911" i="2"/>
  <c r="Q910" i="2"/>
  <c r="A910" i="2" a="1"/>
  <c r="A910" i="2" s="1"/>
  <c r="Q909" i="2"/>
  <c r="A909" i="2" a="1"/>
  <c r="A909" i="2" s="1"/>
  <c r="Q908" i="2"/>
  <c r="A908" i="2" a="1"/>
  <c r="A908" i="2" s="1"/>
  <c r="Q907" i="2"/>
  <c r="A907" i="2" a="1"/>
  <c r="A907" i="2" s="1"/>
  <c r="Q906" i="2"/>
  <c r="A906" i="2" a="1"/>
  <c r="A906" i="2" s="1"/>
  <c r="Q905" i="2"/>
  <c r="A905" i="2" a="1"/>
  <c r="A905" i="2"/>
  <c r="Q904" i="2"/>
  <c r="A904" i="2" a="1"/>
  <c r="A904" i="2" s="1"/>
  <c r="Q903" i="2"/>
  <c r="A903" i="2" a="1"/>
  <c r="A903" i="2" s="1"/>
  <c r="Q902" i="2"/>
  <c r="A902" i="2" a="1"/>
  <c r="A902" i="2" s="1"/>
  <c r="Q901" i="2"/>
  <c r="A901" i="2" a="1"/>
  <c r="A901" i="2" s="1"/>
  <c r="Q900" i="2"/>
  <c r="A900" i="2" a="1"/>
  <c r="A900" i="2" s="1"/>
  <c r="Q899" i="2"/>
  <c r="A899" i="2" a="1"/>
  <c r="A899" i="2" s="1"/>
  <c r="Q898" i="2"/>
  <c r="A898" i="2" a="1"/>
  <c r="A898" i="2" s="1"/>
  <c r="Q897" i="2"/>
  <c r="A897" i="2" a="1"/>
  <c r="A897" i="2" s="1"/>
  <c r="Q896" i="2"/>
  <c r="A896" i="2" a="1"/>
  <c r="A896" i="2"/>
  <c r="Q895" i="2"/>
  <c r="A895" i="2" a="1"/>
  <c r="A895" i="2" s="1"/>
  <c r="Q894" i="2"/>
  <c r="A894" i="2" a="1"/>
  <c r="A894" i="2" s="1"/>
  <c r="Q893" i="2"/>
  <c r="A893" i="2" a="1"/>
  <c r="A893" i="2" s="1"/>
  <c r="Q892" i="2"/>
  <c r="A892" i="2" a="1"/>
  <c r="A892" i="2" s="1"/>
  <c r="Q891" i="2"/>
  <c r="A891" i="2" a="1"/>
  <c r="A891" i="2" s="1"/>
  <c r="Q890" i="2"/>
  <c r="A890" i="2" a="1"/>
  <c r="A890" i="2"/>
  <c r="Q889" i="2"/>
  <c r="A889" i="2" a="1"/>
  <c r="A889" i="2" s="1"/>
  <c r="Q888" i="2"/>
  <c r="A888" i="2" a="1"/>
  <c r="A888" i="2" s="1"/>
  <c r="Q887" i="2"/>
  <c r="A887" i="2" a="1"/>
  <c r="A887" i="2" s="1"/>
  <c r="Q886" i="2"/>
  <c r="A886" i="2" a="1"/>
  <c r="A886" i="2" s="1"/>
  <c r="Q885" i="2"/>
  <c r="A885" i="2" a="1"/>
  <c r="A885" i="2" s="1"/>
  <c r="Q884" i="2"/>
  <c r="A884" i="2" a="1"/>
  <c r="A884" i="2" s="1"/>
  <c r="Q883" i="2"/>
  <c r="A883" i="2" a="1"/>
  <c r="A883" i="2" s="1"/>
  <c r="Q882" i="2"/>
  <c r="A882" i="2" a="1"/>
  <c r="A882" i="2" s="1"/>
  <c r="Q881" i="2"/>
  <c r="A881" i="2" a="1"/>
  <c r="A881" i="2"/>
  <c r="Q880" i="2"/>
  <c r="A880" i="2" a="1"/>
  <c r="A880" i="2" s="1"/>
  <c r="Q879" i="2"/>
  <c r="A879" i="2" a="1"/>
  <c r="A879" i="2" s="1"/>
  <c r="Q878" i="2"/>
  <c r="A878" i="2" a="1"/>
  <c r="A878" i="2" s="1"/>
  <c r="Q877" i="2"/>
  <c r="A877" i="2" a="1"/>
  <c r="A877" i="2" s="1"/>
  <c r="Q876" i="2"/>
  <c r="A876" i="2" a="1"/>
  <c r="A876" i="2" s="1"/>
  <c r="Q875" i="2"/>
  <c r="A875" i="2" a="1"/>
  <c r="A875" i="2"/>
  <c r="Q874" i="2"/>
  <c r="A874" i="2" a="1"/>
  <c r="A874" i="2" s="1"/>
  <c r="Q873" i="2"/>
  <c r="A873" i="2" a="1"/>
  <c r="A873" i="2" s="1"/>
  <c r="Q872" i="2"/>
  <c r="A872" i="2" a="1"/>
  <c r="A872" i="2"/>
  <c r="Q871" i="2"/>
  <c r="A871" i="2" a="1"/>
  <c r="A871" i="2" s="1"/>
  <c r="Q870" i="2"/>
  <c r="A870" i="2" a="1"/>
  <c r="A870" i="2" s="1"/>
  <c r="Q869" i="2"/>
  <c r="A869" i="2" a="1"/>
  <c r="A869" i="2" s="1"/>
  <c r="Q868" i="2"/>
  <c r="A868" i="2" a="1"/>
  <c r="A868" i="2" s="1"/>
  <c r="Q867" i="2"/>
  <c r="A867" i="2" a="1"/>
  <c r="A867" i="2" s="1"/>
  <c r="Q866" i="2"/>
  <c r="A866" i="2" a="1"/>
  <c r="A866" i="2" s="1"/>
  <c r="Q865" i="2"/>
  <c r="A865" i="2" a="1"/>
  <c r="A865" i="2" s="1"/>
  <c r="Q864" i="2"/>
  <c r="A864" i="2" a="1"/>
  <c r="A864" i="2" s="1"/>
  <c r="Q863" i="2"/>
  <c r="A863" i="2" a="1"/>
  <c r="A863" i="2"/>
  <c r="Q862" i="2"/>
  <c r="A862" i="2" a="1"/>
  <c r="A862" i="2" s="1"/>
  <c r="Q861" i="2"/>
  <c r="A861" i="2" a="1"/>
  <c r="A861" i="2" s="1"/>
  <c r="Q860" i="2"/>
  <c r="A860" i="2" a="1"/>
  <c r="A860" i="2" s="1"/>
  <c r="Q859" i="2"/>
  <c r="A859" i="2" a="1"/>
  <c r="A859" i="2" s="1"/>
  <c r="Q858" i="2"/>
  <c r="A858" i="2" a="1"/>
  <c r="A858" i="2" s="1"/>
  <c r="Q857" i="2"/>
  <c r="A857" i="2" a="1"/>
  <c r="A857" i="2"/>
  <c r="Q856" i="2"/>
  <c r="A856" i="2" a="1"/>
  <c r="A856" i="2" s="1"/>
  <c r="Q855" i="2"/>
  <c r="A855" i="2" a="1"/>
  <c r="A855" i="2" s="1"/>
  <c r="Q854" i="2"/>
  <c r="A854" i="2" a="1"/>
  <c r="A854" i="2"/>
  <c r="Q853" i="2"/>
  <c r="A853" i="2" a="1"/>
  <c r="A853" i="2" s="1"/>
  <c r="Q852" i="2"/>
  <c r="A852" i="2" a="1"/>
  <c r="A852" i="2" s="1"/>
  <c r="Q851" i="2"/>
  <c r="A851" i="2" a="1"/>
  <c r="A851" i="2" s="1"/>
  <c r="Q850" i="2"/>
  <c r="A850" i="2" a="1"/>
  <c r="A850" i="2" s="1"/>
  <c r="Q849" i="2"/>
  <c r="A849" i="2" a="1"/>
  <c r="A849" i="2" s="1"/>
  <c r="Q848" i="2"/>
  <c r="A848" i="2" a="1"/>
  <c r="A848" i="2"/>
  <c r="Q847" i="2"/>
  <c r="A847" i="2" a="1"/>
  <c r="A847" i="2" s="1"/>
  <c r="Q846" i="2"/>
  <c r="A846" i="2" a="1"/>
  <c r="A846" i="2" s="1"/>
  <c r="Q845" i="2"/>
  <c r="A845" i="2" a="1"/>
  <c r="A845" i="2"/>
  <c r="Q844" i="2"/>
  <c r="A844" i="2" a="1"/>
  <c r="A844" i="2" s="1"/>
  <c r="Q843" i="2"/>
  <c r="A843" i="2" a="1"/>
  <c r="A843" i="2" s="1"/>
  <c r="Q842" i="2"/>
  <c r="A842" i="2" a="1"/>
  <c r="A842" i="2" s="1"/>
  <c r="Q841" i="2"/>
  <c r="A841" i="2" a="1"/>
  <c r="A841" i="2" s="1"/>
  <c r="Q840" i="2"/>
  <c r="A840" i="2" a="1"/>
  <c r="A840" i="2" s="1"/>
  <c r="Q839" i="2"/>
  <c r="A839" i="2" a="1"/>
  <c r="A839" i="2"/>
  <c r="Q838" i="2"/>
  <c r="A838" i="2" a="1"/>
  <c r="A838" i="2" s="1"/>
  <c r="Q837" i="2"/>
  <c r="A837" i="2" a="1"/>
  <c r="A837" i="2" s="1"/>
  <c r="Q836" i="2"/>
  <c r="A836" i="2" a="1"/>
  <c r="A836" i="2"/>
  <c r="Q835" i="2"/>
  <c r="A835" i="2" a="1"/>
  <c r="A835" i="2" s="1"/>
  <c r="Q834" i="2"/>
  <c r="A834" i="2" a="1"/>
  <c r="A834" i="2" s="1"/>
  <c r="Q833" i="2"/>
  <c r="A833" i="2" a="1"/>
  <c r="A833" i="2" s="1"/>
  <c r="Q832" i="2"/>
  <c r="A832" i="2" a="1"/>
  <c r="A832" i="2" s="1"/>
  <c r="Q831" i="2"/>
  <c r="A831" i="2" a="1"/>
  <c r="A831" i="2" s="1"/>
  <c r="Q830" i="2"/>
  <c r="A830" i="2" a="1"/>
  <c r="A830" i="2"/>
  <c r="Q829" i="2"/>
  <c r="A829" i="2" a="1"/>
  <c r="A829" i="2" s="1"/>
  <c r="Q828" i="2"/>
  <c r="A828" i="2" a="1"/>
  <c r="A828" i="2" s="1"/>
  <c r="Q827" i="2"/>
  <c r="A827" i="2" a="1"/>
  <c r="A827" i="2"/>
  <c r="Q826" i="2"/>
  <c r="A826" i="2" a="1"/>
  <c r="A826" i="2" s="1"/>
  <c r="Q825" i="2"/>
  <c r="A825" i="2" a="1"/>
  <c r="A825" i="2" s="1"/>
  <c r="Q824" i="2"/>
  <c r="A824" i="2" a="1"/>
  <c r="A824" i="2" s="1"/>
  <c r="Q823" i="2"/>
  <c r="A823" i="2" a="1"/>
  <c r="A823" i="2" s="1"/>
  <c r="Q822" i="2"/>
  <c r="A822" i="2" a="1"/>
  <c r="A822" i="2" s="1"/>
  <c r="Q821" i="2"/>
  <c r="A821" i="2" a="1"/>
  <c r="A821" i="2"/>
  <c r="Q820" i="2"/>
  <c r="A820" i="2" a="1"/>
  <c r="A820" i="2" s="1"/>
  <c r="Q819" i="2"/>
  <c r="A819" i="2" a="1"/>
  <c r="A819" i="2" s="1"/>
  <c r="Q818" i="2"/>
  <c r="A818" i="2" a="1"/>
  <c r="A818" i="2"/>
  <c r="Q817" i="2"/>
  <c r="A817" i="2" a="1"/>
  <c r="A817" i="2" s="1"/>
  <c r="Q816" i="2"/>
  <c r="A816" i="2" a="1"/>
  <c r="A816" i="2" s="1"/>
  <c r="Q815" i="2"/>
  <c r="A815" i="2" a="1"/>
  <c r="A815" i="2" s="1"/>
  <c r="Q814" i="2"/>
  <c r="A814" i="2" a="1"/>
  <c r="A814" i="2" s="1"/>
  <c r="Q813" i="2"/>
  <c r="A813" i="2" a="1"/>
  <c r="A813" i="2" s="1"/>
  <c r="Q812" i="2"/>
  <c r="A812" i="2" a="1"/>
  <c r="A812" i="2"/>
  <c r="Q811" i="2"/>
  <c r="A811" i="2" a="1"/>
  <c r="A811" i="2" s="1"/>
  <c r="Q810" i="2"/>
  <c r="A810" i="2" a="1"/>
  <c r="A810" i="2" s="1"/>
  <c r="Q809" i="2"/>
  <c r="A809" i="2" a="1"/>
  <c r="A809" i="2"/>
  <c r="Q808" i="2"/>
  <c r="A808" i="2" a="1"/>
  <c r="A808" i="2" s="1"/>
  <c r="Q807" i="2"/>
  <c r="A807" i="2" a="1"/>
  <c r="A807" i="2" s="1"/>
  <c r="Q806" i="2"/>
  <c r="A806" i="2" a="1"/>
  <c r="A806" i="2" s="1"/>
  <c r="Q805" i="2"/>
  <c r="A805" i="2" a="1"/>
  <c r="A805" i="2" s="1"/>
  <c r="Q804" i="2"/>
  <c r="A804" i="2" a="1"/>
  <c r="A804" i="2" s="1"/>
  <c r="Q803" i="2"/>
  <c r="A803" i="2" a="1"/>
  <c r="A803" i="2"/>
  <c r="Q802" i="2"/>
  <c r="A802" i="2" a="1"/>
  <c r="A802" i="2" s="1"/>
  <c r="Q801" i="2"/>
  <c r="A801" i="2" a="1"/>
  <c r="A801" i="2" s="1"/>
  <c r="Q800" i="2"/>
  <c r="A800" i="2" a="1"/>
  <c r="A800" i="2"/>
  <c r="Q799" i="2"/>
  <c r="A799" i="2" a="1"/>
  <c r="A799" i="2" s="1"/>
  <c r="Q798" i="2"/>
  <c r="A798" i="2" a="1"/>
  <c r="A798" i="2" s="1"/>
  <c r="Q797" i="2"/>
  <c r="A797" i="2" a="1"/>
  <c r="A797" i="2" s="1"/>
  <c r="Q796" i="2"/>
  <c r="A796" i="2" a="1"/>
  <c r="A796" i="2" s="1"/>
  <c r="Q795" i="2"/>
  <c r="A795" i="2" a="1"/>
  <c r="A795" i="2" s="1"/>
  <c r="Q794" i="2"/>
  <c r="A794" i="2" a="1"/>
  <c r="A794" i="2"/>
  <c r="Q793" i="2"/>
  <c r="A793" i="2" a="1"/>
  <c r="A793" i="2" s="1"/>
  <c r="Q792" i="2"/>
  <c r="A792" i="2" a="1"/>
  <c r="A792" i="2" s="1"/>
  <c r="Q791" i="2"/>
  <c r="A791" i="2" a="1"/>
  <c r="A791" i="2"/>
  <c r="Q790" i="2"/>
  <c r="A790" i="2" a="1"/>
  <c r="A790" i="2" s="1"/>
  <c r="Q789" i="2"/>
  <c r="A789" i="2" a="1"/>
  <c r="A789" i="2" s="1"/>
  <c r="Q788" i="2"/>
  <c r="A788" i="2" a="1"/>
  <c r="A788" i="2" s="1"/>
  <c r="Q787" i="2"/>
  <c r="A787" i="2" a="1"/>
  <c r="A787" i="2" s="1"/>
  <c r="Q786" i="2"/>
  <c r="A786" i="2" a="1"/>
  <c r="A786" i="2" s="1"/>
  <c r="Q785" i="2"/>
  <c r="A785" i="2" a="1"/>
  <c r="A785" i="2"/>
  <c r="Q784" i="2"/>
  <c r="A784" i="2" a="1"/>
  <c r="A784" i="2" s="1"/>
  <c r="Q783" i="2"/>
  <c r="A783" i="2" a="1"/>
  <c r="A783" i="2" s="1"/>
  <c r="Q782" i="2"/>
  <c r="A782" i="2" a="1"/>
  <c r="A782" i="2"/>
  <c r="Q781" i="2"/>
  <c r="A781" i="2" a="1"/>
  <c r="A781" i="2" s="1"/>
  <c r="Q780" i="2"/>
  <c r="A780" i="2" a="1"/>
  <c r="A780" i="2" s="1"/>
  <c r="Q779" i="2"/>
  <c r="A779" i="2" a="1"/>
  <c r="A779" i="2" s="1"/>
  <c r="Q778" i="2"/>
  <c r="A778" i="2" a="1"/>
  <c r="A778" i="2" s="1"/>
  <c r="Q777" i="2"/>
  <c r="A777" i="2" a="1"/>
  <c r="A777" i="2" s="1"/>
  <c r="Q776" i="2"/>
  <c r="A776" i="2" a="1"/>
  <c r="A776" i="2"/>
  <c r="Q775" i="2"/>
  <c r="A775" i="2" a="1"/>
  <c r="A775" i="2" s="1"/>
  <c r="Q774" i="2"/>
  <c r="A774" i="2" a="1"/>
  <c r="A774" i="2" s="1"/>
  <c r="Q773" i="2"/>
  <c r="A773" i="2" a="1"/>
  <c r="A773" i="2"/>
  <c r="Q772" i="2"/>
  <c r="A772" i="2" a="1"/>
  <c r="A772" i="2" s="1"/>
  <c r="Q771" i="2"/>
  <c r="A771" i="2" a="1"/>
  <c r="A771" i="2" s="1"/>
  <c r="Q770" i="2"/>
  <c r="A770" i="2" a="1"/>
  <c r="A770" i="2" s="1"/>
  <c r="Q769" i="2"/>
  <c r="A769" i="2" a="1"/>
  <c r="A769" i="2" s="1"/>
  <c r="Q768" i="2"/>
  <c r="A768" i="2" a="1"/>
  <c r="A768" i="2" s="1"/>
  <c r="Q767" i="2"/>
  <c r="A767" i="2" a="1"/>
  <c r="A767" i="2"/>
  <c r="Q766" i="2"/>
  <c r="A766" i="2" a="1"/>
  <c r="A766" i="2" s="1"/>
  <c r="Q765" i="2"/>
  <c r="A765" i="2" a="1"/>
  <c r="A765" i="2" s="1"/>
  <c r="Q764" i="2"/>
  <c r="A764" i="2" a="1"/>
  <c r="A764" i="2"/>
  <c r="Q763" i="2"/>
  <c r="A763" i="2" a="1"/>
  <c r="A763" i="2" s="1"/>
  <c r="Q762" i="2"/>
  <c r="A762" i="2" a="1"/>
  <c r="A762" i="2" s="1"/>
  <c r="Q761" i="2"/>
  <c r="A761" i="2" a="1"/>
  <c r="A761" i="2" s="1"/>
  <c r="Q760" i="2"/>
  <c r="A760" i="2" a="1"/>
  <c r="A760" i="2" s="1"/>
  <c r="Q759" i="2"/>
  <c r="A759" i="2" a="1"/>
  <c r="A759" i="2" s="1"/>
  <c r="Q758" i="2"/>
  <c r="A758" i="2" a="1"/>
  <c r="A758" i="2"/>
  <c r="Q757" i="2"/>
  <c r="A757" i="2" a="1"/>
  <c r="A757" i="2" s="1"/>
  <c r="Q756" i="2"/>
  <c r="A756" i="2" a="1"/>
  <c r="A756" i="2" s="1"/>
  <c r="Q755" i="2"/>
  <c r="A755" i="2" a="1"/>
  <c r="A755" i="2"/>
  <c r="Q754" i="2"/>
  <c r="A754" i="2" a="1"/>
  <c r="A754" i="2" s="1"/>
  <c r="Q753" i="2"/>
  <c r="A753" i="2" a="1"/>
  <c r="A753" i="2" s="1"/>
  <c r="Q752" i="2"/>
  <c r="A752" i="2" a="1"/>
  <c r="A752" i="2" s="1"/>
  <c r="Q751" i="2"/>
  <c r="A751" i="2" a="1"/>
  <c r="A751" i="2" s="1"/>
  <c r="Q750" i="2"/>
  <c r="A750" i="2" a="1"/>
  <c r="A750" i="2" s="1"/>
  <c r="Q749" i="2"/>
  <c r="A749" i="2" a="1"/>
  <c r="A749" i="2"/>
  <c r="Q748" i="2"/>
  <c r="A748" i="2" a="1"/>
  <c r="A748" i="2" s="1"/>
  <c r="Q747" i="2"/>
  <c r="A747" i="2" a="1"/>
  <c r="A747" i="2" s="1"/>
  <c r="Q746" i="2"/>
  <c r="A746" i="2" a="1"/>
  <c r="A746" i="2"/>
  <c r="Q745" i="2"/>
  <c r="A745" i="2" a="1"/>
  <c r="A745" i="2" s="1"/>
  <c r="Q744" i="2"/>
  <c r="A744" i="2" a="1"/>
  <c r="A744" i="2" s="1"/>
  <c r="Q743" i="2"/>
  <c r="A743" i="2" a="1"/>
  <c r="A743" i="2" s="1"/>
  <c r="Q742" i="2"/>
  <c r="A742" i="2" a="1"/>
  <c r="A742" i="2" s="1"/>
  <c r="Q741" i="2"/>
  <c r="A741" i="2" a="1"/>
  <c r="A741" i="2" s="1"/>
  <c r="Q740" i="2"/>
  <c r="A740" i="2" a="1"/>
  <c r="A740" i="2"/>
  <c r="Q739" i="2"/>
  <c r="A739" i="2" a="1"/>
  <c r="A739" i="2" s="1"/>
  <c r="Q738" i="2"/>
  <c r="A738" i="2" a="1"/>
  <c r="A738" i="2" s="1"/>
  <c r="Q737" i="2"/>
  <c r="A737" i="2" a="1"/>
  <c r="A737" i="2"/>
  <c r="Q736" i="2"/>
  <c r="A736" i="2" a="1"/>
  <c r="A736" i="2" s="1"/>
  <c r="Q735" i="2"/>
  <c r="A735" i="2" a="1"/>
  <c r="A735" i="2" s="1"/>
  <c r="Q734" i="2"/>
  <c r="A734" i="2" a="1"/>
  <c r="A734" i="2" s="1"/>
  <c r="Q733" i="2"/>
  <c r="A733" i="2" a="1"/>
  <c r="A733" i="2" s="1"/>
  <c r="Q732" i="2"/>
  <c r="A732" i="2" a="1"/>
  <c r="A732" i="2" s="1"/>
  <c r="Q731" i="2"/>
  <c r="A731" i="2" a="1"/>
  <c r="A731" i="2" s="1"/>
  <c r="Q730" i="2"/>
  <c r="A730" i="2" a="1"/>
  <c r="A730" i="2" s="1"/>
  <c r="Q729" i="2"/>
  <c r="A729" i="2" a="1"/>
  <c r="A729" i="2" s="1"/>
  <c r="Q728" i="2"/>
  <c r="A728" i="2" a="1"/>
  <c r="A728" i="2" s="1"/>
  <c r="Q727" i="2"/>
  <c r="A727" i="2" a="1"/>
  <c r="A727" i="2" s="1"/>
  <c r="Q726" i="2"/>
  <c r="A726" i="2" a="1"/>
  <c r="A726" i="2" s="1"/>
  <c r="Q725" i="2"/>
  <c r="A725" i="2" a="1"/>
  <c r="A725" i="2"/>
  <c r="Q724" i="2"/>
  <c r="A724" i="2" a="1"/>
  <c r="A724" i="2" s="1"/>
  <c r="Q723" i="2"/>
  <c r="A723" i="2" a="1"/>
  <c r="A723" i="2" s="1"/>
  <c r="Q722" i="2"/>
  <c r="A722" i="2" a="1"/>
  <c r="A722" i="2" s="1"/>
  <c r="Q721" i="2"/>
  <c r="A721" i="2" a="1"/>
  <c r="A721" i="2" s="1"/>
  <c r="Q720" i="2"/>
  <c r="A720" i="2" a="1"/>
  <c r="A720" i="2" s="1"/>
  <c r="Q719" i="2"/>
  <c r="A719" i="2" a="1"/>
  <c r="A719" i="2" s="1"/>
  <c r="Q718" i="2"/>
  <c r="A718" i="2" a="1"/>
  <c r="A718" i="2" s="1"/>
  <c r="Q717" i="2"/>
  <c r="A717" i="2" a="1"/>
  <c r="A717" i="2" s="1"/>
  <c r="Q716" i="2"/>
  <c r="A716" i="2" a="1"/>
  <c r="A716" i="2"/>
  <c r="Q715" i="2"/>
  <c r="A715" i="2" a="1"/>
  <c r="A715" i="2" s="1"/>
  <c r="Q714" i="2"/>
  <c r="A714" i="2" a="1"/>
  <c r="A714" i="2" s="1"/>
  <c r="Q713" i="2"/>
  <c r="A713" i="2" a="1"/>
  <c r="A713" i="2" s="1"/>
  <c r="Q712" i="2"/>
  <c r="A712" i="2" a="1"/>
  <c r="A712" i="2" s="1"/>
  <c r="Q711" i="2"/>
  <c r="A711" i="2" a="1"/>
  <c r="A711" i="2" s="1"/>
  <c r="Q710" i="2"/>
  <c r="A710" i="2" a="1"/>
  <c r="A710" i="2" s="1"/>
  <c r="Q709" i="2"/>
  <c r="A709" i="2" a="1"/>
  <c r="A709" i="2" s="1"/>
  <c r="Q708" i="2"/>
  <c r="A708" i="2" a="1"/>
  <c r="A708" i="2" s="1"/>
  <c r="Q707" i="2"/>
  <c r="A707" i="2" a="1"/>
  <c r="A707" i="2" s="1"/>
  <c r="Q706" i="2"/>
  <c r="A706" i="2" a="1"/>
  <c r="A706" i="2" s="1"/>
  <c r="Q705" i="2"/>
  <c r="A705" i="2" a="1"/>
  <c r="A705" i="2" s="1"/>
  <c r="Q704" i="2"/>
  <c r="A704" i="2" a="1"/>
  <c r="A704" i="2" s="1"/>
  <c r="Q703" i="2"/>
  <c r="A703" i="2" a="1"/>
  <c r="A703" i="2" s="1"/>
  <c r="Q702" i="2"/>
  <c r="A702" i="2" a="1"/>
  <c r="A702" i="2" s="1"/>
  <c r="Q701" i="2"/>
  <c r="A701" i="2" a="1"/>
  <c r="A701" i="2"/>
  <c r="Q700" i="2"/>
  <c r="A700" i="2" a="1"/>
  <c r="A700" i="2" s="1"/>
  <c r="Q699" i="2"/>
  <c r="A699" i="2" a="1"/>
  <c r="A699" i="2" s="1"/>
  <c r="Q698" i="2"/>
  <c r="A698" i="2" a="1"/>
  <c r="A698" i="2"/>
  <c r="Q697" i="2"/>
  <c r="A697" i="2" a="1"/>
  <c r="A697" i="2" s="1"/>
  <c r="Q696" i="2"/>
  <c r="A696" i="2" a="1"/>
  <c r="A696" i="2" s="1"/>
  <c r="Q695" i="2"/>
  <c r="A695" i="2" a="1"/>
  <c r="A695" i="2" s="1"/>
  <c r="Q694" i="2"/>
  <c r="A694" i="2" a="1"/>
  <c r="A694" i="2" s="1"/>
  <c r="Q693" i="2"/>
  <c r="A693" i="2" a="1"/>
  <c r="A693" i="2" s="1"/>
  <c r="Q692" i="2"/>
  <c r="A692" i="2" a="1"/>
  <c r="A692" i="2" s="1"/>
  <c r="Q691" i="2"/>
  <c r="A691" i="2" a="1"/>
  <c r="A691" i="2" s="1"/>
  <c r="Q690" i="2"/>
  <c r="A690" i="2" a="1"/>
  <c r="A690" i="2" s="1"/>
  <c r="Q689" i="2"/>
  <c r="A689" i="2" a="1"/>
  <c r="A689" i="2" s="1"/>
  <c r="Q688" i="2"/>
  <c r="A688" i="2" a="1"/>
  <c r="A688" i="2" s="1"/>
  <c r="Q687" i="2"/>
  <c r="A687" i="2" a="1"/>
  <c r="A687" i="2" s="1"/>
  <c r="Q686" i="2"/>
  <c r="A686" i="2" a="1"/>
  <c r="A686" i="2" s="1"/>
  <c r="Q685" i="2"/>
  <c r="A685" i="2" a="1"/>
  <c r="A685" i="2" s="1"/>
  <c r="Q684" i="2"/>
  <c r="A684" i="2" a="1"/>
  <c r="A684" i="2" s="1"/>
  <c r="Q683" i="2"/>
  <c r="A683" i="2" a="1"/>
  <c r="A683" i="2" s="1"/>
  <c r="Q682" i="2"/>
  <c r="A682" i="2" a="1"/>
  <c r="A682" i="2" s="1"/>
  <c r="Q681" i="2"/>
  <c r="A681" i="2" a="1"/>
  <c r="A681" i="2" s="1"/>
  <c r="Q680" i="2"/>
  <c r="A680" i="2" a="1"/>
  <c r="A680" i="2"/>
  <c r="Q679" i="2"/>
  <c r="A679" i="2" a="1"/>
  <c r="A679" i="2" s="1"/>
  <c r="Q678" i="2"/>
  <c r="A678" i="2" a="1"/>
  <c r="A678" i="2" s="1"/>
  <c r="Q677" i="2"/>
  <c r="A677" i="2" a="1"/>
  <c r="A677" i="2" s="1"/>
  <c r="Q676" i="2"/>
  <c r="A676" i="2" a="1"/>
  <c r="A676" i="2" s="1"/>
  <c r="Q675" i="2"/>
  <c r="A675" i="2" a="1"/>
  <c r="A675" i="2" s="1"/>
  <c r="Q674" i="2"/>
  <c r="A674" i="2" a="1"/>
  <c r="A674" i="2" s="1"/>
  <c r="Q673" i="2"/>
  <c r="A673" i="2" a="1"/>
  <c r="A673" i="2" s="1"/>
  <c r="Q672" i="2"/>
  <c r="A672" i="2" a="1"/>
  <c r="A672" i="2" s="1"/>
  <c r="Q671" i="2"/>
  <c r="A671" i="2" a="1"/>
  <c r="A671" i="2"/>
  <c r="Q670" i="2"/>
  <c r="A670" i="2" a="1"/>
  <c r="A670" i="2" s="1"/>
  <c r="Q669" i="2"/>
  <c r="A669" i="2" a="1"/>
  <c r="A669" i="2" s="1"/>
  <c r="Q668" i="2"/>
  <c r="A668" i="2" a="1"/>
  <c r="A668" i="2" s="1"/>
  <c r="Q667" i="2"/>
  <c r="A667" i="2" a="1"/>
  <c r="A667" i="2" s="1"/>
  <c r="Q666" i="2"/>
  <c r="A666" i="2" a="1"/>
  <c r="A666" i="2" s="1"/>
  <c r="Q665" i="2"/>
  <c r="A665" i="2" a="1"/>
  <c r="A665" i="2" s="1"/>
  <c r="Q664" i="2"/>
  <c r="A664" i="2" a="1"/>
  <c r="A664" i="2" s="1"/>
  <c r="Q663" i="2"/>
  <c r="A663" i="2" a="1"/>
  <c r="A663" i="2" s="1"/>
  <c r="Q662" i="2"/>
  <c r="A662" i="2" a="1"/>
  <c r="A662" i="2" s="1"/>
  <c r="Q661" i="2"/>
  <c r="A661" i="2" a="1"/>
  <c r="A661" i="2" s="1"/>
  <c r="Q660" i="2"/>
  <c r="A660" i="2" a="1"/>
  <c r="A660" i="2" s="1"/>
  <c r="Q659" i="2"/>
  <c r="A659" i="2" a="1"/>
  <c r="A659" i="2" s="1"/>
  <c r="Q658" i="2"/>
  <c r="A658" i="2" a="1"/>
  <c r="A658" i="2" s="1"/>
  <c r="Q657" i="2"/>
  <c r="A657" i="2" a="1"/>
  <c r="A657" i="2" s="1"/>
  <c r="Q656" i="2"/>
  <c r="A656" i="2" a="1"/>
  <c r="A656" i="2" s="1"/>
  <c r="Q655" i="2"/>
  <c r="A655" i="2" a="1"/>
  <c r="A655" i="2" s="1"/>
  <c r="Q654" i="2"/>
  <c r="A654" i="2" a="1"/>
  <c r="A654" i="2" s="1"/>
  <c r="Q653" i="2"/>
  <c r="A653" i="2" a="1"/>
  <c r="A653" i="2"/>
  <c r="Q652" i="2"/>
  <c r="A652" i="2" a="1"/>
  <c r="A652" i="2" s="1"/>
  <c r="Q651" i="2"/>
  <c r="A651" i="2" a="1"/>
  <c r="A651" i="2" s="1"/>
  <c r="Q650" i="2"/>
  <c r="A650" i="2" a="1"/>
  <c r="A650" i="2"/>
  <c r="Q649" i="2"/>
  <c r="A649" i="2" a="1"/>
  <c r="A649" i="2" s="1"/>
  <c r="Q648" i="2"/>
  <c r="A648" i="2" a="1"/>
  <c r="A648" i="2" s="1"/>
  <c r="Q647" i="2"/>
  <c r="A647" i="2" a="1"/>
  <c r="A647" i="2" s="1"/>
  <c r="Q646" i="2"/>
  <c r="A646" i="2" a="1"/>
  <c r="A646" i="2" s="1"/>
  <c r="Q645" i="2"/>
  <c r="A645" i="2" a="1"/>
  <c r="A645" i="2" s="1"/>
  <c r="Q644" i="2"/>
  <c r="A644" i="2" a="1"/>
  <c r="A644" i="2" s="1"/>
  <c r="Q643" i="2"/>
  <c r="A643" i="2" a="1"/>
  <c r="A643" i="2" s="1"/>
  <c r="Q642" i="2"/>
  <c r="A642" i="2" a="1"/>
  <c r="A642" i="2" s="1"/>
  <c r="Q641" i="2"/>
  <c r="A641" i="2" a="1"/>
  <c r="A641" i="2"/>
  <c r="Q640" i="2"/>
  <c r="A640" i="2" a="1"/>
  <c r="A640" i="2" s="1"/>
  <c r="Q639" i="2"/>
  <c r="A639" i="2" a="1"/>
  <c r="A639" i="2" s="1"/>
  <c r="Q638" i="2"/>
  <c r="A638" i="2" a="1"/>
  <c r="A638" i="2" s="1"/>
  <c r="Q637" i="2"/>
  <c r="A637" i="2" a="1"/>
  <c r="A637" i="2" s="1"/>
  <c r="Q636" i="2"/>
  <c r="A636" i="2" a="1"/>
  <c r="A636" i="2" s="1"/>
  <c r="Q635" i="2"/>
  <c r="A635" i="2" a="1"/>
  <c r="A635" i="2"/>
  <c r="Q634" i="2"/>
  <c r="A634" i="2" a="1"/>
  <c r="A634" i="2" s="1"/>
  <c r="Q633" i="2"/>
  <c r="A633" i="2" a="1"/>
  <c r="A633" i="2" s="1"/>
  <c r="Q632" i="2"/>
  <c r="A632" i="2" a="1"/>
  <c r="A632" i="2" s="1"/>
  <c r="Q631" i="2"/>
  <c r="A631" i="2" a="1"/>
  <c r="A631" i="2" s="1"/>
  <c r="Q630" i="2"/>
  <c r="A630" i="2" a="1"/>
  <c r="A630" i="2" s="1"/>
  <c r="Q629" i="2"/>
  <c r="A629" i="2" a="1"/>
  <c r="A629" i="2" s="1"/>
  <c r="Q628" i="2"/>
  <c r="A628" i="2" a="1"/>
  <c r="A628" i="2" s="1"/>
  <c r="Q627" i="2"/>
  <c r="A627" i="2" a="1"/>
  <c r="A627" i="2" s="1"/>
  <c r="Q626" i="2"/>
  <c r="A626" i="2" a="1"/>
  <c r="A626" i="2" s="1"/>
  <c r="Q625" i="2"/>
  <c r="A625" i="2" a="1"/>
  <c r="A625" i="2" s="1"/>
  <c r="Q624" i="2"/>
  <c r="A624" i="2" a="1"/>
  <c r="A624" i="2" s="1"/>
  <c r="Q623" i="2"/>
  <c r="A623" i="2" a="1"/>
  <c r="A623" i="2"/>
  <c r="Q622" i="2"/>
  <c r="A622" i="2" a="1"/>
  <c r="A622" i="2" s="1"/>
  <c r="Q621" i="2"/>
  <c r="A621" i="2" a="1"/>
  <c r="A621" i="2" s="1"/>
  <c r="Q620" i="2"/>
  <c r="A620" i="2" a="1"/>
  <c r="A620" i="2" s="1"/>
  <c r="Q619" i="2"/>
  <c r="A619" i="2" a="1"/>
  <c r="A619" i="2" s="1"/>
  <c r="Q618" i="2"/>
  <c r="A618" i="2" a="1"/>
  <c r="A618" i="2" s="1"/>
  <c r="Q617" i="2"/>
  <c r="A617" i="2" a="1"/>
  <c r="A617" i="2" s="1"/>
  <c r="Q616" i="2"/>
  <c r="A616" i="2" a="1"/>
  <c r="A616" i="2" s="1"/>
  <c r="Q615" i="2"/>
  <c r="A615" i="2" a="1"/>
  <c r="A615" i="2" s="1"/>
  <c r="Q614" i="2"/>
  <c r="A614" i="2" a="1"/>
  <c r="A614" i="2"/>
  <c r="Q613" i="2"/>
  <c r="A613" i="2" a="1"/>
  <c r="A613" i="2" s="1"/>
  <c r="Q612" i="2"/>
  <c r="A612" i="2" a="1"/>
  <c r="A612" i="2" s="1"/>
  <c r="Q611" i="2"/>
  <c r="A611" i="2" a="1"/>
  <c r="A611" i="2" s="1"/>
  <c r="Q610" i="2"/>
  <c r="A610" i="2" a="1"/>
  <c r="A610" i="2" s="1"/>
  <c r="Q609" i="2"/>
  <c r="A609" i="2" a="1"/>
  <c r="A609" i="2" s="1"/>
  <c r="Q608" i="2"/>
  <c r="A608" i="2" a="1"/>
  <c r="A608" i="2" s="1"/>
  <c r="Q607" i="2"/>
  <c r="A607" i="2" a="1"/>
  <c r="A607" i="2" s="1"/>
  <c r="Q606" i="2"/>
  <c r="A606" i="2" a="1"/>
  <c r="A606" i="2" s="1"/>
  <c r="Q605" i="2"/>
  <c r="A605" i="2" a="1"/>
  <c r="A605" i="2"/>
  <c r="Q604" i="2"/>
  <c r="A604" i="2" a="1"/>
  <c r="A604" i="2" s="1"/>
  <c r="Q603" i="2"/>
  <c r="A603" i="2" a="1"/>
  <c r="A603" i="2" s="1"/>
  <c r="Q602" i="2"/>
  <c r="A602" i="2" a="1"/>
  <c r="A602" i="2" s="1"/>
  <c r="Q601" i="2"/>
  <c r="A601" i="2" a="1"/>
  <c r="A601" i="2" s="1"/>
  <c r="Q600" i="2"/>
  <c r="A600" i="2" a="1"/>
  <c r="A600" i="2" s="1"/>
  <c r="Q599" i="2"/>
  <c r="A599" i="2" a="1"/>
  <c r="A599" i="2"/>
  <c r="Q598" i="2"/>
  <c r="A598" i="2" a="1"/>
  <c r="A598" i="2" s="1"/>
  <c r="Q597" i="2"/>
  <c r="A597" i="2" a="1"/>
  <c r="A597" i="2" s="1"/>
  <c r="Q596" i="2"/>
  <c r="A596" i="2" a="1"/>
  <c r="A596" i="2" s="1"/>
  <c r="Q595" i="2"/>
  <c r="A595" i="2" a="1"/>
  <c r="A595" i="2" s="1"/>
  <c r="Q594" i="2"/>
  <c r="A594" i="2" a="1"/>
  <c r="A594" i="2"/>
  <c r="Q593" i="2"/>
  <c r="A593" i="2" a="1"/>
  <c r="A593" i="2" s="1"/>
  <c r="Q592" i="2"/>
  <c r="A592" i="2" a="1"/>
  <c r="A592" i="2" s="1"/>
  <c r="Q591" i="2"/>
  <c r="A591" i="2" a="1"/>
  <c r="A591" i="2"/>
  <c r="Q590" i="2"/>
  <c r="A590" i="2" a="1"/>
  <c r="A590" i="2" s="1"/>
  <c r="Q589" i="2"/>
  <c r="A589" i="2" a="1"/>
  <c r="A589" i="2" s="1"/>
  <c r="Q588" i="2"/>
  <c r="A588" i="2" a="1"/>
  <c r="A588" i="2" s="1"/>
  <c r="Q587" i="2"/>
  <c r="A587" i="2" a="1"/>
  <c r="A587" i="2" s="1"/>
  <c r="Q586" i="2"/>
  <c r="A586" i="2" a="1"/>
  <c r="A586" i="2" s="1"/>
  <c r="Q585" i="2"/>
  <c r="A585" i="2" a="1"/>
  <c r="A585" i="2" s="1"/>
  <c r="Q584" i="2"/>
  <c r="A584" i="2" a="1"/>
  <c r="A584" i="2" s="1"/>
  <c r="Q583" i="2"/>
  <c r="A583" i="2" a="1"/>
  <c r="A583" i="2" s="1"/>
  <c r="Q582" i="2"/>
  <c r="A582" i="2" a="1"/>
  <c r="A582" i="2"/>
  <c r="Q581" i="2"/>
  <c r="A581" i="2" a="1"/>
  <c r="A581" i="2"/>
  <c r="Q580" i="2"/>
  <c r="A580" i="2" a="1"/>
  <c r="A580" i="2" s="1"/>
  <c r="Q579" i="2"/>
  <c r="A579" i="2" a="1"/>
  <c r="A579" i="2" s="1"/>
  <c r="Q578" i="2"/>
  <c r="A578" i="2" a="1"/>
  <c r="A578" i="2" s="1"/>
  <c r="Q577" i="2"/>
  <c r="A577" i="2" a="1"/>
  <c r="A577" i="2" s="1"/>
  <c r="Q576" i="2"/>
  <c r="A576" i="2" a="1"/>
  <c r="A576" i="2" s="1"/>
  <c r="Q575" i="2"/>
  <c r="A575" i="2" a="1"/>
  <c r="A575" i="2" s="1"/>
  <c r="Q574" i="2"/>
  <c r="A574" i="2" a="1"/>
  <c r="A574" i="2" s="1"/>
  <c r="Q573" i="2"/>
  <c r="A573" i="2" a="1"/>
  <c r="A573" i="2"/>
  <c r="Q572" i="2"/>
  <c r="A572" i="2" a="1"/>
  <c r="A572" i="2"/>
  <c r="Q571" i="2"/>
  <c r="A571" i="2" a="1"/>
  <c r="A571" i="2" s="1"/>
  <c r="Q570" i="2"/>
  <c r="A570" i="2" a="1"/>
  <c r="A570" i="2" s="1"/>
  <c r="Q569" i="2"/>
  <c r="A569" i="2" a="1"/>
  <c r="A569" i="2" s="1"/>
  <c r="Q568" i="2"/>
  <c r="A568" i="2" a="1"/>
  <c r="A568" i="2" s="1"/>
  <c r="Q567" i="2"/>
  <c r="A567" i="2" a="1"/>
  <c r="A567" i="2" s="1"/>
  <c r="Q566" i="2"/>
  <c r="A566" i="2" a="1"/>
  <c r="A566" i="2" s="1"/>
  <c r="Q565" i="2"/>
  <c r="A565" i="2" a="1"/>
  <c r="A565" i="2" s="1"/>
  <c r="Q564" i="2"/>
  <c r="A564" i="2" a="1"/>
  <c r="A564" i="2"/>
  <c r="Q563" i="2"/>
  <c r="A563" i="2" a="1"/>
  <c r="A563" i="2" s="1"/>
  <c r="Q562" i="2"/>
  <c r="A562" i="2" a="1"/>
  <c r="A562" i="2" s="1"/>
  <c r="Q561" i="2"/>
  <c r="A561" i="2" a="1"/>
  <c r="A561" i="2" s="1"/>
  <c r="Q560" i="2"/>
  <c r="A560" i="2" a="1"/>
  <c r="A560" i="2" s="1"/>
  <c r="Q559" i="2"/>
  <c r="A559" i="2" a="1"/>
  <c r="A559" i="2" s="1"/>
  <c r="Q558" i="2"/>
  <c r="A558" i="2" a="1"/>
  <c r="A558" i="2"/>
  <c r="Q557" i="2"/>
  <c r="A557" i="2" a="1"/>
  <c r="A557" i="2" s="1"/>
  <c r="Q556" i="2"/>
  <c r="A556" i="2" a="1"/>
  <c r="A556" i="2" s="1"/>
  <c r="Q555" i="2"/>
  <c r="A555" i="2" a="1"/>
  <c r="A555" i="2" s="1"/>
  <c r="Q554" i="2"/>
  <c r="A554" i="2" a="1"/>
  <c r="A554" i="2" s="1"/>
  <c r="Q553" i="2"/>
  <c r="A553" i="2" a="1"/>
  <c r="A553" i="2" s="1"/>
  <c r="Q552" i="2"/>
  <c r="A552" i="2" a="1"/>
  <c r="A552" i="2" s="1"/>
  <c r="Q551" i="2"/>
  <c r="A551" i="2" a="1"/>
  <c r="A551" i="2" s="1"/>
  <c r="Q550" i="2"/>
  <c r="A550" i="2" a="1"/>
  <c r="A550" i="2" s="1"/>
  <c r="Q549" i="2"/>
  <c r="A549" i="2" a="1"/>
  <c r="A549" i="2"/>
  <c r="Q548" i="2"/>
  <c r="A548" i="2" a="1"/>
  <c r="A548" i="2" s="1"/>
  <c r="Q547" i="2"/>
  <c r="A547" i="2" a="1"/>
  <c r="A547" i="2" s="1"/>
  <c r="Q546" i="2"/>
  <c r="A546" i="2" a="1"/>
  <c r="A546" i="2" s="1"/>
  <c r="Q545" i="2"/>
  <c r="A545" i="2" a="1"/>
  <c r="A545" i="2" s="1"/>
  <c r="Q544" i="2"/>
  <c r="A544" i="2" a="1"/>
  <c r="A544" i="2" s="1"/>
  <c r="Q543" i="2"/>
  <c r="A543" i="2" a="1"/>
  <c r="A543" i="2" s="1"/>
  <c r="Q542" i="2"/>
  <c r="A542" i="2" a="1"/>
  <c r="A542" i="2" s="1"/>
  <c r="Q541" i="2"/>
  <c r="A541" i="2" a="1"/>
  <c r="A541" i="2" s="1"/>
  <c r="Q540" i="2"/>
  <c r="A540" i="2" a="1"/>
  <c r="A540" i="2" s="1"/>
  <c r="Q539" i="2"/>
  <c r="A539" i="2" a="1"/>
  <c r="A539" i="2" s="1"/>
  <c r="Q538" i="2"/>
  <c r="A538" i="2" a="1"/>
  <c r="A538" i="2" s="1"/>
  <c r="Q537" i="2"/>
  <c r="A537" i="2" a="1"/>
  <c r="A537" i="2"/>
  <c r="Q536" i="2"/>
  <c r="A536" i="2" a="1"/>
  <c r="A536" i="2"/>
  <c r="Q535" i="2"/>
  <c r="A535" i="2" a="1"/>
  <c r="A535" i="2" s="1"/>
  <c r="Q534" i="2"/>
  <c r="A534" i="2" a="1"/>
  <c r="A534" i="2" s="1"/>
  <c r="Q533" i="2"/>
  <c r="A533" i="2" a="1"/>
  <c r="A533" i="2" s="1"/>
  <c r="Q532" i="2"/>
  <c r="A532" i="2" a="1"/>
  <c r="A532" i="2" s="1"/>
  <c r="Q531" i="2"/>
  <c r="A531" i="2" a="1"/>
  <c r="A531" i="2" s="1"/>
  <c r="Q530" i="2"/>
  <c r="A530" i="2" a="1"/>
  <c r="A530" i="2" s="1"/>
  <c r="Q529" i="2"/>
  <c r="A529" i="2" a="1"/>
  <c r="A529" i="2" s="1"/>
  <c r="Q528" i="2"/>
  <c r="A528" i="2" a="1"/>
  <c r="A528" i="2"/>
  <c r="Q527" i="2"/>
  <c r="A527" i="2" a="1"/>
  <c r="A527" i="2"/>
  <c r="Q526" i="2"/>
  <c r="A526" i="2" a="1"/>
  <c r="A526" i="2" s="1"/>
  <c r="Q525" i="2"/>
  <c r="A525" i="2" a="1"/>
  <c r="A525" i="2" s="1"/>
  <c r="Q524" i="2"/>
  <c r="A524" i="2" a="1"/>
  <c r="A524" i="2" s="1"/>
  <c r="Q523" i="2"/>
  <c r="A523" i="2" a="1"/>
  <c r="A523" i="2" s="1"/>
  <c r="Q522" i="2"/>
  <c r="A522" i="2" a="1"/>
  <c r="A522" i="2" s="1"/>
  <c r="Q521" i="2"/>
  <c r="A521" i="2" a="1"/>
  <c r="A521" i="2" s="1"/>
  <c r="Q520" i="2"/>
  <c r="A520" i="2" a="1"/>
  <c r="A520" i="2" s="1"/>
  <c r="Q519" i="2"/>
  <c r="A519" i="2" a="1"/>
  <c r="A519" i="2" s="1"/>
  <c r="Q518" i="2"/>
  <c r="A518" i="2" a="1"/>
  <c r="A518" i="2" s="1"/>
  <c r="Q517" i="2"/>
  <c r="A517" i="2" a="1"/>
  <c r="A517" i="2" s="1"/>
  <c r="Q516" i="2"/>
  <c r="A516" i="2" a="1"/>
  <c r="A516" i="2" s="1"/>
  <c r="Q515" i="2"/>
  <c r="A515" i="2" a="1"/>
  <c r="A515" i="2" s="1"/>
  <c r="Q514" i="2"/>
  <c r="A514" i="2" a="1"/>
  <c r="A514" i="2" s="1"/>
  <c r="Q513" i="2"/>
  <c r="A513" i="2" a="1"/>
  <c r="A513" i="2" s="1"/>
  <c r="Q512" i="2"/>
  <c r="A512" i="2" a="1"/>
  <c r="A512" i="2" s="1"/>
  <c r="Q511" i="2"/>
  <c r="A511" i="2" a="1"/>
  <c r="A511" i="2" s="1"/>
  <c r="Q510" i="2"/>
  <c r="A510" i="2" a="1"/>
  <c r="A510" i="2"/>
  <c r="Q509" i="2"/>
  <c r="A509" i="2" a="1"/>
  <c r="A509" i="2"/>
  <c r="Q508" i="2"/>
  <c r="A508" i="2" a="1"/>
  <c r="A508" i="2" s="1"/>
  <c r="Q507" i="2"/>
  <c r="A507" i="2" a="1"/>
  <c r="A507" i="2" s="1"/>
  <c r="Q506" i="2"/>
  <c r="A506" i="2" a="1"/>
  <c r="A506" i="2" s="1"/>
  <c r="Q505" i="2"/>
  <c r="A505" i="2" a="1"/>
  <c r="A505" i="2" s="1"/>
  <c r="Q504" i="2"/>
  <c r="A504" i="2" a="1"/>
  <c r="A504" i="2" s="1"/>
  <c r="Q503" i="2"/>
  <c r="A503" i="2" a="1"/>
  <c r="A503" i="2" s="1"/>
  <c r="Q502" i="2"/>
  <c r="A502" i="2" a="1"/>
  <c r="A502" i="2" s="1"/>
  <c r="Q501" i="2"/>
  <c r="A501" i="2" a="1"/>
  <c r="A501" i="2"/>
  <c r="Q500" i="2"/>
  <c r="A500" i="2" a="1"/>
  <c r="A500" i="2"/>
  <c r="Q499" i="2"/>
  <c r="A499" i="2" a="1"/>
  <c r="A499" i="2" s="1"/>
  <c r="Q498" i="2"/>
  <c r="A498" i="2" a="1"/>
  <c r="A498" i="2" s="1"/>
  <c r="Q497" i="2"/>
  <c r="A497" i="2" a="1"/>
  <c r="A497" i="2" s="1"/>
  <c r="Q496" i="2"/>
  <c r="A496" i="2" a="1"/>
  <c r="A496" i="2" s="1"/>
  <c r="Q495" i="2"/>
  <c r="A495" i="2" a="1"/>
  <c r="A495" i="2" s="1"/>
  <c r="Q494" i="2"/>
  <c r="A494" i="2" a="1"/>
  <c r="A494" i="2" s="1"/>
  <c r="Q493" i="2"/>
  <c r="A493" i="2" a="1"/>
  <c r="A493" i="2" s="1"/>
  <c r="Q492" i="2"/>
  <c r="A492" i="2" a="1"/>
  <c r="A492" i="2" s="1"/>
  <c r="Q491" i="2"/>
  <c r="A491" i="2" a="1"/>
  <c r="A491" i="2" s="1"/>
  <c r="Q490" i="2"/>
  <c r="A490" i="2" a="1"/>
  <c r="A490" i="2" s="1"/>
  <c r="Q489" i="2"/>
  <c r="A489" i="2" a="1"/>
  <c r="A489" i="2" s="1"/>
  <c r="Q488" i="2"/>
  <c r="A488" i="2" a="1"/>
  <c r="A488" i="2" s="1"/>
  <c r="Q487" i="2"/>
  <c r="A487" i="2" a="1"/>
  <c r="A487" i="2" s="1"/>
  <c r="Q486" i="2"/>
  <c r="A486" i="2" a="1"/>
  <c r="A486" i="2" s="1"/>
  <c r="Q485" i="2"/>
  <c r="A485" i="2" a="1"/>
  <c r="A485" i="2" s="1"/>
  <c r="Q484" i="2"/>
  <c r="A484" i="2" a="1"/>
  <c r="A484" i="2" s="1"/>
  <c r="Q483" i="2"/>
  <c r="A483" i="2" a="1"/>
  <c r="A483" i="2"/>
  <c r="Q482" i="2"/>
  <c r="A482" i="2" a="1"/>
  <c r="A482" i="2"/>
  <c r="Q481" i="2"/>
  <c r="A481" i="2" a="1"/>
  <c r="A481" i="2" s="1"/>
  <c r="Q480" i="2"/>
  <c r="A480" i="2" a="1"/>
  <c r="A480" i="2" s="1"/>
  <c r="Q479" i="2"/>
  <c r="A479" i="2" a="1"/>
  <c r="A479" i="2" s="1"/>
  <c r="Q478" i="2"/>
  <c r="A478" i="2" a="1"/>
  <c r="A478" i="2" s="1"/>
  <c r="Q477" i="2"/>
  <c r="A477" i="2" a="1"/>
  <c r="A477" i="2" s="1"/>
  <c r="Q476" i="2"/>
  <c r="A476" i="2" a="1"/>
  <c r="A476" i="2" s="1"/>
  <c r="Q475" i="2"/>
  <c r="A475" i="2" a="1"/>
  <c r="A475" i="2" s="1"/>
  <c r="Q474" i="2"/>
  <c r="A474" i="2" a="1"/>
  <c r="A474" i="2"/>
  <c r="Q473" i="2"/>
  <c r="A473" i="2" a="1"/>
  <c r="A473" i="2"/>
  <c r="Q472" i="2"/>
  <c r="A472" i="2" a="1"/>
  <c r="A472" i="2" s="1"/>
  <c r="Q471" i="2"/>
  <c r="A471" i="2" a="1"/>
  <c r="A471" i="2" s="1"/>
  <c r="Q470" i="2"/>
  <c r="A470" i="2" a="1"/>
  <c r="A470" i="2" s="1"/>
  <c r="Q469" i="2"/>
  <c r="A469" i="2" a="1"/>
  <c r="A469" i="2" s="1"/>
  <c r="Q468" i="2"/>
  <c r="A468" i="2" a="1"/>
  <c r="A468" i="2" s="1"/>
  <c r="Q467" i="2"/>
  <c r="A467" i="2" a="1"/>
  <c r="A467" i="2" s="1"/>
  <c r="Q466" i="2"/>
  <c r="A466" i="2" a="1"/>
  <c r="A466" i="2" s="1"/>
  <c r="Q465" i="2"/>
  <c r="A465" i="2" a="1"/>
  <c r="A465" i="2" s="1"/>
  <c r="Q464" i="2"/>
  <c r="A464" i="2" a="1"/>
  <c r="A464" i="2" s="1"/>
  <c r="Q463" i="2"/>
  <c r="A463" i="2" a="1"/>
  <c r="A463" i="2" s="1"/>
  <c r="Q462" i="2"/>
  <c r="A462" i="2" a="1"/>
  <c r="A462" i="2" s="1"/>
  <c r="Q461" i="2"/>
  <c r="A461" i="2" a="1"/>
  <c r="A461" i="2" s="1"/>
  <c r="Q460" i="2"/>
  <c r="A460" i="2" a="1"/>
  <c r="A460" i="2" s="1"/>
  <c r="Q459" i="2"/>
  <c r="A459" i="2" a="1"/>
  <c r="A459" i="2" s="1"/>
  <c r="Q458" i="2"/>
  <c r="A458" i="2" a="1"/>
  <c r="A458" i="2" s="1"/>
  <c r="Q457" i="2"/>
  <c r="A457" i="2" a="1"/>
  <c r="A457" i="2" s="1"/>
  <c r="Q456" i="2"/>
  <c r="A456" i="2" a="1"/>
  <c r="A456" i="2"/>
  <c r="Q455" i="2"/>
  <c r="A455" i="2" a="1"/>
  <c r="A455" i="2"/>
  <c r="Q454" i="2"/>
  <c r="A454" i="2" a="1"/>
  <c r="A454" i="2" s="1"/>
  <c r="Q453" i="2"/>
  <c r="A453" i="2" a="1"/>
  <c r="A453" i="2" s="1"/>
  <c r="Q452" i="2"/>
  <c r="A452" i="2" a="1"/>
  <c r="A452" i="2" s="1"/>
  <c r="Q451" i="2"/>
  <c r="A451" i="2" a="1"/>
  <c r="A451" i="2" s="1"/>
  <c r="Q450" i="2"/>
  <c r="A450" i="2" a="1"/>
  <c r="A450" i="2" s="1"/>
  <c r="Q449" i="2"/>
  <c r="A449" i="2" a="1"/>
  <c r="A449" i="2" s="1"/>
  <c r="Q448" i="2"/>
  <c r="A448" i="2" a="1"/>
  <c r="A448" i="2" s="1"/>
  <c r="Q447" i="2"/>
  <c r="A447" i="2" a="1"/>
  <c r="A447" i="2"/>
  <c r="Q446" i="2"/>
  <c r="A446" i="2" a="1"/>
  <c r="A446" i="2"/>
  <c r="Q445" i="2"/>
  <c r="A445" i="2" a="1"/>
  <c r="A445" i="2" s="1"/>
  <c r="Q444" i="2"/>
  <c r="A444" i="2" a="1"/>
  <c r="A444" i="2" s="1"/>
  <c r="Q443" i="2"/>
  <c r="A443" i="2" a="1"/>
  <c r="A443" i="2" s="1"/>
  <c r="Q442" i="2"/>
  <c r="A442" i="2" a="1"/>
  <c r="A442" i="2" s="1"/>
  <c r="Q441" i="2"/>
  <c r="A441" i="2" a="1"/>
  <c r="A441" i="2" s="1"/>
  <c r="Q440" i="2"/>
  <c r="A440" i="2" a="1"/>
  <c r="A440" i="2" s="1"/>
  <c r="Q439" i="2"/>
  <c r="A439" i="2" a="1"/>
  <c r="A439" i="2" s="1"/>
  <c r="Q438" i="2"/>
  <c r="A438" i="2" a="1"/>
  <c r="A438" i="2" s="1"/>
  <c r="Q437" i="2"/>
  <c r="A437" i="2" a="1"/>
  <c r="A437" i="2" s="1"/>
  <c r="Q436" i="2"/>
  <c r="A436" i="2" a="1"/>
  <c r="A436" i="2" s="1"/>
  <c r="Q435" i="2"/>
  <c r="A435" i="2" a="1"/>
  <c r="A435" i="2" s="1"/>
  <c r="Q434" i="2"/>
  <c r="A434" i="2" a="1"/>
  <c r="A434" i="2" s="1"/>
  <c r="Q433" i="2"/>
  <c r="A433" i="2" a="1"/>
  <c r="A433" i="2" s="1"/>
  <c r="Q432" i="2"/>
  <c r="A432" i="2" a="1"/>
  <c r="A432" i="2" s="1"/>
  <c r="Q431" i="2"/>
  <c r="A431" i="2" a="1"/>
  <c r="A431" i="2" s="1"/>
  <c r="Q430" i="2"/>
  <c r="A430" i="2" a="1"/>
  <c r="A430" i="2" s="1"/>
  <c r="Q429" i="2"/>
  <c r="A429" i="2" a="1"/>
  <c r="A429" i="2"/>
  <c r="Q428" i="2"/>
  <c r="A428" i="2" a="1"/>
  <c r="A428" i="2"/>
  <c r="Q427" i="2"/>
  <c r="A427" i="2" a="1"/>
  <c r="A427" i="2" s="1"/>
  <c r="Q426" i="2"/>
  <c r="A426" i="2" a="1"/>
  <c r="A426" i="2" s="1"/>
  <c r="Q425" i="2"/>
  <c r="A425" i="2" a="1"/>
  <c r="A425" i="2" s="1"/>
  <c r="Q424" i="2"/>
  <c r="A424" i="2" a="1"/>
  <c r="A424" i="2" s="1"/>
  <c r="Q423" i="2"/>
  <c r="A423" i="2" a="1"/>
  <c r="A423" i="2" s="1"/>
  <c r="Q422" i="2"/>
  <c r="A422" i="2" a="1"/>
  <c r="A422" i="2" s="1"/>
  <c r="Q421" i="2"/>
  <c r="A421" i="2" a="1"/>
  <c r="A421" i="2" s="1"/>
  <c r="Q420" i="2"/>
  <c r="A420" i="2" a="1"/>
  <c r="A420" i="2"/>
  <c r="Q419" i="2"/>
  <c r="A419" i="2" a="1"/>
  <c r="A419" i="2"/>
  <c r="Q418" i="2"/>
  <c r="A418" i="2" a="1"/>
  <c r="A418" i="2" s="1"/>
  <c r="Q417" i="2"/>
  <c r="A417" i="2" a="1"/>
  <c r="A417" i="2" s="1"/>
  <c r="Q416" i="2"/>
  <c r="A416" i="2" a="1"/>
  <c r="A416" i="2" s="1"/>
  <c r="Q415" i="2"/>
  <c r="A415" i="2" a="1"/>
  <c r="A415" i="2" s="1"/>
  <c r="Q414" i="2"/>
  <c r="A414" i="2" a="1"/>
  <c r="A414" i="2" s="1"/>
  <c r="Q413" i="2"/>
  <c r="A413" i="2" a="1"/>
  <c r="A413" i="2" s="1"/>
  <c r="Q412" i="2"/>
  <c r="A412" i="2" a="1"/>
  <c r="A412" i="2" s="1"/>
  <c r="Q411" i="2"/>
  <c r="A411" i="2" a="1"/>
  <c r="A411" i="2" s="1"/>
  <c r="Q410" i="2"/>
  <c r="A410" i="2" a="1"/>
  <c r="A410" i="2" s="1"/>
  <c r="Q409" i="2"/>
  <c r="A409" i="2" a="1"/>
  <c r="A409" i="2" s="1"/>
  <c r="Q408" i="2"/>
  <c r="A408" i="2" a="1"/>
  <c r="A408" i="2" s="1"/>
  <c r="Q407" i="2"/>
  <c r="A407" i="2" a="1"/>
  <c r="A407" i="2" s="1"/>
  <c r="Q406" i="2"/>
  <c r="A406" i="2" a="1"/>
  <c r="A406" i="2" s="1"/>
  <c r="Q405" i="2"/>
  <c r="A405" i="2" a="1"/>
  <c r="A405" i="2" s="1"/>
  <c r="Q404" i="2"/>
  <c r="A404" i="2" a="1"/>
  <c r="A404" i="2" s="1"/>
  <c r="Q403" i="2"/>
  <c r="A403" i="2" a="1"/>
  <c r="A403" i="2" s="1"/>
  <c r="Q402" i="2"/>
  <c r="A402" i="2" a="1"/>
  <c r="A402" i="2"/>
  <c r="Q401" i="2"/>
  <c r="A401" i="2" a="1"/>
  <c r="A401" i="2"/>
  <c r="Q400" i="2"/>
  <c r="A400" i="2" a="1"/>
  <c r="A400" i="2" s="1"/>
  <c r="Q399" i="2"/>
  <c r="A399" i="2" a="1"/>
  <c r="A399" i="2" s="1"/>
  <c r="Q398" i="2"/>
  <c r="A398" i="2" a="1"/>
  <c r="A398" i="2" s="1"/>
  <c r="Q397" i="2"/>
  <c r="A397" i="2" a="1"/>
  <c r="A397" i="2" s="1"/>
  <c r="Q396" i="2"/>
  <c r="A396" i="2" a="1"/>
  <c r="A396" i="2" s="1"/>
  <c r="Q395" i="2"/>
  <c r="A395" i="2" a="1"/>
  <c r="A395" i="2" s="1"/>
  <c r="Q394" i="2"/>
  <c r="A394" i="2" a="1"/>
  <c r="A394" i="2" s="1"/>
  <c r="Q393" i="2"/>
  <c r="A393" i="2" a="1"/>
  <c r="A393" i="2"/>
  <c r="Q392" i="2"/>
  <c r="A392" i="2" a="1"/>
  <c r="A392" i="2"/>
  <c r="Q391" i="2"/>
  <c r="A391" i="2" a="1"/>
  <c r="A391" i="2" s="1"/>
  <c r="Q390" i="2"/>
  <c r="A390" i="2" a="1"/>
  <c r="A390" i="2" s="1"/>
  <c r="Q389" i="2"/>
  <c r="A389" i="2" a="1"/>
  <c r="A389" i="2" s="1"/>
  <c r="Q388" i="2"/>
  <c r="A388" i="2" a="1"/>
  <c r="A388" i="2" s="1"/>
  <c r="Q387" i="2"/>
  <c r="A387" i="2" a="1"/>
  <c r="A387" i="2" s="1"/>
  <c r="Q386" i="2"/>
  <c r="A386" i="2" a="1"/>
  <c r="A386" i="2" s="1"/>
  <c r="Q385" i="2"/>
  <c r="A385" i="2" a="1"/>
  <c r="A385" i="2" s="1"/>
  <c r="Q384" i="2"/>
  <c r="A384" i="2" a="1"/>
  <c r="A384" i="2" s="1"/>
  <c r="Q383" i="2"/>
  <c r="A383" i="2" a="1"/>
  <c r="A383" i="2" s="1"/>
  <c r="Q382" i="2"/>
  <c r="A382" i="2" a="1"/>
  <c r="A382" i="2" s="1"/>
  <c r="Q381" i="2"/>
  <c r="A381" i="2" a="1"/>
  <c r="A381" i="2"/>
  <c r="Q380" i="2"/>
  <c r="A380" i="2" a="1"/>
  <c r="A380" i="2"/>
  <c r="Q379" i="2"/>
  <c r="A379" i="2" a="1"/>
  <c r="A379" i="2" s="1"/>
  <c r="Q378" i="2"/>
  <c r="A378" i="2" a="1"/>
  <c r="A378" i="2" s="1"/>
  <c r="Q377" i="2"/>
  <c r="A377" i="2" a="1"/>
  <c r="A377" i="2" s="1"/>
  <c r="Q376" i="2"/>
  <c r="A376" i="2" a="1"/>
  <c r="A376" i="2" s="1"/>
  <c r="Q375" i="2"/>
  <c r="A375" i="2" a="1"/>
  <c r="A375" i="2" s="1"/>
  <c r="Q374" i="2"/>
  <c r="A374" i="2" a="1"/>
  <c r="A374" i="2" s="1"/>
  <c r="Q373" i="2"/>
  <c r="A373" i="2" a="1"/>
  <c r="A373" i="2" s="1"/>
  <c r="Q372" i="2"/>
  <c r="A372" i="2" a="1"/>
  <c r="A372" i="2"/>
  <c r="Q371" i="2"/>
  <c r="A371" i="2" a="1"/>
  <c r="A371" i="2"/>
  <c r="Q370" i="2"/>
  <c r="A370" i="2" a="1"/>
  <c r="A370" i="2" s="1"/>
  <c r="Q369" i="2"/>
  <c r="A369" i="2" a="1"/>
  <c r="A369" i="2" s="1"/>
  <c r="Q368" i="2"/>
  <c r="A368" i="2" a="1"/>
  <c r="A368" i="2" s="1"/>
  <c r="Q367" i="2"/>
  <c r="A367" i="2" a="1"/>
  <c r="A367" i="2" s="1"/>
  <c r="Q366" i="2"/>
  <c r="A366" i="2" a="1"/>
  <c r="A366" i="2" s="1"/>
  <c r="Q365" i="2"/>
  <c r="A365" i="2" a="1"/>
  <c r="A365" i="2" s="1"/>
  <c r="Q364" i="2"/>
  <c r="A364" i="2" a="1"/>
  <c r="A364" i="2" s="1"/>
  <c r="Q363" i="2"/>
  <c r="A363" i="2" a="1"/>
  <c r="A363" i="2" s="1"/>
  <c r="Q362" i="2"/>
  <c r="A362" i="2" a="1"/>
  <c r="A362" i="2" s="1"/>
  <c r="Q361" i="2"/>
  <c r="A361" i="2" a="1"/>
  <c r="A361" i="2" s="1"/>
  <c r="Q360" i="2"/>
  <c r="A360" i="2" a="1"/>
  <c r="A360" i="2" s="1"/>
  <c r="Q359" i="2"/>
  <c r="A359" i="2" a="1"/>
  <c r="A359" i="2" s="1"/>
  <c r="Q358" i="2"/>
  <c r="A358" i="2" a="1"/>
  <c r="A358" i="2" s="1"/>
  <c r="Q357" i="2"/>
  <c r="A357" i="2" a="1"/>
  <c r="A357" i="2" s="1"/>
  <c r="Q356" i="2"/>
  <c r="A356" i="2" a="1"/>
  <c r="A356" i="2" s="1"/>
  <c r="Q355" i="2"/>
  <c r="A355" i="2" a="1"/>
  <c r="A355" i="2" s="1"/>
  <c r="Q354" i="2"/>
  <c r="A354" i="2" a="1"/>
  <c r="A354" i="2"/>
  <c r="Q353" i="2"/>
  <c r="A353" i="2" a="1"/>
  <c r="A353" i="2"/>
  <c r="Q352" i="2"/>
  <c r="A352" i="2" a="1"/>
  <c r="A352" i="2" s="1"/>
  <c r="Q351" i="2"/>
  <c r="A351" i="2" a="1"/>
  <c r="A351" i="2" s="1"/>
  <c r="Q350" i="2"/>
  <c r="A350" i="2" a="1"/>
  <c r="A350" i="2" s="1"/>
  <c r="Q349" i="2"/>
  <c r="A349" i="2" a="1"/>
  <c r="A349" i="2" s="1"/>
  <c r="Q348" i="2"/>
  <c r="A348" i="2" a="1"/>
  <c r="A348" i="2" s="1"/>
  <c r="Q347" i="2"/>
  <c r="A347" i="2" a="1"/>
  <c r="A347" i="2" s="1"/>
  <c r="Q346" i="2"/>
  <c r="A346" i="2" a="1"/>
  <c r="A346" i="2" s="1"/>
  <c r="Q345" i="2"/>
  <c r="A345" i="2" a="1"/>
  <c r="A345" i="2"/>
  <c r="Q344" i="2"/>
  <c r="A344" i="2" a="1"/>
  <c r="A344" i="2"/>
  <c r="Q343" i="2"/>
  <c r="A343" i="2" a="1"/>
  <c r="A343" i="2" s="1"/>
  <c r="Q342" i="2"/>
  <c r="A342" i="2" a="1"/>
  <c r="A342" i="2" s="1"/>
  <c r="Q341" i="2"/>
  <c r="A341" i="2" a="1"/>
  <c r="A341" i="2" s="1"/>
  <c r="Q340" i="2"/>
  <c r="A340" i="2" a="1"/>
  <c r="A340" i="2" s="1"/>
  <c r="Q339" i="2"/>
  <c r="A339" i="2" a="1"/>
  <c r="A339" i="2" s="1"/>
  <c r="Q338" i="2"/>
  <c r="A338" i="2" a="1"/>
  <c r="A338" i="2" s="1"/>
  <c r="Q337" i="2"/>
  <c r="A337" i="2" a="1"/>
  <c r="A337" i="2" s="1"/>
  <c r="Q336" i="2"/>
  <c r="A336" i="2" a="1"/>
  <c r="A336" i="2" s="1"/>
  <c r="Q335" i="2"/>
  <c r="A335" i="2" a="1"/>
  <c r="A335" i="2" s="1"/>
  <c r="Q334" i="2"/>
  <c r="A334" i="2" a="1"/>
  <c r="A334" i="2" s="1"/>
  <c r="Q333" i="2"/>
  <c r="A333" i="2" a="1"/>
  <c r="A333" i="2" s="1"/>
  <c r="Q332" i="2"/>
  <c r="A332" i="2" a="1"/>
  <c r="A332" i="2" s="1"/>
  <c r="Q331" i="2"/>
  <c r="A331" i="2" a="1"/>
  <c r="A331" i="2" s="1"/>
  <c r="Q330" i="2"/>
  <c r="A330" i="2" a="1"/>
  <c r="A330" i="2" s="1"/>
  <c r="Q329" i="2"/>
  <c r="A329" i="2" a="1"/>
  <c r="A329" i="2" s="1"/>
  <c r="Q328" i="2"/>
  <c r="A328" i="2" a="1"/>
  <c r="A328" i="2" s="1"/>
  <c r="Q327" i="2"/>
  <c r="A327" i="2" a="1"/>
  <c r="A327" i="2"/>
  <c r="Q326" i="2"/>
  <c r="A326" i="2" a="1"/>
  <c r="A326" i="2"/>
  <c r="Q325" i="2"/>
  <c r="A325" i="2" a="1"/>
  <c r="A325" i="2" s="1"/>
  <c r="Q324" i="2"/>
  <c r="A324" i="2" a="1"/>
  <c r="A324" i="2" s="1"/>
  <c r="Q323" i="2"/>
  <c r="A323" i="2" a="1"/>
  <c r="A323" i="2" s="1"/>
  <c r="Q322" i="2"/>
  <c r="A322" i="2" a="1"/>
  <c r="A322" i="2" s="1"/>
  <c r="Q321" i="2"/>
  <c r="A321" i="2" a="1"/>
  <c r="A321" i="2" s="1"/>
  <c r="Q320" i="2"/>
  <c r="A320" i="2" a="1"/>
  <c r="A320" i="2" s="1"/>
  <c r="Q319" i="2"/>
  <c r="A319" i="2" a="1"/>
  <c r="A319" i="2" s="1"/>
  <c r="Q318" i="2"/>
  <c r="A318" i="2" a="1"/>
  <c r="A318" i="2"/>
  <c r="Q317" i="2"/>
  <c r="A317" i="2" a="1"/>
  <c r="A317" i="2"/>
  <c r="Q316" i="2"/>
  <c r="A316" i="2" a="1"/>
  <c r="A316" i="2" s="1"/>
  <c r="Q315" i="2"/>
  <c r="A315" i="2" a="1"/>
  <c r="A315" i="2" s="1"/>
  <c r="Q314" i="2"/>
  <c r="A314" i="2" a="1"/>
  <c r="A314" i="2" s="1"/>
  <c r="Q313" i="2"/>
  <c r="A313" i="2" a="1"/>
  <c r="A313" i="2" s="1"/>
  <c r="Q312" i="2"/>
  <c r="A312" i="2" a="1"/>
  <c r="A312" i="2" s="1"/>
  <c r="Q311" i="2"/>
  <c r="A311" i="2" a="1"/>
  <c r="A311" i="2" s="1"/>
  <c r="Q310" i="2"/>
  <c r="A310" i="2" a="1"/>
  <c r="A310" i="2" s="1"/>
  <c r="Q309" i="2"/>
  <c r="A309" i="2" a="1"/>
  <c r="A309" i="2" s="1"/>
  <c r="Q308" i="2"/>
  <c r="A308" i="2" a="1"/>
  <c r="A308" i="2" s="1"/>
  <c r="Q307" i="2"/>
  <c r="A307" i="2" a="1"/>
  <c r="A307" i="2" s="1"/>
  <c r="Q306" i="2"/>
  <c r="A306" i="2" a="1"/>
  <c r="A306" i="2" s="1"/>
  <c r="Q305" i="2"/>
  <c r="A305" i="2" a="1"/>
  <c r="A305" i="2" s="1"/>
  <c r="Q304" i="2"/>
  <c r="A304" i="2" a="1"/>
  <c r="A304" i="2" s="1"/>
  <c r="Q303" i="2"/>
  <c r="A303" i="2" a="1"/>
  <c r="A303" i="2" s="1"/>
  <c r="Q302" i="2"/>
  <c r="A302" i="2" a="1"/>
  <c r="A302" i="2" s="1"/>
  <c r="Q301" i="2"/>
  <c r="A301" i="2" a="1"/>
  <c r="A301" i="2" s="1"/>
  <c r="Q300" i="2"/>
  <c r="A300" i="2" a="1"/>
  <c r="A300" i="2"/>
  <c r="Q299" i="2"/>
  <c r="A299" i="2" a="1"/>
  <c r="A299" i="2"/>
  <c r="Q298" i="2"/>
  <c r="A298" i="2" a="1"/>
  <c r="A298" i="2" s="1"/>
  <c r="Q297" i="2"/>
  <c r="A297" i="2" a="1"/>
  <c r="A297" i="2" s="1"/>
  <c r="Q296" i="2"/>
  <c r="A296" i="2" a="1"/>
  <c r="A296" i="2" s="1"/>
  <c r="Q295" i="2"/>
  <c r="A295" i="2" a="1"/>
  <c r="A295" i="2" s="1"/>
  <c r="Q294" i="2"/>
  <c r="A294" i="2" a="1"/>
  <c r="A294" i="2" s="1"/>
  <c r="Q293" i="2"/>
  <c r="A293" i="2" a="1"/>
  <c r="A293" i="2" s="1"/>
  <c r="Q292" i="2"/>
  <c r="A292" i="2" a="1"/>
  <c r="A292" i="2" s="1"/>
  <c r="Q291" i="2"/>
  <c r="A291" i="2" a="1"/>
  <c r="A291" i="2"/>
  <c r="Q290" i="2"/>
  <c r="A290" i="2" a="1"/>
  <c r="A290" i="2"/>
  <c r="Q289" i="2"/>
  <c r="A289" i="2" a="1"/>
  <c r="A289" i="2" s="1"/>
  <c r="Q288" i="2"/>
  <c r="A288" i="2" a="1"/>
  <c r="A288" i="2" s="1"/>
  <c r="Q287" i="2"/>
  <c r="A287" i="2" a="1"/>
  <c r="A287" i="2" s="1"/>
  <c r="Q286" i="2"/>
  <c r="A286" i="2" a="1"/>
  <c r="A286" i="2" s="1"/>
  <c r="Q285" i="2"/>
  <c r="A285" i="2" a="1"/>
  <c r="A285" i="2" s="1"/>
  <c r="Q284" i="2"/>
  <c r="A284" i="2" a="1"/>
  <c r="A284" i="2" s="1"/>
  <c r="Q283" i="2"/>
  <c r="A283" i="2" a="1"/>
  <c r="A283" i="2" s="1"/>
  <c r="Q282" i="2"/>
  <c r="A282" i="2" a="1"/>
  <c r="A282" i="2" s="1"/>
  <c r="Q281" i="2"/>
  <c r="A281" i="2" a="1"/>
  <c r="A281" i="2" s="1"/>
  <c r="Q280" i="2"/>
  <c r="A280" i="2" a="1"/>
  <c r="A280" i="2" s="1"/>
  <c r="Q279" i="2"/>
  <c r="A279" i="2" a="1"/>
  <c r="A279" i="2" s="1"/>
  <c r="Q278" i="2"/>
  <c r="A278" i="2" a="1"/>
  <c r="A278" i="2" s="1"/>
  <c r="Q277" i="2"/>
  <c r="A277" i="2" a="1"/>
  <c r="A277" i="2" s="1"/>
  <c r="Q276" i="2"/>
  <c r="A276" i="2" a="1"/>
  <c r="A276" i="2" s="1"/>
  <c r="Q275" i="2"/>
  <c r="A275" i="2" a="1"/>
  <c r="A275" i="2" s="1"/>
  <c r="Q274" i="2"/>
  <c r="A274" i="2" a="1"/>
  <c r="A274" i="2" s="1"/>
  <c r="Q273" i="2"/>
  <c r="A273" i="2" a="1"/>
  <c r="A273" i="2"/>
  <c r="Q272" i="2"/>
  <c r="A272" i="2" a="1"/>
  <c r="A272" i="2"/>
  <c r="Q271" i="2"/>
  <c r="A271" i="2" a="1"/>
  <c r="A271" i="2" s="1"/>
  <c r="Q270" i="2"/>
  <c r="A270" i="2" a="1"/>
  <c r="A270" i="2" s="1"/>
  <c r="Q269" i="2"/>
  <c r="A269" i="2" a="1"/>
  <c r="A269" i="2" s="1"/>
  <c r="Q268" i="2"/>
  <c r="A268" i="2" a="1"/>
  <c r="A268" i="2" s="1"/>
  <c r="Q267" i="2"/>
  <c r="A267" i="2" a="1"/>
  <c r="A267" i="2" s="1"/>
  <c r="Q266" i="2"/>
  <c r="A266" i="2" a="1"/>
  <c r="A266" i="2" s="1"/>
  <c r="Q265" i="2"/>
  <c r="A265" i="2" a="1"/>
  <c r="A265" i="2" s="1"/>
  <c r="Q264" i="2"/>
  <c r="A264" i="2" a="1"/>
  <c r="A264" i="2"/>
  <c r="Q263" i="2"/>
  <c r="A263" i="2" a="1"/>
  <c r="A263" i="2"/>
  <c r="Q262" i="2"/>
  <c r="A262" i="2" a="1"/>
  <c r="A262" i="2" s="1"/>
  <c r="Q261" i="2"/>
  <c r="A261" i="2" a="1"/>
  <c r="A261" i="2" s="1"/>
  <c r="Q260" i="2"/>
  <c r="A260" i="2" a="1"/>
  <c r="A260" i="2" s="1"/>
  <c r="Q259" i="2"/>
  <c r="A259" i="2" a="1"/>
  <c r="A259" i="2" s="1"/>
  <c r="Q258" i="2"/>
  <c r="A258" i="2" a="1"/>
  <c r="A258" i="2" s="1"/>
  <c r="Q257" i="2"/>
  <c r="A257" i="2" a="1"/>
  <c r="A257" i="2" s="1"/>
  <c r="Q256" i="2"/>
  <c r="A256" i="2" a="1"/>
  <c r="A256" i="2" s="1"/>
  <c r="Q255" i="2"/>
  <c r="A255" i="2" a="1"/>
  <c r="A255" i="2" s="1"/>
  <c r="Q254" i="2"/>
  <c r="A254" i="2" a="1"/>
  <c r="A254" i="2" s="1"/>
  <c r="Q253" i="2"/>
  <c r="A253" i="2" a="1"/>
  <c r="A253" i="2" s="1"/>
  <c r="Q252" i="2"/>
  <c r="A252" i="2" a="1"/>
  <c r="A252" i="2" s="1"/>
  <c r="Q251" i="2"/>
  <c r="A251" i="2" a="1"/>
  <c r="A251" i="2" s="1"/>
  <c r="Q250" i="2"/>
  <c r="A250" i="2" a="1"/>
  <c r="A250" i="2" s="1"/>
  <c r="Q249" i="2"/>
  <c r="A249" i="2" a="1"/>
  <c r="A249" i="2" s="1"/>
  <c r="Q248" i="2"/>
  <c r="A248" i="2" a="1"/>
  <c r="A248" i="2" s="1"/>
  <c r="Q247" i="2"/>
  <c r="A247" i="2" a="1"/>
  <c r="A247" i="2" s="1"/>
  <c r="Q246" i="2"/>
  <c r="A246" i="2" a="1"/>
  <c r="A246" i="2"/>
  <c r="Q245" i="2"/>
  <c r="A245" i="2" a="1"/>
  <c r="A245" i="2" s="1"/>
  <c r="Q244" i="2"/>
  <c r="A244" i="2" a="1"/>
  <c r="A244" i="2" s="1"/>
  <c r="Q243" i="2"/>
  <c r="A243" i="2" a="1"/>
  <c r="A243" i="2" s="1"/>
  <c r="Q242" i="2"/>
  <c r="A242" i="2" a="1"/>
  <c r="A242" i="2" s="1"/>
  <c r="Q241" i="2"/>
  <c r="A241" i="2" a="1"/>
  <c r="A241" i="2" s="1"/>
  <c r="Q240" i="2"/>
  <c r="A240" i="2" a="1"/>
  <c r="A240" i="2" s="1"/>
  <c r="Q239" i="2"/>
  <c r="A239" i="2" a="1"/>
  <c r="A239" i="2" s="1"/>
  <c r="Q238" i="2"/>
  <c r="A238" i="2" a="1"/>
  <c r="A238" i="2" s="1"/>
  <c r="Q237" i="2"/>
  <c r="A237" i="2" a="1"/>
  <c r="A237" i="2" s="1"/>
  <c r="Q236" i="2"/>
  <c r="A236" i="2" a="1"/>
  <c r="A236" i="2" s="1"/>
  <c r="Q235" i="2"/>
  <c r="A235" i="2" a="1"/>
  <c r="A235" i="2" s="1"/>
  <c r="Q234" i="2"/>
  <c r="A234" i="2" a="1"/>
  <c r="A234" i="2" s="1"/>
  <c r="Q233" i="2"/>
  <c r="A233" i="2" a="1"/>
  <c r="A233" i="2" s="1"/>
  <c r="Q232" i="2"/>
  <c r="A232" i="2" a="1"/>
  <c r="A232" i="2" s="1"/>
  <c r="Q231" i="2"/>
  <c r="A231" i="2" a="1"/>
  <c r="A231" i="2" s="1"/>
  <c r="Q230" i="2"/>
  <c r="A230" i="2" a="1"/>
  <c r="A230" i="2" s="1"/>
  <c r="Q229" i="2"/>
  <c r="A229" i="2" a="1"/>
  <c r="A229" i="2" s="1"/>
  <c r="Q228" i="2"/>
  <c r="A228" i="2" a="1"/>
  <c r="A228" i="2" s="1"/>
  <c r="Q227" i="2"/>
  <c r="A227" i="2" a="1"/>
  <c r="A227" i="2" s="1"/>
  <c r="Q226" i="2"/>
  <c r="A226" i="2" a="1"/>
  <c r="A226" i="2" s="1"/>
  <c r="Q225" i="2"/>
  <c r="A225" i="2" a="1"/>
  <c r="A225" i="2" s="1"/>
  <c r="Q224" i="2"/>
  <c r="A224" i="2" a="1"/>
  <c r="A224" i="2" s="1"/>
  <c r="Q223" i="2"/>
  <c r="A223" i="2" a="1"/>
  <c r="A223" i="2" s="1"/>
  <c r="Q222" i="2"/>
  <c r="A222" i="2" a="1"/>
  <c r="A222" i="2" s="1"/>
  <c r="Q221" i="2"/>
  <c r="A221" i="2" a="1"/>
  <c r="A221" i="2" s="1"/>
  <c r="Q220" i="2"/>
  <c r="A220" i="2" a="1"/>
  <c r="A220" i="2"/>
  <c r="Q219" i="2"/>
  <c r="A219" i="2" a="1"/>
  <c r="A219" i="2" s="1"/>
  <c r="Q218" i="2"/>
  <c r="A218" i="2" a="1"/>
  <c r="A218" i="2" s="1"/>
  <c r="Q217" i="2"/>
  <c r="A217" i="2" a="1"/>
  <c r="A217" i="2" s="1"/>
  <c r="Q216" i="2"/>
  <c r="A216" i="2" a="1"/>
  <c r="A216" i="2" s="1"/>
  <c r="Q215" i="2"/>
  <c r="A215" i="2" a="1"/>
  <c r="A215" i="2" s="1"/>
  <c r="Q214" i="2"/>
  <c r="A214" i="2" a="1"/>
  <c r="A214" i="2" s="1"/>
  <c r="Q213" i="2"/>
  <c r="A213" i="2" a="1"/>
  <c r="A213" i="2" s="1"/>
  <c r="Q212" i="2"/>
  <c r="A212" i="2" a="1"/>
  <c r="A212" i="2" s="1"/>
  <c r="Q211" i="2"/>
  <c r="A211" i="2" a="1"/>
  <c r="A211" i="2" s="1"/>
  <c r="Q210" i="2"/>
  <c r="A210" i="2" a="1"/>
  <c r="A210" i="2" s="1"/>
  <c r="Q209" i="2"/>
  <c r="A209" i="2" a="1"/>
  <c r="A209" i="2" s="1"/>
  <c r="Q208" i="2"/>
  <c r="A208" i="2" a="1"/>
  <c r="A208" i="2" s="1"/>
  <c r="Q207" i="2"/>
  <c r="A207" i="2" a="1"/>
  <c r="A207" i="2" s="1"/>
  <c r="Q206" i="2"/>
  <c r="A206" i="2" a="1"/>
  <c r="A206" i="2" s="1"/>
  <c r="Q205" i="2"/>
  <c r="A205" i="2" a="1"/>
  <c r="A205" i="2" s="1"/>
  <c r="Q204" i="2"/>
  <c r="A204" i="2" a="1"/>
  <c r="A204" i="2" s="1"/>
  <c r="Q203" i="2"/>
  <c r="A203" i="2" a="1"/>
  <c r="A203" i="2" s="1"/>
  <c r="Q202" i="2"/>
  <c r="A202" i="2" a="1"/>
  <c r="A202" i="2"/>
  <c r="Q201" i="2"/>
  <c r="A201" i="2" a="1"/>
  <c r="A201" i="2" s="1"/>
  <c r="Q200" i="2"/>
  <c r="A200" i="2" a="1"/>
  <c r="A200" i="2" s="1"/>
  <c r="Q199" i="2"/>
  <c r="A199" i="2" a="1"/>
  <c r="A199" i="2" s="1"/>
  <c r="Q198" i="2"/>
  <c r="A198" i="2" a="1"/>
  <c r="A198" i="2" s="1"/>
  <c r="Q197" i="2"/>
  <c r="A197" i="2" a="1"/>
  <c r="A197" i="2" s="1"/>
  <c r="Q196" i="2"/>
  <c r="A196" i="2" a="1"/>
  <c r="A196" i="2" s="1"/>
  <c r="Q195" i="2"/>
  <c r="A195" i="2" a="1"/>
  <c r="A195" i="2" s="1"/>
  <c r="Q194" i="2"/>
  <c r="A194" i="2" a="1"/>
  <c r="A194" i="2" s="1"/>
  <c r="Q193" i="2"/>
  <c r="A193" i="2" a="1"/>
  <c r="A193" i="2"/>
  <c r="Q192" i="2"/>
  <c r="A192" i="2" a="1"/>
  <c r="A192" i="2" s="1"/>
  <c r="Q191" i="2"/>
  <c r="A191" i="2" a="1"/>
  <c r="A191" i="2" s="1"/>
  <c r="Q190" i="2"/>
  <c r="A190" i="2" a="1"/>
  <c r="A190" i="2" s="1"/>
  <c r="Q189" i="2"/>
  <c r="A189" i="2" a="1"/>
  <c r="A189" i="2" s="1"/>
  <c r="Q188" i="2"/>
  <c r="A188" i="2" a="1"/>
  <c r="A188" i="2" s="1"/>
  <c r="Q187" i="2"/>
  <c r="A187" i="2" a="1"/>
  <c r="A187" i="2" s="1"/>
  <c r="Q186" i="2"/>
  <c r="A186" i="2" a="1"/>
  <c r="A186" i="2" s="1"/>
  <c r="Q185" i="2"/>
  <c r="A185" i="2" a="1"/>
  <c r="A185" i="2" s="1"/>
  <c r="Q184" i="2"/>
  <c r="A184" i="2" a="1"/>
  <c r="A184" i="2" s="1"/>
  <c r="Q183" i="2"/>
  <c r="A183" i="2" a="1"/>
  <c r="A183" i="2" s="1"/>
  <c r="Q182" i="2"/>
  <c r="A182" i="2" a="1"/>
  <c r="A182" i="2" s="1"/>
  <c r="Q181" i="2"/>
  <c r="A181" i="2" a="1"/>
  <c r="A181" i="2" s="1"/>
  <c r="Q180" i="2"/>
  <c r="A180" i="2" a="1"/>
  <c r="A180" i="2" s="1"/>
  <c r="Q179" i="2"/>
  <c r="A179" i="2" a="1"/>
  <c r="A179" i="2" s="1"/>
  <c r="Q178" i="2"/>
  <c r="A178" i="2" a="1"/>
  <c r="A178" i="2" s="1"/>
  <c r="Q177" i="2"/>
  <c r="A177" i="2" a="1"/>
  <c r="A177" i="2" s="1"/>
  <c r="Q176" i="2"/>
  <c r="A176" i="2" a="1"/>
  <c r="A176" i="2" s="1"/>
  <c r="Q175" i="2"/>
  <c r="A175" i="2" a="1"/>
  <c r="A175" i="2"/>
  <c r="Q174" i="2"/>
  <c r="A174" i="2" a="1"/>
  <c r="A174" i="2" s="1"/>
  <c r="Q173" i="2"/>
  <c r="A173" i="2" a="1"/>
  <c r="A173" i="2" s="1"/>
  <c r="Q172" i="2"/>
  <c r="A172" i="2" a="1"/>
  <c r="A172" i="2" s="1"/>
  <c r="Q171" i="2"/>
  <c r="A171" i="2" a="1"/>
  <c r="A171" i="2" s="1"/>
  <c r="Q170" i="2"/>
  <c r="A170" i="2" a="1"/>
  <c r="A170" i="2" s="1"/>
  <c r="Q169" i="2"/>
  <c r="A169" i="2" a="1"/>
  <c r="A169" i="2" s="1"/>
  <c r="Q168" i="2"/>
  <c r="A168" i="2" a="1"/>
  <c r="A168" i="2" s="1"/>
  <c r="Q167" i="2"/>
  <c r="A167" i="2" a="1"/>
  <c r="A167" i="2" s="1"/>
  <c r="Q166" i="2"/>
  <c r="A166" i="2" a="1"/>
  <c r="A166" i="2"/>
  <c r="Q165" i="2"/>
  <c r="A165" i="2" a="1"/>
  <c r="A165" i="2" s="1"/>
  <c r="Q164" i="2"/>
  <c r="A164" i="2" a="1"/>
  <c r="A164" i="2" s="1"/>
  <c r="Q163" i="2"/>
  <c r="A163" i="2" a="1"/>
  <c r="A163" i="2" s="1"/>
  <c r="Q162" i="2"/>
  <c r="A162" i="2" a="1"/>
  <c r="A162" i="2" s="1"/>
  <c r="Q161" i="2"/>
  <c r="A161" i="2" a="1"/>
  <c r="A161" i="2" s="1"/>
  <c r="Q160" i="2"/>
  <c r="A160" i="2" a="1"/>
  <c r="A160" i="2" s="1"/>
  <c r="Q159" i="2"/>
  <c r="A159" i="2" a="1"/>
  <c r="A159" i="2" s="1"/>
  <c r="Q158" i="2"/>
  <c r="A158" i="2" a="1"/>
  <c r="A158" i="2" s="1"/>
  <c r="Q157" i="2"/>
  <c r="A157" i="2" a="1"/>
  <c r="A157" i="2" s="1"/>
  <c r="Q156" i="2"/>
  <c r="A156" i="2" a="1"/>
  <c r="A156" i="2" s="1"/>
  <c r="Q155" i="2"/>
  <c r="A155" i="2" a="1"/>
  <c r="A155" i="2" s="1"/>
  <c r="Q154" i="2"/>
  <c r="A154" i="2" a="1"/>
  <c r="A154" i="2" s="1"/>
  <c r="Q153" i="2"/>
  <c r="A153" i="2" a="1"/>
  <c r="A153" i="2" s="1"/>
  <c r="Q152" i="2"/>
  <c r="A152" i="2" a="1"/>
  <c r="A152" i="2" s="1"/>
  <c r="Q151" i="2"/>
  <c r="A151" i="2" a="1"/>
  <c r="A151" i="2" s="1"/>
  <c r="Q150" i="2"/>
  <c r="A150" i="2" a="1"/>
  <c r="A150" i="2" s="1"/>
  <c r="Q149" i="2"/>
  <c r="A149" i="2" a="1"/>
  <c r="A149" i="2" s="1"/>
  <c r="Q148" i="2"/>
  <c r="A148" i="2" a="1"/>
  <c r="A148" i="2"/>
  <c r="Q147" i="2"/>
  <c r="A147" i="2" a="1"/>
  <c r="A147" i="2" s="1"/>
  <c r="Q146" i="2"/>
  <c r="A146" i="2" a="1"/>
  <c r="A146" i="2" s="1"/>
  <c r="Q145" i="2"/>
  <c r="A145" i="2" a="1"/>
  <c r="A145" i="2" s="1"/>
  <c r="Q144" i="2"/>
  <c r="A144" i="2" a="1"/>
  <c r="A144" i="2" s="1"/>
  <c r="Q143" i="2"/>
  <c r="A143" i="2" a="1"/>
  <c r="A143" i="2" s="1"/>
  <c r="Q142" i="2"/>
  <c r="A142" i="2" a="1"/>
  <c r="A142" i="2" s="1"/>
  <c r="Q141" i="2"/>
  <c r="A141" i="2" a="1"/>
  <c r="A141" i="2" s="1"/>
  <c r="Q140" i="2"/>
  <c r="A140" i="2" a="1"/>
  <c r="A140" i="2" s="1"/>
  <c r="Q139" i="2"/>
  <c r="A139" i="2" a="1"/>
  <c r="A139" i="2"/>
  <c r="Q138" i="2"/>
  <c r="A138" i="2" a="1"/>
  <c r="A138" i="2" s="1"/>
  <c r="Q137" i="2"/>
  <c r="A137" i="2" a="1"/>
  <c r="A137" i="2" s="1"/>
  <c r="Q136" i="2"/>
  <c r="A136" i="2" a="1"/>
  <c r="A136" i="2" s="1"/>
  <c r="Q135" i="2"/>
  <c r="A135" i="2" a="1"/>
  <c r="A135" i="2" s="1"/>
  <c r="Q134" i="2"/>
  <c r="A134" i="2" a="1"/>
  <c r="A134" i="2" s="1"/>
  <c r="Q133" i="2"/>
  <c r="A133" i="2" a="1"/>
  <c r="A133" i="2" s="1"/>
  <c r="Q132" i="2"/>
  <c r="A132" i="2" a="1"/>
  <c r="A132" i="2" s="1"/>
  <c r="Q131" i="2"/>
  <c r="A131" i="2" a="1"/>
  <c r="A131" i="2" s="1"/>
  <c r="Q130" i="2"/>
  <c r="A130" i="2" a="1"/>
  <c r="A130" i="2" s="1"/>
  <c r="Q129" i="2"/>
  <c r="A129" i="2" a="1"/>
  <c r="A129" i="2" s="1"/>
  <c r="Q128" i="2"/>
  <c r="A128" i="2" a="1"/>
  <c r="A128" i="2" s="1"/>
  <c r="Q127" i="2"/>
  <c r="A127" i="2" a="1"/>
  <c r="A127" i="2" s="1"/>
  <c r="Q126" i="2"/>
  <c r="A126" i="2" a="1"/>
  <c r="A126" i="2" s="1"/>
  <c r="Q125" i="2"/>
  <c r="A125" i="2" a="1"/>
  <c r="A125" i="2" s="1"/>
  <c r="Q124" i="2"/>
  <c r="A124" i="2" a="1"/>
  <c r="A124" i="2" s="1"/>
  <c r="Q123" i="2"/>
  <c r="A123" i="2" a="1"/>
  <c r="A123" i="2" s="1"/>
  <c r="Q122" i="2"/>
  <c r="A122" i="2" a="1"/>
  <c r="A122" i="2" s="1"/>
  <c r="Q121" i="2"/>
  <c r="A121" i="2" a="1"/>
  <c r="A121" i="2"/>
  <c r="Q120" i="2"/>
  <c r="A120" i="2" a="1"/>
  <c r="A120" i="2" s="1"/>
  <c r="Q119" i="2"/>
  <c r="A119" i="2" a="1"/>
  <c r="A119" i="2" s="1"/>
  <c r="Q118" i="2"/>
  <c r="A118" i="2" a="1"/>
  <c r="A118" i="2" s="1"/>
  <c r="Q117" i="2"/>
  <c r="A117" i="2" a="1"/>
  <c r="A117" i="2" s="1"/>
  <c r="Q116" i="2"/>
  <c r="A116" i="2" a="1"/>
  <c r="A116" i="2" s="1"/>
  <c r="Q115" i="2"/>
  <c r="A115" i="2" a="1"/>
  <c r="A115" i="2" s="1"/>
  <c r="Q114" i="2"/>
  <c r="A114" i="2" a="1"/>
  <c r="A114" i="2" s="1"/>
  <c r="Q113" i="2"/>
  <c r="A113" i="2" a="1"/>
  <c r="A113" i="2" s="1"/>
  <c r="Q112" i="2"/>
  <c r="A112" i="2" a="1"/>
  <c r="A112" i="2"/>
  <c r="Q111" i="2"/>
  <c r="A111" i="2" a="1"/>
  <c r="A111" i="2" s="1"/>
  <c r="Q110" i="2"/>
  <c r="A110" i="2" a="1"/>
  <c r="A110" i="2" s="1"/>
  <c r="Q109" i="2"/>
  <c r="A109" i="2" a="1"/>
  <c r="A109" i="2" s="1"/>
  <c r="Q108" i="2"/>
  <c r="A108" i="2" a="1"/>
  <c r="A108" i="2" s="1"/>
  <c r="Q107" i="2"/>
  <c r="A107" i="2" a="1"/>
  <c r="A107" i="2" s="1"/>
  <c r="Q106" i="2"/>
  <c r="A106" i="2" a="1"/>
  <c r="A106" i="2" s="1"/>
  <c r="Q105" i="2"/>
  <c r="A105" i="2" a="1"/>
  <c r="A105" i="2" s="1"/>
  <c r="Q104" i="2"/>
  <c r="A104" i="2" a="1"/>
  <c r="A104" i="2" s="1"/>
  <c r="Q103" i="2"/>
  <c r="A103" i="2" a="1"/>
  <c r="A103" i="2" s="1"/>
  <c r="Q102" i="2"/>
  <c r="A102" i="2" a="1"/>
  <c r="A102" i="2" s="1"/>
  <c r="Q101" i="2"/>
  <c r="A101" i="2" a="1"/>
  <c r="A101" i="2" s="1"/>
  <c r="Q100" i="2"/>
  <c r="A100" i="2" a="1"/>
  <c r="A100" i="2" s="1"/>
  <c r="Q99" i="2"/>
  <c r="A99" i="2" a="1"/>
  <c r="A99" i="2" s="1"/>
  <c r="Q98" i="2"/>
  <c r="A98" i="2" a="1"/>
  <c r="A98" i="2" s="1"/>
  <c r="Q97" i="2"/>
  <c r="A97" i="2" a="1"/>
  <c r="A97" i="2" s="1"/>
  <c r="Q96" i="2"/>
  <c r="A96" i="2" a="1"/>
  <c r="A96" i="2" s="1"/>
  <c r="Q95" i="2"/>
  <c r="A95" i="2" a="1"/>
  <c r="A95" i="2" s="1"/>
  <c r="Q94" i="2"/>
  <c r="A94" i="2" a="1"/>
  <c r="A94" i="2"/>
  <c r="Q93" i="2"/>
  <c r="A93" i="2" a="1"/>
  <c r="A93" i="2" s="1"/>
  <c r="Q92" i="2"/>
  <c r="A92" i="2" a="1"/>
  <c r="A92" i="2" s="1"/>
  <c r="Q91" i="2"/>
  <c r="A91" i="2" a="1"/>
  <c r="A91" i="2" s="1"/>
  <c r="Q90" i="2"/>
  <c r="A90" i="2" a="1"/>
  <c r="A90" i="2" s="1"/>
  <c r="Q89" i="2"/>
  <c r="A89" i="2" a="1"/>
  <c r="A89" i="2" s="1"/>
  <c r="Q88" i="2"/>
  <c r="A88" i="2" a="1"/>
  <c r="A88" i="2" s="1"/>
  <c r="Q87" i="2"/>
  <c r="A87" i="2" a="1"/>
  <c r="A87" i="2" s="1"/>
  <c r="Q86" i="2"/>
  <c r="A86" i="2" a="1"/>
  <c r="A86" i="2" s="1"/>
  <c r="Q85" i="2"/>
  <c r="A85" i="2" a="1"/>
  <c r="A85" i="2"/>
  <c r="Q84" i="2"/>
  <c r="A84" i="2" a="1"/>
  <c r="A84" i="2" s="1"/>
  <c r="Q83" i="2"/>
  <c r="A83" i="2" a="1"/>
  <c r="A83" i="2" s="1"/>
  <c r="Q82" i="2"/>
  <c r="A82" i="2" a="1"/>
  <c r="A82" i="2" s="1"/>
  <c r="Q81" i="2"/>
  <c r="A81" i="2" a="1"/>
  <c r="A81" i="2" s="1"/>
  <c r="Q80" i="2"/>
  <c r="A80" i="2" a="1"/>
  <c r="A80" i="2" s="1"/>
  <c r="Q79" i="2"/>
  <c r="A79" i="2" a="1"/>
  <c r="A79" i="2" s="1"/>
  <c r="Q78" i="2"/>
  <c r="A78" i="2" a="1"/>
  <c r="A78" i="2" s="1"/>
  <c r="Q77" i="2"/>
  <c r="A77" i="2" a="1"/>
  <c r="A77" i="2" s="1"/>
  <c r="Q76" i="2"/>
  <c r="A76" i="2" a="1"/>
  <c r="A76" i="2" s="1"/>
  <c r="Q75" i="2"/>
  <c r="A75" i="2" a="1"/>
  <c r="A75" i="2" s="1"/>
  <c r="Q74" i="2"/>
  <c r="A74" i="2" a="1"/>
  <c r="A74" i="2" s="1"/>
  <c r="Q73" i="2"/>
  <c r="A73" i="2" a="1"/>
  <c r="A73" i="2" s="1"/>
  <c r="Q72" i="2"/>
  <c r="A72" i="2" a="1"/>
  <c r="A72" i="2" s="1"/>
  <c r="Q71" i="2"/>
  <c r="A71" i="2" a="1"/>
  <c r="A71" i="2" s="1"/>
  <c r="Q70" i="2"/>
  <c r="A70" i="2" a="1"/>
  <c r="A70" i="2" s="1"/>
  <c r="Q69" i="2"/>
  <c r="A69" i="2" a="1"/>
  <c r="A69" i="2" s="1"/>
  <c r="Q68" i="2"/>
  <c r="A68" i="2" a="1"/>
  <c r="A68" i="2" s="1"/>
  <c r="Q67" i="2"/>
  <c r="A67" i="2" a="1"/>
  <c r="A67" i="2"/>
  <c r="Q66" i="2"/>
  <c r="A66" i="2" a="1"/>
  <c r="A66" i="2" s="1"/>
  <c r="Q65" i="2"/>
  <c r="A65" i="2" a="1"/>
  <c r="A65" i="2" s="1"/>
  <c r="Q64" i="2"/>
  <c r="A64" i="2" a="1"/>
  <c r="A64" i="2" s="1"/>
  <c r="Q63" i="2"/>
  <c r="A63" i="2" a="1"/>
  <c r="A63" i="2" s="1"/>
  <c r="Q62" i="2"/>
  <c r="A62" i="2" a="1"/>
  <c r="A62" i="2" s="1"/>
  <c r="Q61" i="2"/>
  <c r="A61" i="2" a="1"/>
  <c r="A61" i="2" s="1"/>
  <c r="Q60" i="2"/>
  <c r="A60" i="2" a="1"/>
  <c r="A60" i="2" s="1"/>
  <c r="Q59" i="2"/>
  <c r="A59" i="2" a="1"/>
  <c r="A59" i="2" s="1"/>
  <c r="Q58" i="2"/>
  <c r="A58" i="2" a="1"/>
  <c r="A58" i="2"/>
  <c r="Q57" i="2"/>
  <c r="A57" i="2" a="1"/>
  <c r="A57" i="2" s="1"/>
  <c r="Q56" i="2"/>
  <c r="A56" i="2" a="1"/>
  <c r="A56" i="2" s="1"/>
  <c r="Q55" i="2"/>
  <c r="A55" i="2" a="1"/>
  <c r="A55" i="2" s="1"/>
  <c r="Q54" i="2"/>
  <c r="A54" i="2" a="1"/>
  <c r="A54" i="2" s="1"/>
  <c r="Q53" i="2"/>
  <c r="A53" i="2" a="1"/>
  <c r="A53" i="2" s="1"/>
  <c r="Q52" i="2"/>
  <c r="A52" i="2" a="1"/>
  <c r="A52" i="2" s="1"/>
  <c r="Q51" i="2"/>
  <c r="A51" i="2" a="1"/>
  <c r="A51" i="2" s="1"/>
  <c r="Q50" i="2"/>
  <c r="A50" i="2" a="1"/>
  <c r="A50" i="2" s="1"/>
  <c r="Q49" i="2"/>
  <c r="A49" i="2" a="1"/>
  <c r="A49" i="2" s="1"/>
  <c r="Q48" i="2"/>
  <c r="A48" i="2" a="1"/>
  <c r="A48" i="2" s="1"/>
  <c r="Q47" i="2"/>
  <c r="A47" i="2" a="1"/>
  <c r="A47" i="2" s="1"/>
  <c r="Q46" i="2"/>
  <c r="A46" i="2" a="1"/>
  <c r="A46" i="2"/>
  <c r="Q45" i="2"/>
  <c r="A45" i="2" a="1"/>
  <c r="A45" i="2" s="1"/>
  <c r="Q44" i="2"/>
  <c r="A44" i="2" a="1"/>
  <c r="A44" i="2" s="1"/>
  <c r="Q43" i="2"/>
  <c r="A43" i="2" a="1"/>
  <c r="A43" i="2"/>
  <c r="Q42" i="2"/>
  <c r="A42" i="2" a="1"/>
  <c r="A42" i="2" s="1"/>
  <c r="Q41" i="2"/>
  <c r="A41" i="2" a="1"/>
  <c r="A41" i="2" s="1"/>
  <c r="Q40" i="2"/>
  <c r="A40" i="2" a="1"/>
  <c r="A40" i="2" s="1"/>
  <c r="Q39" i="2"/>
  <c r="A39" i="2" a="1"/>
  <c r="A39" i="2" s="1"/>
  <c r="Q38" i="2"/>
  <c r="A38" i="2" a="1"/>
  <c r="A38" i="2" s="1"/>
  <c r="Q37" i="2"/>
  <c r="A37" i="2" a="1"/>
  <c r="A37" i="2"/>
  <c r="Q36" i="2"/>
  <c r="A36" i="2" a="1"/>
  <c r="A36" i="2" s="1"/>
  <c r="Q35" i="2"/>
  <c r="A35" i="2" a="1"/>
  <c r="A35" i="2" s="1"/>
  <c r="Q34" i="2"/>
  <c r="A34" i="2" a="1"/>
  <c r="A34" i="2"/>
  <c r="Q33" i="2"/>
  <c r="A33" i="2" a="1"/>
  <c r="A33" i="2" s="1"/>
  <c r="Q32" i="2"/>
  <c r="A32" i="2" a="1"/>
  <c r="A32" i="2" s="1"/>
  <c r="Q31" i="2"/>
  <c r="A31" i="2" a="1"/>
  <c r="A31" i="2" s="1"/>
  <c r="Q30" i="2"/>
  <c r="A30" i="2" a="1"/>
  <c r="A30" i="2" s="1"/>
  <c r="Q29" i="2"/>
  <c r="A29" i="2" a="1"/>
  <c r="A29" i="2" s="1"/>
  <c r="Q28" i="2"/>
  <c r="A28" i="2" a="1"/>
  <c r="A28" i="2"/>
  <c r="Q27" i="2"/>
  <c r="A27" i="2" a="1"/>
  <c r="A27" i="2" s="1"/>
  <c r="Q26" i="2"/>
  <c r="A26" i="2" a="1"/>
  <c r="A26" i="2" s="1"/>
  <c r="Q25" i="2"/>
  <c r="A25" i="2" a="1"/>
  <c r="A25" i="2"/>
  <c r="Q24" i="2"/>
  <c r="A24" i="2" a="1"/>
  <c r="A24" i="2" s="1"/>
  <c r="Q23" i="2"/>
  <c r="A23" i="2" a="1"/>
  <c r="A23" i="2" s="1"/>
  <c r="Q22" i="2"/>
  <c r="A22" i="2" a="1"/>
  <c r="A22" i="2" s="1"/>
  <c r="Q21" i="2"/>
  <c r="A21" i="2" a="1"/>
  <c r="A21" i="2" s="1"/>
  <c r="Q20" i="2"/>
  <c r="A20" i="2" a="1"/>
  <c r="A20" i="2" s="1"/>
  <c r="Q19" i="2"/>
  <c r="A19" i="2" a="1"/>
  <c r="A19" i="2"/>
  <c r="Q18" i="2"/>
  <c r="A18" i="2" a="1"/>
  <c r="A18" i="2" s="1"/>
  <c r="Q17" i="2"/>
  <c r="A17" i="2" a="1"/>
  <c r="A17" i="2" s="1"/>
  <c r="Q16" i="2"/>
  <c r="A16" i="2" a="1"/>
  <c r="A16" i="2"/>
  <c r="Q15" i="2"/>
  <c r="A15" i="2" a="1"/>
  <c r="A15" i="2" s="1"/>
  <c r="Q14" i="2"/>
  <c r="A14" i="2" a="1"/>
  <c r="A14" i="2" s="1"/>
  <c r="Q13" i="2"/>
  <c r="A13" i="2" a="1"/>
  <c r="A13" i="2" s="1"/>
  <c r="Q12" i="2"/>
  <c r="A12" i="2" a="1"/>
  <c r="A12" i="2" s="1"/>
  <c r="Q11" i="2"/>
  <c r="A11" i="2" a="1"/>
  <c r="A11" i="2" s="1"/>
  <c r="Q10" i="2"/>
  <c r="A10" i="2" a="1"/>
  <c r="A10" i="2"/>
  <c r="Q9" i="2"/>
  <c r="A9" i="2" a="1"/>
  <c r="A9" i="2" s="1"/>
  <c r="Q8" i="2"/>
  <c r="A8" i="2" a="1"/>
  <c r="A8" i="2" s="1"/>
  <c r="Q7" i="2"/>
  <c r="A7" i="2" a="1"/>
  <c r="A7" i="2"/>
  <c r="Q6" i="2"/>
  <c r="A6" i="2" a="1"/>
  <c r="A6" i="2" s="1"/>
  <c r="Q5" i="2"/>
  <c r="A5" i="2" a="1"/>
  <c r="A5" i="2" s="1"/>
  <c r="Q4" i="2"/>
  <c r="A4" i="2" a="1"/>
  <c r="A4" i="2" s="1"/>
  <c r="Q3" i="2"/>
  <c r="A3" i="2" a="1"/>
  <c r="A3" i="2" s="1"/>
  <c r="Q2" i="2"/>
  <c r="A2" i="2" a="1"/>
  <c r="A2" i="2" s="1"/>
  <c r="D7" i="3" l="1"/>
  <c r="C12" i="3"/>
  <c r="C13" i="3"/>
  <c r="C16" i="3"/>
  <c r="I17" i="3"/>
  <c r="I18" i="3"/>
  <c r="I19" i="3"/>
  <c r="C20" i="3"/>
  <c r="C21" i="3"/>
  <c r="C27" i="3"/>
  <c r="I28" i="3"/>
  <c r="I29" i="3"/>
  <c r="I35" i="3"/>
  <c r="I36" i="3"/>
  <c r="I37" i="3"/>
  <c r="C38" i="3"/>
  <c r="I41" i="3"/>
  <c r="C47" i="3"/>
  <c r="I49" i="3"/>
  <c r="C61" i="3"/>
  <c r="C62" i="3"/>
  <c r="C63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C131" i="3" a="1"/>
  <c r="C131" i="3" s="1"/>
  <c r="I132" i="3"/>
  <c r="C132" i="3" a="1"/>
  <c r="C132" i="3" s="1"/>
  <c r="I133" i="3"/>
  <c r="I134" i="3"/>
  <c r="I135" i="3"/>
  <c r="I136" i="3"/>
  <c r="C136" i="3" a="1"/>
  <c r="C136" i="3" s="1"/>
  <c r="I137" i="3"/>
  <c r="I138" i="3"/>
  <c r="I139" i="3"/>
  <c r="I140" i="3"/>
  <c r="I141" i="3"/>
  <c r="I142" i="3"/>
  <c r="I143" i="3"/>
  <c r="I144" i="3"/>
  <c r="I145" i="3"/>
  <c r="I146" i="3"/>
  <c r="I147" i="3"/>
  <c r="C147" i="3" a="1"/>
  <c r="C147" i="3" s="1"/>
  <c r="I148" i="3"/>
  <c r="I149" i="3"/>
  <c r="C149" i="3" a="1"/>
  <c r="C149" i="3" s="1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C14" i="3"/>
  <c r="C15" i="3"/>
  <c r="C22" i="3"/>
  <c r="C23" i="3"/>
  <c r="C24" i="3"/>
  <c r="C25" i="3"/>
  <c r="C26" i="3"/>
  <c r="G11" i="3"/>
  <c r="C8" i="3" s="1"/>
  <c r="J11" i="3" s="1"/>
  <c r="J804" i="3" s="1"/>
  <c r="C30" i="3"/>
  <c r="C42" i="3"/>
  <c r="C43" i="3"/>
  <c r="C44" i="3"/>
  <c r="C45" i="3"/>
  <c r="C46" i="3"/>
  <c r="C53" i="3"/>
  <c r="C54" i="3"/>
  <c r="C55" i="3"/>
  <c r="C56" i="3"/>
  <c r="C57" i="3"/>
  <c r="C58" i="3"/>
  <c r="C59" i="3"/>
  <c r="C60" i="3"/>
  <c r="I182" i="3"/>
  <c r="I185" i="3"/>
  <c r="I188" i="3"/>
  <c r="I191" i="3"/>
  <c r="I194" i="3"/>
  <c r="I197" i="3"/>
  <c r="I200" i="3"/>
  <c r="I203" i="3"/>
  <c r="I206" i="3"/>
  <c r="I209" i="3"/>
  <c r="I212" i="3"/>
  <c r="I215" i="3"/>
  <c r="C31" i="3"/>
  <c r="I183" i="3"/>
  <c r="I186" i="3"/>
  <c r="I189" i="3"/>
  <c r="I192" i="3"/>
  <c r="I195" i="3"/>
  <c r="I198" i="3"/>
  <c r="I201" i="3"/>
  <c r="I204" i="3"/>
  <c r="I207" i="3"/>
  <c r="I210" i="3"/>
  <c r="I213" i="3"/>
  <c r="I216" i="3"/>
  <c r="I184" i="3"/>
  <c r="I187" i="3"/>
  <c r="I190" i="3"/>
  <c r="I193" i="3"/>
  <c r="I196" i="3"/>
  <c r="I199" i="3"/>
  <c r="I202" i="3"/>
  <c r="I205" i="3"/>
  <c r="I208" i="3"/>
  <c r="I211" i="3"/>
  <c r="I214" i="3"/>
  <c r="I217" i="3"/>
  <c r="I258" i="3"/>
  <c r="I261" i="3"/>
  <c r="I264" i="3"/>
  <c r="I267" i="3"/>
  <c r="I270" i="3"/>
  <c r="I273" i="3"/>
  <c r="I276" i="3"/>
  <c r="I279" i="3"/>
  <c r="I282" i="3"/>
  <c r="I285" i="3"/>
  <c r="I288" i="3"/>
  <c r="I291" i="3"/>
  <c r="I294" i="3"/>
  <c r="I259" i="3"/>
  <c r="I262" i="3"/>
  <c r="I265" i="3"/>
  <c r="I268" i="3"/>
  <c r="I271" i="3"/>
  <c r="I274" i="3"/>
  <c r="I277" i="3"/>
  <c r="I280" i="3"/>
  <c r="I283" i="3"/>
  <c r="I286" i="3"/>
  <c r="I289" i="3"/>
  <c r="I292" i="3"/>
  <c r="I295" i="3"/>
  <c r="I260" i="3"/>
  <c r="I263" i="3"/>
  <c r="I266" i="3"/>
  <c r="I269" i="3"/>
  <c r="I272" i="3"/>
  <c r="I275" i="3"/>
  <c r="I278" i="3"/>
  <c r="I281" i="3"/>
  <c r="I284" i="3"/>
  <c r="I287" i="3"/>
  <c r="I290" i="3"/>
  <c r="I293" i="3"/>
  <c r="I296" i="3"/>
  <c r="I343" i="3"/>
  <c r="I346" i="3"/>
  <c r="I349" i="3"/>
  <c r="I341" i="3"/>
  <c r="I344" i="3"/>
  <c r="I347" i="3"/>
  <c r="I350" i="3"/>
  <c r="I342" i="3"/>
  <c r="I345" i="3"/>
  <c r="I348" i="3"/>
  <c r="I364" i="3"/>
  <c r="I367" i="3"/>
  <c r="I370" i="3"/>
  <c r="I373" i="3"/>
  <c r="I376" i="3"/>
  <c r="I379" i="3"/>
  <c r="I365" i="3"/>
  <c r="I368" i="3"/>
  <c r="I371" i="3"/>
  <c r="I374" i="3"/>
  <c r="I377" i="3"/>
  <c r="I380" i="3"/>
  <c r="I363" i="3"/>
  <c r="I366" i="3"/>
  <c r="I369" i="3"/>
  <c r="I372" i="3"/>
  <c r="I375" i="3"/>
  <c r="I378" i="3"/>
  <c r="I381" i="3"/>
  <c r="I401" i="3"/>
  <c r="I404" i="3"/>
  <c r="I407" i="3"/>
  <c r="I410" i="3"/>
  <c r="I413" i="3"/>
  <c r="I416" i="3"/>
  <c r="I419" i="3"/>
  <c r="I402" i="3"/>
  <c r="I405" i="3"/>
  <c r="I408" i="3"/>
  <c r="I411" i="3"/>
  <c r="I414" i="3"/>
  <c r="I417" i="3"/>
  <c r="I420" i="3"/>
  <c r="I403" i="3"/>
  <c r="I406" i="3"/>
  <c r="I409" i="3"/>
  <c r="I412" i="3"/>
  <c r="I415" i="3"/>
  <c r="I418" i="3"/>
  <c r="I421" i="3"/>
  <c r="J798" i="3"/>
  <c r="J840" i="3"/>
  <c r="J879" i="3"/>
  <c r="J900" i="3"/>
  <c r="J914" i="3"/>
  <c r="J927" i="3"/>
  <c r="J941" i="3"/>
  <c r="J950" i="3"/>
  <c r="J956" i="3"/>
  <c r="J963" i="3"/>
  <c r="J969" i="3"/>
  <c r="J977" i="3"/>
  <c r="J983" i="3"/>
  <c r="J990" i="3"/>
  <c r="J996" i="3"/>
  <c r="J954" i="3" l="1"/>
  <c r="J1001" i="3"/>
  <c r="J995" i="3"/>
  <c r="J987" i="3"/>
  <c r="J981" i="3"/>
  <c r="J974" i="3"/>
  <c r="J968" i="3"/>
  <c r="J960" i="3"/>
  <c r="J947" i="3"/>
  <c r="J936" i="3"/>
  <c r="J923" i="3"/>
  <c r="J909" i="3"/>
  <c r="J896" i="3"/>
  <c r="J867" i="3"/>
  <c r="J825" i="3"/>
  <c r="J999" i="3"/>
  <c r="J992" i="3"/>
  <c r="J986" i="3"/>
  <c r="J978" i="3"/>
  <c r="J972" i="3"/>
  <c r="J965" i="3"/>
  <c r="J959" i="3"/>
  <c r="J951" i="3"/>
  <c r="J945" i="3"/>
  <c r="J932" i="3"/>
  <c r="J918" i="3"/>
  <c r="J905" i="3"/>
  <c r="J891" i="3"/>
  <c r="J852" i="3"/>
  <c r="J813" i="3"/>
  <c r="J1002" i="3"/>
  <c r="J998" i="3"/>
  <c r="J993" i="3"/>
  <c r="J989" i="3"/>
  <c r="J984" i="3"/>
  <c r="J980" i="3"/>
  <c r="J975" i="3"/>
  <c r="J971" i="3"/>
  <c r="J966" i="3"/>
  <c r="J962" i="3"/>
  <c r="J957" i="3"/>
  <c r="J953" i="3"/>
  <c r="J948" i="3"/>
  <c r="J944" i="3"/>
  <c r="J939" i="3"/>
  <c r="J935" i="3"/>
  <c r="J930" i="3"/>
  <c r="J926" i="3"/>
  <c r="J921" i="3"/>
  <c r="J917" i="3"/>
  <c r="J912" i="3"/>
  <c r="J908" i="3"/>
  <c r="J903" i="3"/>
  <c r="J899" i="3"/>
  <c r="J894" i="3"/>
  <c r="J888" i="3"/>
  <c r="J876" i="3"/>
  <c r="J861" i="3"/>
  <c r="J849" i="3"/>
  <c r="J834" i="3"/>
  <c r="J822" i="3"/>
  <c r="J807" i="3"/>
  <c r="J942" i="3"/>
  <c r="J938" i="3"/>
  <c r="J933" i="3"/>
  <c r="J929" i="3"/>
  <c r="J924" i="3"/>
  <c r="J920" i="3"/>
  <c r="J915" i="3"/>
  <c r="J911" i="3"/>
  <c r="J906" i="3"/>
  <c r="J902" i="3"/>
  <c r="J897" i="3"/>
  <c r="J893" i="3"/>
  <c r="J885" i="3"/>
  <c r="J870" i="3"/>
  <c r="J858" i="3"/>
  <c r="J843" i="3"/>
  <c r="J831" i="3"/>
  <c r="J816" i="3"/>
  <c r="J419" i="3"/>
  <c r="J416" i="3"/>
  <c r="J413" i="3"/>
  <c r="J410" i="3"/>
  <c r="J407" i="3"/>
  <c r="J404" i="3"/>
  <c r="J401" i="3"/>
  <c r="J379" i="3"/>
  <c r="C379" i="3" s="1" a="1"/>
  <c r="C379" i="3" s="1"/>
  <c r="J376" i="3"/>
  <c r="C376" i="3" s="1" a="1"/>
  <c r="C376" i="3" s="1"/>
  <c r="J373" i="3"/>
  <c r="C373" i="3" s="1" a="1"/>
  <c r="C373" i="3" s="1"/>
  <c r="J370" i="3"/>
  <c r="C370" i="3" s="1" a="1"/>
  <c r="C370" i="3" s="1"/>
  <c r="J367" i="3"/>
  <c r="C367" i="3" s="1" a="1"/>
  <c r="C367" i="3" s="1"/>
  <c r="J364" i="3"/>
  <c r="C364" i="3" s="1" a="1"/>
  <c r="C364" i="3" s="1"/>
  <c r="J380" i="3"/>
  <c r="J377" i="3"/>
  <c r="C377" i="3" s="1" a="1"/>
  <c r="C377" i="3" s="1"/>
  <c r="J374" i="3"/>
  <c r="C374" i="3" s="1" a="1"/>
  <c r="C374" i="3" s="1"/>
  <c r="J371" i="3"/>
  <c r="C371" i="3" s="1" a="1"/>
  <c r="C371" i="3" s="1"/>
  <c r="J368" i="3"/>
  <c r="C368" i="3" s="1" a="1"/>
  <c r="C368" i="3" s="1"/>
  <c r="J365" i="3"/>
  <c r="C365" i="3" s="1" a="1"/>
  <c r="C365" i="3" s="1"/>
  <c r="J349" i="3"/>
  <c r="C349" i="3" s="1" a="1"/>
  <c r="C349" i="3" s="1"/>
  <c r="J346" i="3"/>
  <c r="C346" i="3" s="1" a="1"/>
  <c r="C346" i="3" s="1"/>
  <c r="J343" i="3"/>
  <c r="C343" i="3" s="1" a="1"/>
  <c r="C343" i="3" s="1"/>
  <c r="J348" i="3"/>
  <c r="C348" i="3" s="1" a="1"/>
  <c r="C348" i="3" s="1"/>
  <c r="J345" i="3"/>
  <c r="C345" i="3" s="1" a="1"/>
  <c r="C345" i="3" s="1"/>
  <c r="J342" i="3"/>
  <c r="C342" i="3" s="1" a="1"/>
  <c r="C342" i="3" s="1"/>
  <c r="J294" i="3"/>
  <c r="C294" i="3" s="1" a="1"/>
  <c r="C294" i="3" s="1"/>
  <c r="J291" i="3"/>
  <c r="C291" i="3" s="1" a="1"/>
  <c r="C291" i="3" s="1"/>
  <c r="J288" i="3"/>
  <c r="C288" i="3" s="1" a="1"/>
  <c r="C288" i="3" s="1"/>
  <c r="J285" i="3"/>
  <c r="C285" i="3" s="1" a="1"/>
  <c r="C285" i="3" s="1"/>
  <c r="J282" i="3"/>
  <c r="C282" i="3" s="1" a="1"/>
  <c r="C282" i="3" s="1"/>
  <c r="J279" i="3"/>
  <c r="C279" i="3" s="1" a="1"/>
  <c r="C279" i="3" s="1"/>
  <c r="J276" i="3"/>
  <c r="C276" i="3" s="1" a="1"/>
  <c r="C276" i="3" s="1"/>
  <c r="J273" i="3"/>
  <c r="C273" i="3" s="1" a="1"/>
  <c r="C273" i="3" s="1"/>
  <c r="J270" i="3"/>
  <c r="C270" i="3" s="1" a="1"/>
  <c r="C270" i="3" s="1"/>
  <c r="J267" i="3"/>
  <c r="C267" i="3" s="1" a="1"/>
  <c r="C267" i="3" s="1"/>
  <c r="J264" i="3"/>
  <c r="C264" i="3" s="1" a="1"/>
  <c r="C264" i="3" s="1"/>
  <c r="J261" i="3"/>
  <c r="C261" i="3" s="1" a="1"/>
  <c r="C261" i="3" s="1"/>
  <c r="J258" i="3"/>
  <c r="C258" i="3" s="1" a="1"/>
  <c r="C258" i="3" s="1"/>
  <c r="J295" i="3"/>
  <c r="C295" i="3" s="1" a="1"/>
  <c r="C295" i="3" s="1"/>
  <c r="J292" i="3"/>
  <c r="C292" i="3" s="1" a="1"/>
  <c r="C292" i="3" s="1"/>
  <c r="J289" i="3"/>
  <c r="C289" i="3" s="1" a="1"/>
  <c r="C289" i="3" s="1"/>
  <c r="J286" i="3"/>
  <c r="C286" i="3" s="1" a="1"/>
  <c r="C286" i="3" s="1"/>
  <c r="J283" i="3"/>
  <c r="C283" i="3" s="1" a="1"/>
  <c r="C283" i="3" s="1"/>
  <c r="J280" i="3"/>
  <c r="C280" i="3" s="1" a="1"/>
  <c r="C280" i="3" s="1"/>
  <c r="J277" i="3"/>
  <c r="C277" i="3" s="1" a="1"/>
  <c r="C277" i="3" s="1"/>
  <c r="J274" i="3"/>
  <c r="C274" i="3" s="1" a="1"/>
  <c r="C274" i="3" s="1"/>
  <c r="J271" i="3"/>
  <c r="C271" i="3" s="1" a="1"/>
  <c r="C271" i="3" s="1"/>
  <c r="J268" i="3"/>
  <c r="C268" i="3" s="1" a="1"/>
  <c r="C268" i="3" s="1"/>
  <c r="J265" i="3"/>
  <c r="C265" i="3" s="1" a="1"/>
  <c r="C265" i="3" s="1"/>
  <c r="J262" i="3"/>
  <c r="C262" i="3" s="1" a="1"/>
  <c r="C262" i="3" s="1"/>
  <c r="J259" i="3"/>
  <c r="C259" i="3" s="1" a="1"/>
  <c r="C259" i="3" s="1"/>
  <c r="J215" i="3"/>
  <c r="C215" i="3" s="1" a="1"/>
  <c r="C215" i="3" s="1"/>
  <c r="J212" i="3"/>
  <c r="C212" i="3" s="1" a="1"/>
  <c r="C212" i="3" s="1"/>
  <c r="J209" i="3"/>
  <c r="C209" i="3" s="1" a="1"/>
  <c r="C209" i="3" s="1"/>
  <c r="J206" i="3"/>
  <c r="C206" i="3" s="1" a="1"/>
  <c r="C206" i="3" s="1"/>
  <c r="J203" i="3"/>
  <c r="C203" i="3" s="1" a="1"/>
  <c r="C203" i="3" s="1"/>
  <c r="J200" i="3"/>
  <c r="C200" i="3" s="1" a="1"/>
  <c r="C200" i="3" s="1"/>
  <c r="J197" i="3"/>
  <c r="C197" i="3" s="1" a="1"/>
  <c r="C197" i="3" s="1"/>
  <c r="J194" i="3"/>
  <c r="C194" i="3" s="1" a="1"/>
  <c r="C194" i="3" s="1"/>
  <c r="J191" i="3"/>
  <c r="C191" i="3" s="1" a="1"/>
  <c r="C191" i="3" s="1"/>
  <c r="J188" i="3"/>
  <c r="C188" i="3" s="1" a="1"/>
  <c r="C188" i="3" s="1"/>
  <c r="J185" i="3"/>
  <c r="C185" i="3" s="1" a="1"/>
  <c r="C185" i="3" s="1"/>
  <c r="J182" i="3"/>
  <c r="C182" i="3" s="1" a="1"/>
  <c r="C182" i="3" s="1"/>
  <c r="J216" i="3"/>
  <c r="C216" i="3" s="1" a="1"/>
  <c r="C216" i="3" s="1"/>
  <c r="J213" i="3"/>
  <c r="C213" i="3" s="1" a="1"/>
  <c r="C213" i="3" s="1"/>
  <c r="J210" i="3"/>
  <c r="C210" i="3" s="1" a="1"/>
  <c r="C210" i="3" s="1"/>
  <c r="J207" i="3"/>
  <c r="C207" i="3" s="1" a="1"/>
  <c r="C207" i="3" s="1"/>
  <c r="J204" i="3"/>
  <c r="C204" i="3" s="1" a="1"/>
  <c r="C204" i="3" s="1"/>
  <c r="J201" i="3"/>
  <c r="C201" i="3" s="1" a="1"/>
  <c r="C201" i="3" s="1"/>
  <c r="J198" i="3"/>
  <c r="C198" i="3" s="1" a="1"/>
  <c r="C198" i="3" s="1"/>
  <c r="J195" i="3"/>
  <c r="C195" i="3" s="1" a="1"/>
  <c r="C195" i="3" s="1"/>
  <c r="J192" i="3"/>
  <c r="C192" i="3" s="1" a="1"/>
  <c r="C192" i="3" s="1"/>
  <c r="J189" i="3"/>
  <c r="C189" i="3" s="1" a="1"/>
  <c r="C189" i="3" s="1"/>
  <c r="J186" i="3"/>
  <c r="C186" i="3" s="1" a="1"/>
  <c r="C186" i="3" s="1"/>
  <c r="J183" i="3"/>
  <c r="C183" i="3" s="1" a="1"/>
  <c r="C183" i="3" s="1"/>
  <c r="J22" i="3"/>
  <c r="J25" i="3"/>
  <c r="J28" i="3"/>
  <c r="J12" i="3"/>
  <c r="J35" i="3"/>
  <c r="J51" i="3"/>
  <c r="J71" i="3"/>
  <c r="J76" i="3"/>
  <c r="C76" i="3" s="1" a="1"/>
  <c r="C76" i="3" s="1"/>
  <c r="J79" i="3"/>
  <c r="C79" i="3" s="1" a="1"/>
  <c r="C79" i="3" s="1"/>
  <c r="J82" i="3"/>
  <c r="C82" i="3" s="1" a="1"/>
  <c r="C82" i="3" s="1"/>
  <c r="J85" i="3"/>
  <c r="C85" i="3" s="1" a="1"/>
  <c r="C85" i="3" s="1"/>
  <c r="J88" i="3"/>
  <c r="C88" i="3" s="1" a="1"/>
  <c r="C88" i="3" s="1"/>
  <c r="J91" i="3"/>
  <c r="C91" i="3" s="1" a="1"/>
  <c r="C91" i="3" s="1"/>
  <c r="J137" i="3"/>
  <c r="C137" i="3" s="1" a="1"/>
  <c r="C137" i="3" s="1"/>
  <c r="J140" i="3"/>
  <c r="C140" i="3" s="1" a="1"/>
  <c r="C140" i="3" s="1"/>
  <c r="J143" i="3"/>
  <c r="C143" i="3" s="1" a="1"/>
  <c r="C143" i="3" s="1"/>
  <c r="J36" i="3"/>
  <c r="J55" i="3"/>
  <c r="J58" i="3"/>
  <c r="J66" i="3"/>
  <c r="J146" i="3"/>
  <c r="C146" i="3" s="1" a="1"/>
  <c r="C146" i="3" s="1"/>
  <c r="J42" i="3"/>
  <c r="J45" i="3"/>
  <c r="J64" i="3"/>
  <c r="J73" i="3"/>
  <c r="J96" i="3"/>
  <c r="C96" i="3" s="1" a="1"/>
  <c r="C96" i="3" s="1"/>
  <c r="J99" i="3"/>
  <c r="C99" i="3" s="1" a="1"/>
  <c r="C99" i="3" s="1"/>
  <c r="J102" i="3"/>
  <c r="C102" i="3" s="1" a="1"/>
  <c r="C102" i="3" s="1"/>
  <c r="J105" i="3"/>
  <c r="C105" i="3" s="1" a="1"/>
  <c r="C105" i="3" s="1"/>
  <c r="J108" i="3"/>
  <c r="C108" i="3" s="1" a="1"/>
  <c r="C108" i="3" s="1"/>
  <c r="J111" i="3"/>
  <c r="C111" i="3" s="1" a="1"/>
  <c r="C111" i="3" s="1"/>
  <c r="J114" i="3"/>
  <c r="C114" i="3" s="1" a="1"/>
  <c r="C114" i="3" s="1"/>
  <c r="J117" i="3"/>
  <c r="C117" i="3" s="1" a="1"/>
  <c r="C117" i="3" s="1"/>
  <c r="J120" i="3"/>
  <c r="C120" i="3" s="1" a="1"/>
  <c r="C120" i="3" s="1"/>
  <c r="J123" i="3"/>
  <c r="C123" i="3" s="1" a="1"/>
  <c r="C123" i="3" s="1"/>
  <c r="J126" i="3"/>
  <c r="C126" i="3" s="1" a="1"/>
  <c r="C126" i="3" s="1"/>
  <c r="J129" i="3"/>
  <c r="C129" i="3" s="1" a="1"/>
  <c r="C129" i="3" s="1"/>
  <c r="J134" i="3"/>
  <c r="C134" i="3" s="1" a="1"/>
  <c r="C134" i="3" s="1"/>
  <c r="J152" i="3"/>
  <c r="C152" i="3" s="1" a="1"/>
  <c r="C152" i="3" s="1"/>
  <c r="J155" i="3"/>
  <c r="C155" i="3" s="1" a="1"/>
  <c r="C155" i="3" s="1"/>
  <c r="J158" i="3"/>
  <c r="C158" i="3" s="1" a="1"/>
  <c r="C158" i="3" s="1"/>
  <c r="J161" i="3"/>
  <c r="C161" i="3" s="1" a="1"/>
  <c r="C161" i="3" s="1"/>
  <c r="J164" i="3"/>
  <c r="C164" i="3" s="1" a="1"/>
  <c r="C164" i="3" s="1"/>
  <c r="J167" i="3"/>
  <c r="C167" i="3" s="1" a="1"/>
  <c r="C167" i="3" s="1"/>
  <c r="J170" i="3"/>
  <c r="C170" i="3" s="1" a="1"/>
  <c r="C170" i="3" s="1"/>
  <c r="J173" i="3"/>
  <c r="C173" i="3" s="1" a="1"/>
  <c r="C173" i="3" s="1"/>
  <c r="J176" i="3"/>
  <c r="C176" i="3" s="1" a="1"/>
  <c r="C176" i="3" s="1"/>
  <c r="J179" i="3"/>
  <c r="C179" i="3" s="1" a="1"/>
  <c r="C179" i="3" s="1"/>
  <c r="J184" i="3"/>
  <c r="C184" i="3" s="1" a="1"/>
  <c r="C184" i="3" s="1"/>
  <c r="J193" i="3"/>
  <c r="C193" i="3" s="1" a="1"/>
  <c r="C193" i="3" s="1"/>
  <c r="J202" i="3"/>
  <c r="C202" i="3" s="1" a="1"/>
  <c r="C202" i="3" s="1"/>
  <c r="J211" i="3"/>
  <c r="C211" i="3" s="1" a="1"/>
  <c r="C211" i="3" s="1"/>
  <c r="J62" i="3"/>
  <c r="J218" i="3"/>
  <c r="C218" i="3" s="1" a="1"/>
  <c r="C218" i="3" s="1"/>
  <c r="J221" i="3"/>
  <c r="C221" i="3" s="1" a="1"/>
  <c r="C221" i="3" s="1"/>
  <c r="J224" i="3"/>
  <c r="C224" i="3" s="1" a="1"/>
  <c r="C224" i="3" s="1"/>
  <c r="J227" i="3"/>
  <c r="C227" i="3" s="1" a="1"/>
  <c r="C227" i="3" s="1"/>
  <c r="J230" i="3"/>
  <c r="C230" i="3" s="1" a="1"/>
  <c r="C230" i="3" s="1"/>
  <c r="J233" i="3"/>
  <c r="C233" i="3" s="1" a="1"/>
  <c r="C233" i="3" s="1"/>
  <c r="J236" i="3"/>
  <c r="C236" i="3" s="1" a="1"/>
  <c r="C236" i="3" s="1"/>
  <c r="J239" i="3"/>
  <c r="C239" i="3" s="1" a="1"/>
  <c r="C239" i="3" s="1"/>
  <c r="J242" i="3"/>
  <c r="C242" i="3" s="1" a="1"/>
  <c r="C242" i="3" s="1"/>
  <c r="J245" i="3"/>
  <c r="C245" i="3" s="1" a="1"/>
  <c r="C245" i="3" s="1"/>
  <c r="J248" i="3"/>
  <c r="C248" i="3" s="1" a="1"/>
  <c r="C248" i="3" s="1"/>
  <c r="J251" i="3"/>
  <c r="C251" i="3" s="1" a="1"/>
  <c r="C251" i="3" s="1"/>
  <c r="J254" i="3"/>
  <c r="C254" i="3" s="1" a="1"/>
  <c r="C254" i="3" s="1"/>
  <c r="J257" i="3"/>
  <c r="C257" i="3" s="1" a="1"/>
  <c r="C257" i="3" s="1"/>
  <c r="J266" i="3"/>
  <c r="C266" i="3" s="1" a="1"/>
  <c r="C266" i="3" s="1"/>
  <c r="J275" i="3"/>
  <c r="C275" i="3" s="1" a="1"/>
  <c r="C275" i="3" s="1"/>
  <c r="J284" i="3"/>
  <c r="C284" i="3" s="1" a="1"/>
  <c r="C284" i="3" s="1"/>
  <c r="J293" i="3"/>
  <c r="C293" i="3" s="1" a="1"/>
  <c r="C293" i="3" s="1"/>
  <c r="J297" i="3"/>
  <c r="C297" i="3" s="1" a="1"/>
  <c r="C297" i="3" s="1"/>
  <c r="J300" i="3"/>
  <c r="C300" i="3" s="1" a="1"/>
  <c r="C300" i="3" s="1"/>
  <c r="J303" i="3"/>
  <c r="C303" i="3" s="1" a="1"/>
  <c r="C303" i="3" s="1"/>
  <c r="J306" i="3"/>
  <c r="C306" i="3" s="1" a="1"/>
  <c r="C306" i="3" s="1"/>
  <c r="J309" i="3"/>
  <c r="C309" i="3" s="1" a="1"/>
  <c r="C309" i="3" s="1"/>
  <c r="J312" i="3"/>
  <c r="C312" i="3" s="1" a="1"/>
  <c r="C312" i="3" s="1"/>
  <c r="J315" i="3"/>
  <c r="C315" i="3" s="1" a="1"/>
  <c r="C315" i="3" s="1"/>
  <c r="J318" i="3"/>
  <c r="C318" i="3" s="1" a="1"/>
  <c r="C318" i="3" s="1"/>
  <c r="J321" i="3"/>
  <c r="C321" i="3" s="1" a="1"/>
  <c r="C321" i="3" s="1"/>
  <c r="J324" i="3"/>
  <c r="C324" i="3" s="1" a="1"/>
  <c r="C324" i="3" s="1"/>
  <c r="J327" i="3"/>
  <c r="C327" i="3" s="1" a="1"/>
  <c r="C327" i="3" s="1"/>
  <c r="J330" i="3"/>
  <c r="C330" i="3" s="1" a="1"/>
  <c r="C330" i="3" s="1"/>
  <c r="J333" i="3"/>
  <c r="C333" i="3" s="1" a="1"/>
  <c r="C333" i="3" s="1"/>
  <c r="J336" i="3"/>
  <c r="C336" i="3" s="1" a="1"/>
  <c r="C336" i="3" s="1"/>
  <c r="J339" i="3"/>
  <c r="C339" i="3" s="1" a="1"/>
  <c r="C339" i="3" s="1"/>
  <c r="J344" i="3"/>
  <c r="C344" i="3" s="1" a="1"/>
  <c r="C344" i="3" s="1"/>
  <c r="J353" i="3"/>
  <c r="C353" i="3" s="1" a="1"/>
  <c r="C353" i="3" s="1"/>
  <c r="J356" i="3"/>
  <c r="C356" i="3" s="1" a="1"/>
  <c r="C356" i="3" s="1"/>
  <c r="J359" i="3"/>
  <c r="C359" i="3" s="1" a="1"/>
  <c r="C359" i="3" s="1"/>
  <c r="J362" i="3"/>
  <c r="C362" i="3" s="1" a="1"/>
  <c r="C362" i="3" s="1"/>
  <c r="J369" i="3"/>
  <c r="C369" i="3" s="1" a="1"/>
  <c r="C369" i="3" s="1"/>
  <c r="J378" i="3"/>
  <c r="C378" i="3" s="1" a="1"/>
  <c r="C378" i="3" s="1"/>
  <c r="J381" i="3"/>
  <c r="J384" i="3"/>
  <c r="J387" i="3"/>
  <c r="J390" i="3"/>
  <c r="J393" i="3"/>
  <c r="J396" i="3"/>
  <c r="J399" i="3"/>
  <c r="J403" i="3"/>
  <c r="J408" i="3"/>
  <c r="J412" i="3"/>
  <c r="J417" i="3"/>
  <c r="J423" i="3"/>
  <c r="J426" i="3"/>
  <c r="J429" i="3"/>
  <c r="J432" i="3"/>
  <c r="J435" i="3"/>
  <c r="J438" i="3"/>
  <c r="J441" i="3"/>
  <c r="J443" i="3"/>
  <c r="J446" i="3"/>
  <c r="J449" i="3"/>
  <c r="J452" i="3"/>
  <c r="J455" i="3"/>
  <c r="J458" i="3"/>
  <c r="J461" i="3"/>
  <c r="J464" i="3"/>
  <c r="J467" i="3"/>
  <c r="J470" i="3"/>
  <c r="J473" i="3"/>
  <c r="J476" i="3"/>
  <c r="J479" i="3"/>
  <c r="J482" i="3"/>
  <c r="J485" i="3"/>
  <c r="J488" i="3"/>
  <c r="J491" i="3"/>
  <c r="J494" i="3"/>
  <c r="J497" i="3"/>
  <c r="J500" i="3"/>
  <c r="J503" i="3"/>
  <c r="J506" i="3"/>
  <c r="J509" i="3"/>
  <c r="J512" i="3"/>
  <c r="J515" i="3"/>
  <c r="J518" i="3"/>
  <c r="J521" i="3"/>
  <c r="J524" i="3"/>
  <c r="J527" i="3"/>
  <c r="J530" i="3"/>
  <c r="J533" i="3"/>
  <c r="J536" i="3"/>
  <c r="J539" i="3"/>
  <c r="J542" i="3"/>
  <c r="J545" i="3"/>
  <c r="J548" i="3"/>
  <c r="J551" i="3"/>
  <c r="J554" i="3"/>
  <c r="J557" i="3"/>
  <c r="J560" i="3"/>
  <c r="J563" i="3"/>
  <c r="J566" i="3"/>
  <c r="J569" i="3"/>
  <c r="J572" i="3"/>
  <c r="J575" i="3"/>
  <c r="J578" i="3"/>
  <c r="J581" i="3"/>
  <c r="J584" i="3"/>
  <c r="J587" i="3"/>
  <c r="J590" i="3"/>
  <c r="J593" i="3"/>
  <c r="J596" i="3"/>
  <c r="J599" i="3"/>
  <c r="J602" i="3"/>
  <c r="J605" i="3"/>
  <c r="J608" i="3"/>
  <c r="J611" i="3"/>
  <c r="J614" i="3"/>
  <c r="J617" i="3"/>
  <c r="J620" i="3"/>
  <c r="J623" i="3"/>
  <c r="J626" i="3"/>
  <c r="J629" i="3"/>
  <c r="J632" i="3"/>
  <c r="J635" i="3"/>
  <c r="J638" i="3"/>
  <c r="J641" i="3"/>
  <c r="J644" i="3"/>
  <c r="J647" i="3"/>
  <c r="J650" i="3"/>
  <c r="J653" i="3"/>
  <c r="J656" i="3"/>
  <c r="J659" i="3"/>
  <c r="J662" i="3"/>
  <c r="J665" i="3"/>
  <c r="J668" i="3"/>
  <c r="J671" i="3"/>
  <c r="J674" i="3"/>
  <c r="J677" i="3"/>
  <c r="J680" i="3"/>
  <c r="J683" i="3"/>
  <c r="J686" i="3"/>
  <c r="J689" i="3"/>
  <c r="J692" i="3"/>
  <c r="J695" i="3"/>
  <c r="J698" i="3"/>
  <c r="J701" i="3"/>
  <c r="J704" i="3"/>
  <c r="J707" i="3"/>
  <c r="J713" i="3"/>
  <c r="J716" i="3"/>
  <c r="J719" i="3"/>
  <c r="J725" i="3"/>
  <c r="J731" i="3"/>
  <c r="J737" i="3"/>
  <c r="J746" i="3"/>
  <c r="J752" i="3"/>
  <c r="J758" i="3"/>
  <c r="J764" i="3"/>
  <c r="J773" i="3"/>
  <c r="J779" i="3"/>
  <c r="J785" i="3"/>
  <c r="J791" i="3"/>
  <c r="J797" i="3"/>
  <c r="J803" i="3"/>
  <c r="J809" i="3"/>
  <c r="J815" i="3"/>
  <c r="J821" i="3"/>
  <c r="J830" i="3"/>
  <c r="J836" i="3"/>
  <c r="J842" i="3"/>
  <c r="J848" i="3"/>
  <c r="J854" i="3"/>
  <c r="J863" i="3"/>
  <c r="J869" i="3"/>
  <c r="J875" i="3"/>
  <c r="J881" i="3"/>
  <c r="J14" i="3"/>
  <c r="J23" i="3"/>
  <c r="J26" i="3"/>
  <c r="J20" i="3"/>
  <c r="J39" i="3"/>
  <c r="J65" i="3"/>
  <c r="J74" i="3"/>
  <c r="J77" i="3"/>
  <c r="C77" i="3" s="1" a="1"/>
  <c r="C77" i="3" s="1"/>
  <c r="J80" i="3"/>
  <c r="C80" i="3" s="1" a="1"/>
  <c r="C80" i="3" s="1"/>
  <c r="J83" i="3"/>
  <c r="C83" i="3" s="1" a="1"/>
  <c r="C83" i="3" s="1"/>
  <c r="J86" i="3"/>
  <c r="C86" i="3" s="1" a="1"/>
  <c r="C86" i="3" s="1"/>
  <c r="J89" i="3"/>
  <c r="C89" i="3" s="1" a="1"/>
  <c r="C89" i="3" s="1"/>
  <c r="J92" i="3"/>
  <c r="C92" i="3" s="1" a="1"/>
  <c r="C92" i="3" s="1"/>
  <c r="J138" i="3"/>
  <c r="C138" i="3" s="1" a="1"/>
  <c r="C138" i="3" s="1"/>
  <c r="J141" i="3"/>
  <c r="C141" i="3" s="1" a="1"/>
  <c r="C141" i="3" s="1"/>
  <c r="J53" i="3"/>
  <c r="J56" i="3"/>
  <c r="J59" i="3"/>
  <c r="J72" i="3"/>
  <c r="J31" i="3"/>
  <c r="J43" i="3"/>
  <c r="J46" i="3"/>
  <c r="J67" i="3"/>
  <c r="J94" i="3"/>
  <c r="C94" i="3" s="1" a="1"/>
  <c r="C94" i="3" s="1"/>
  <c r="J97" i="3"/>
  <c r="C97" i="3" s="1" a="1"/>
  <c r="C97" i="3" s="1"/>
  <c r="J100" i="3"/>
  <c r="C100" i="3" s="1" a="1"/>
  <c r="C100" i="3" s="1"/>
  <c r="J103" i="3"/>
  <c r="C103" i="3" s="1" a="1"/>
  <c r="C103" i="3" s="1"/>
  <c r="J106" i="3"/>
  <c r="C106" i="3" s="1" a="1"/>
  <c r="C106" i="3" s="1"/>
  <c r="J109" i="3"/>
  <c r="C109" i="3" s="1" a="1"/>
  <c r="C109" i="3" s="1"/>
  <c r="J112" i="3"/>
  <c r="C112" i="3" s="1" a="1"/>
  <c r="C112" i="3" s="1"/>
  <c r="J115" i="3"/>
  <c r="C115" i="3" s="1" a="1"/>
  <c r="C115" i="3" s="1"/>
  <c r="J118" i="3"/>
  <c r="C118" i="3" s="1" a="1"/>
  <c r="C118" i="3" s="1"/>
  <c r="J121" i="3"/>
  <c r="C121" i="3" s="1" a="1"/>
  <c r="C121" i="3" s="1"/>
  <c r="J124" i="3"/>
  <c r="C124" i="3" s="1" a="1"/>
  <c r="C124" i="3" s="1"/>
  <c r="J127" i="3"/>
  <c r="C127" i="3" s="1" a="1"/>
  <c r="C127" i="3" s="1"/>
  <c r="J130" i="3"/>
  <c r="C130" i="3" s="1" a="1"/>
  <c r="C130" i="3" s="1"/>
  <c r="J150" i="3"/>
  <c r="C150" i="3" s="1" a="1"/>
  <c r="C150" i="3" s="1"/>
  <c r="J153" i="3"/>
  <c r="C153" i="3" s="1" a="1"/>
  <c r="C153" i="3" s="1"/>
  <c r="J156" i="3"/>
  <c r="C156" i="3" s="1" a="1"/>
  <c r="C156" i="3" s="1"/>
  <c r="J159" i="3"/>
  <c r="C159" i="3" s="1" a="1"/>
  <c r="C159" i="3" s="1"/>
  <c r="J162" i="3"/>
  <c r="C162" i="3" s="1" a="1"/>
  <c r="C162" i="3" s="1"/>
  <c r="J165" i="3"/>
  <c r="C165" i="3" s="1" a="1"/>
  <c r="C165" i="3" s="1"/>
  <c r="J168" i="3"/>
  <c r="C168" i="3" s="1" a="1"/>
  <c r="C168" i="3" s="1"/>
  <c r="J171" i="3"/>
  <c r="C171" i="3" s="1" a="1"/>
  <c r="C171" i="3" s="1"/>
  <c r="J174" i="3"/>
  <c r="C174" i="3" s="1" a="1"/>
  <c r="C174" i="3" s="1"/>
  <c r="J177" i="3"/>
  <c r="C177" i="3" s="1" a="1"/>
  <c r="C177" i="3" s="1"/>
  <c r="J180" i="3"/>
  <c r="C180" i="3" s="1" a="1"/>
  <c r="C180" i="3" s="1"/>
  <c r="J187" i="3"/>
  <c r="C187" i="3" s="1" a="1"/>
  <c r="C187" i="3" s="1"/>
  <c r="J196" i="3"/>
  <c r="C196" i="3" s="1" a="1"/>
  <c r="C196" i="3" s="1"/>
  <c r="J205" i="3"/>
  <c r="C205" i="3" s="1" a="1"/>
  <c r="C205" i="3" s="1"/>
  <c r="J214" i="3"/>
  <c r="C214" i="3" s="1" a="1"/>
  <c r="C214" i="3" s="1"/>
  <c r="J63" i="3"/>
  <c r="J219" i="3"/>
  <c r="C219" i="3" s="1" a="1"/>
  <c r="C219" i="3" s="1"/>
  <c r="J222" i="3"/>
  <c r="C222" i="3" s="1" a="1"/>
  <c r="C222" i="3" s="1"/>
  <c r="J225" i="3"/>
  <c r="C225" i="3" s="1" a="1"/>
  <c r="C225" i="3" s="1"/>
  <c r="J228" i="3"/>
  <c r="C228" i="3" s="1" a="1"/>
  <c r="C228" i="3" s="1"/>
  <c r="J231" i="3"/>
  <c r="C231" i="3" s="1" a="1"/>
  <c r="C231" i="3" s="1"/>
  <c r="J234" i="3"/>
  <c r="C234" i="3" s="1" a="1"/>
  <c r="C234" i="3" s="1"/>
  <c r="J237" i="3"/>
  <c r="C237" i="3" s="1" a="1"/>
  <c r="C237" i="3" s="1"/>
  <c r="J240" i="3"/>
  <c r="C240" i="3" s="1" a="1"/>
  <c r="C240" i="3" s="1"/>
  <c r="J243" i="3"/>
  <c r="C243" i="3" s="1" a="1"/>
  <c r="C243" i="3" s="1"/>
  <c r="J246" i="3"/>
  <c r="C246" i="3" s="1" a="1"/>
  <c r="C246" i="3" s="1"/>
  <c r="J249" i="3"/>
  <c r="C249" i="3" s="1" a="1"/>
  <c r="C249" i="3" s="1"/>
  <c r="J252" i="3"/>
  <c r="C252" i="3" s="1" a="1"/>
  <c r="C252" i="3" s="1"/>
  <c r="J255" i="3"/>
  <c r="C255" i="3" s="1" a="1"/>
  <c r="C255" i="3" s="1"/>
  <c r="J260" i="3"/>
  <c r="C260" i="3" s="1" a="1"/>
  <c r="C260" i="3" s="1"/>
  <c r="J269" i="3"/>
  <c r="C269" i="3" s="1" a="1"/>
  <c r="C269" i="3" s="1"/>
  <c r="J278" i="3"/>
  <c r="C278" i="3" s="1" a="1"/>
  <c r="C278" i="3" s="1"/>
  <c r="J287" i="3"/>
  <c r="C287" i="3" s="1" a="1"/>
  <c r="C287" i="3" s="1"/>
  <c r="J298" i="3"/>
  <c r="C298" i="3" s="1" a="1"/>
  <c r="C298" i="3" s="1"/>
  <c r="J301" i="3"/>
  <c r="C301" i="3" s="1" a="1"/>
  <c r="C301" i="3" s="1"/>
  <c r="J304" i="3"/>
  <c r="C304" i="3" s="1" a="1"/>
  <c r="C304" i="3" s="1"/>
  <c r="J307" i="3"/>
  <c r="C307" i="3" s="1" a="1"/>
  <c r="C307" i="3" s="1"/>
  <c r="J310" i="3"/>
  <c r="C310" i="3" s="1" a="1"/>
  <c r="C310" i="3" s="1"/>
  <c r="J313" i="3"/>
  <c r="C313" i="3" s="1" a="1"/>
  <c r="C313" i="3" s="1"/>
  <c r="J316" i="3"/>
  <c r="C316" i="3" s="1" a="1"/>
  <c r="C316" i="3" s="1"/>
  <c r="J319" i="3"/>
  <c r="C319" i="3" s="1" a="1"/>
  <c r="C319" i="3" s="1"/>
  <c r="J322" i="3"/>
  <c r="C322" i="3" s="1" a="1"/>
  <c r="C322" i="3" s="1"/>
  <c r="J325" i="3"/>
  <c r="C325" i="3" s="1" a="1"/>
  <c r="C325" i="3" s="1"/>
  <c r="J328" i="3"/>
  <c r="C328" i="3" s="1" a="1"/>
  <c r="C328" i="3" s="1"/>
  <c r="J331" i="3"/>
  <c r="C331" i="3" s="1" a="1"/>
  <c r="C331" i="3" s="1"/>
  <c r="J334" i="3"/>
  <c r="C334" i="3" s="1" a="1"/>
  <c r="C334" i="3" s="1"/>
  <c r="J337" i="3"/>
  <c r="C337" i="3" s="1" a="1"/>
  <c r="C337" i="3" s="1"/>
  <c r="J340" i="3"/>
  <c r="C340" i="3" s="1" a="1"/>
  <c r="C340" i="3" s="1"/>
  <c r="J347" i="3"/>
  <c r="C347" i="3" s="1" a="1"/>
  <c r="C347" i="3" s="1"/>
  <c r="J351" i="3"/>
  <c r="C351" i="3" s="1" a="1"/>
  <c r="C351" i="3" s="1"/>
  <c r="J354" i="3"/>
  <c r="C354" i="3" s="1" a="1"/>
  <c r="C354" i="3" s="1"/>
  <c r="J357" i="3"/>
  <c r="C357" i="3" s="1" a="1"/>
  <c r="C357" i="3" s="1"/>
  <c r="J360" i="3"/>
  <c r="C360" i="3" s="1" a="1"/>
  <c r="C360" i="3" s="1"/>
  <c r="J363" i="3"/>
  <c r="C363" i="3" s="1" a="1"/>
  <c r="C363" i="3" s="1"/>
  <c r="J372" i="3"/>
  <c r="C372" i="3" s="1" a="1"/>
  <c r="C372" i="3" s="1"/>
  <c r="J382" i="3"/>
  <c r="J385" i="3"/>
  <c r="J388" i="3"/>
  <c r="J391" i="3"/>
  <c r="J394" i="3"/>
  <c r="J397" i="3"/>
  <c r="J400" i="3"/>
  <c r="J405" i="3"/>
  <c r="J409" i="3"/>
  <c r="J414" i="3"/>
  <c r="J418" i="3"/>
  <c r="J421" i="3"/>
  <c r="J424" i="3"/>
  <c r="J427" i="3"/>
  <c r="J430" i="3"/>
  <c r="J433" i="3"/>
  <c r="J436" i="3"/>
  <c r="J439" i="3"/>
  <c r="J442" i="3"/>
  <c r="J444" i="3"/>
  <c r="J447" i="3"/>
  <c r="J450" i="3"/>
  <c r="J453" i="3"/>
  <c r="J456" i="3"/>
  <c r="J459" i="3"/>
  <c r="J462" i="3"/>
  <c r="J465" i="3"/>
  <c r="J468" i="3"/>
  <c r="J471" i="3"/>
  <c r="J474" i="3"/>
  <c r="J477" i="3"/>
  <c r="J480" i="3"/>
  <c r="J483" i="3"/>
  <c r="J486" i="3"/>
  <c r="J489" i="3"/>
  <c r="J492" i="3"/>
  <c r="J495" i="3"/>
  <c r="J498" i="3"/>
  <c r="J501" i="3"/>
  <c r="J504" i="3"/>
  <c r="J507" i="3"/>
  <c r="J510" i="3"/>
  <c r="J513" i="3"/>
  <c r="J516" i="3"/>
  <c r="J519" i="3"/>
  <c r="J522" i="3"/>
  <c r="J525" i="3"/>
  <c r="J528" i="3"/>
  <c r="J531" i="3"/>
  <c r="J534" i="3"/>
  <c r="J537" i="3"/>
  <c r="J540" i="3"/>
  <c r="J543" i="3"/>
  <c r="J546" i="3"/>
  <c r="J549" i="3"/>
  <c r="J552" i="3"/>
  <c r="J555" i="3"/>
  <c r="J558" i="3"/>
  <c r="J561" i="3"/>
  <c r="J564" i="3"/>
  <c r="J567" i="3"/>
  <c r="J570" i="3"/>
  <c r="J573" i="3"/>
  <c r="J576" i="3"/>
  <c r="J579" i="3"/>
  <c r="J582" i="3"/>
  <c r="J585" i="3"/>
  <c r="J588" i="3"/>
  <c r="J591" i="3"/>
  <c r="J594" i="3"/>
  <c r="J597" i="3"/>
  <c r="J600" i="3"/>
  <c r="J603" i="3"/>
  <c r="J606" i="3"/>
  <c r="J609" i="3"/>
  <c r="J612" i="3"/>
  <c r="J615" i="3"/>
  <c r="J618" i="3"/>
  <c r="J621" i="3"/>
  <c r="J624" i="3"/>
  <c r="J627" i="3"/>
  <c r="J630" i="3"/>
  <c r="J633" i="3"/>
  <c r="J636" i="3"/>
  <c r="J639" i="3"/>
  <c r="J642" i="3"/>
  <c r="J645" i="3"/>
  <c r="J648" i="3"/>
  <c r="J651" i="3"/>
  <c r="J654" i="3"/>
  <c r="J657" i="3"/>
  <c r="J660" i="3"/>
  <c r="J663" i="3"/>
  <c r="J666" i="3"/>
  <c r="J669" i="3"/>
  <c r="J672" i="3"/>
  <c r="J675" i="3"/>
  <c r="J678" i="3"/>
  <c r="J681" i="3"/>
  <c r="J684" i="3"/>
  <c r="J687" i="3"/>
  <c r="J690" i="3"/>
  <c r="J693" i="3"/>
  <c r="J696" i="3"/>
  <c r="J699" i="3"/>
  <c r="J702" i="3"/>
  <c r="J705" i="3"/>
  <c r="J708" i="3"/>
  <c r="J711" i="3"/>
  <c r="J714" i="3"/>
  <c r="J717" i="3"/>
  <c r="J720" i="3"/>
  <c r="J723" i="3"/>
  <c r="J726" i="3"/>
  <c r="J729" i="3"/>
  <c r="J732" i="3"/>
  <c r="J735" i="3"/>
  <c r="J738" i="3"/>
  <c r="J741" i="3"/>
  <c r="J744" i="3"/>
  <c r="J747" i="3"/>
  <c r="J750" i="3"/>
  <c r="J753" i="3"/>
  <c r="J756" i="3"/>
  <c r="J759" i="3"/>
  <c r="J762" i="3"/>
  <c r="J765" i="3"/>
  <c r="J768" i="3"/>
  <c r="J771" i="3"/>
  <c r="J774" i="3"/>
  <c r="J777" i="3"/>
  <c r="J780" i="3"/>
  <c r="J783" i="3"/>
  <c r="J786" i="3"/>
  <c r="J789" i="3"/>
  <c r="J792" i="3"/>
  <c r="J795" i="3"/>
  <c r="J15" i="3"/>
  <c r="J24" i="3"/>
  <c r="J17" i="3"/>
  <c r="J18" i="3"/>
  <c r="J32" i="3"/>
  <c r="J48" i="3"/>
  <c r="J68" i="3"/>
  <c r="J75" i="3"/>
  <c r="J78" i="3"/>
  <c r="C78" i="3" s="1" a="1"/>
  <c r="C78" i="3" s="1"/>
  <c r="J81" i="3"/>
  <c r="C81" i="3" s="1" a="1"/>
  <c r="C81" i="3" s="1"/>
  <c r="J84" i="3"/>
  <c r="C84" i="3" s="1" a="1"/>
  <c r="C84" i="3" s="1"/>
  <c r="J87" i="3"/>
  <c r="C87" i="3" s="1" a="1"/>
  <c r="C87" i="3" s="1"/>
  <c r="J90" i="3"/>
  <c r="C90" i="3" s="1" a="1"/>
  <c r="C90" i="3" s="1"/>
  <c r="J93" i="3"/>
  <c r="C93" i="3" s="1" a="1"/>
  <c r="C93" i="3" s="1"/>
  <c r="J139" i="3"/>
  <c r="C139" i="3" s="1" a="1"/>
  <c r="C139" i="3" s="1"/>
  <c r="J142" i="3"/>
  <c r="C142" i="3" s="1" a="1"/>
  <c r="C142" i="3" s="1"/>
  <c r="J33" i="3"/>
  <c r="J54" i="3"/>
  <c r="J57" i="3"/>
  <c r="J60" i="3"/>
  <c r="J145" i="3"/>
  <c r="C145" i="3" s="1" a="1"/>
  <c r="C145" i="3" s="1"/>
  <c r="J30" i="3"/>
  <c r="J34" i="3"/>
  <c r="J44" i="3"/>
  <c r="J50" i="3"/>
  <c r="J70" i="3"/>
  <c r="J95" i="3"/>
  <c r="C95" i="3" s="1" a="1"/>
  <c r="C95" i="3" s="1"/>
  <c r="J98" i="3"/>
  <c r="C98" i="3" s="1" a="1"/>
  <c r="C98" i="3" s="1"/>
  <c r="J101" i="3"/>
  <c r="C101" i="3" s="1" a="1"/>
  <c r="C101" i="3" s="1"/>
  <c r="J104" i="3"/>
  <c r="C104" i="3" s="1" a="1"/>
  <c r="C104" i="3" s="1"/>
  <c r="J107" i="3"/>
  <c r="C107" i="3" s="1" a="1"/>
  <c r="C107" i="3" s="1"/>
  <c r="J110" i="3"/>
  <c r="C110" i="3" s="1" a="1"/>
  <c r="C110" i="3" s="1"/>
  <c r="J113" i="3"/>
  <c r="C113" i="3" s="1" a="1"/>
  <c r="C113" i="3" s="1"/>
  <c r="J116" i="3"/>
  <c r="C116" i="3" s="1" a="1"/>
  <c r="C116" i="3" s="1"/>
  <c r="J119" i="3"/>
  <c r="C119" i="3" s="1" a="1"/>
  <c r="C119" i="3" s="1"/>
  <c r="J122" i="3"/>
  <c r="C122" i="3" s="1" a="1"/>
  <c r="C122" i="3" s="1"/>
  <c r="J125" i="3"/>
  <c r="C125" i="3" s="1" a="1"/>
  <c r="C125" i="3" s="1"/>
  <c r="J128" i="3"/>
  <c r="C128" i="3" s="1" a="1"/>
  <c r="C128" i="3" s="1"/>
  <c r="J133" i="3"/>
  <c r="C133" i="3" s="1" a="1"/>
  <c r="C133" i="3" s="1"/>
  <c r="J151" i="3"/>
  <c r="C151" i="3" s="1" a="1"/>
  <c r="C151" i="3" s="1"/>
  <c r="J154" i="3"/>
  <c r="C154" i="3" s="1" a="1"/>
  <c r="C154" i="3" s="1"/>
  <c r="J157" i="3"/>
  <c r="C157" i="3" s="1" a="1"/>
  <c r="C157" i="3" s="1"/>
  <c r="J160" i="3"/>
  <c r="C160" i="3" s="1" a="1"/>
  <c r="C160" i="3" s="1"/>
  <c r="J163" i="3"/>
  <c r="C163" i="3" s="1" a="1"/>
  <c r="C163" i="3" s="1"/>
  <c r="J166" i="3"/>
  <c r="C166" i="3" s="1" a="1"/>
  <c r="C166" i="3" s="1"/>
  <c r="J169" i="3"/>
  <c r="C169" i="3" s="1" a="1"/>
  <c r="C169" i="3" s="1"/>
  <c r="J172" i="3"/>
  <c r="C172" i="3" s="1" a="1"/>
  <c r="C172" i="3" s="1"/>
  <c r="J175" i="3"/>
  <c r="C175" i="3" s="1" a="1"/>
  <c r="C175" i="3" s="1"/>
  <c r="J178" i="3"/>
  <c r="C178" i="3" s="1" a="1"/>
  <c r="C178" i="3" s="1"/>
  <c r="J181" i="3"/>
  <c r="C181" i="3" s="1" a="1"/>
  <c r="C181" i="3" s="1"/>
  <c r="J190" i="3"/>
  <c r="C190" i="3" s="1" a="1"/>
  <c r="C190" i="3" s="1"/>
  <c r="J199" i="3"/>
  <c r="C199" i="3" s="1" a="1"/>
  <c r="C199" i="3" s="1"/>
  <c r="J208" i="3"/>
  <c r="C208" i="3" s="1" a="1"/>
  <c r="C208" i="3" s="1"/>
  <c r="J217" i="3"/>
  <c r="C217" i="3" s="1" a="1"/>
  <c r="C217" i="3" s="1"/>
  <c r="J220" i="3"/>
  <c r="C220" i="3" s="1" a="1"/>
  <c r="C220" i="3" s="1"/>
  <c r="J223" i="3"/>
  <c r="C223" i="3" s="1" a="1"/>
  <c r="C223" i="3" s="1"/>
  <c r="J226" i="3"/>
  <c r="C226" i="3" s="1" a="1"/>
  <c r="C226" i="3" s="1"/>
  <c r="J229" i="3"/>
  <c r="C229" i="3" s="1" a="1"/>
  <c r="C229" i="3" s="1"/>
  <c r="J232" i="3"/>
  <c r="C232" i="3" s="1" a="1"/>
  <c r="C232" i="3" s="1"/>
  <c r="J235" i="3"/>
  <c r="C235" i="3" s="1" a="1"/>
  <c r="C235" i="3" s="1"/>
  <c r="J238" i="3"/>
  <c r="C238" i="3" s="1" a="1"/>
  <c r="C238" i="3" s="1"/>
  <c r="J241" i="3"/>
  <c r="C241" i="3" s="1" a="1"/>
  <c r="C241" i="3" s="1"/>
  <c r="J244" i="3"/>
  <c r="C244" i="3" s="1" a="1"/>
  <c r="C244" i="3" s="1"/>
  <c r="J247" i="3"/>
  <c r="C247" i="3" s="1" a="1"/>
  <c r="C247" i="3" s="1"/>
  <c r="J250" i="3"/>
  <c r="C250" i="3" s="1" a="1"/>
  <c r="C250" i="3" s="1"/>
  <c r="J253" i="3"/>
  <c r="C253" i="3" s="1" a="1"/>
  <c r="C253" i="3" s="1"/>
  <c r="J256" i="3"/>
  <c r="C256" i="3" s="1" a="1"/>
  <c r="C256" i="3" s="1"/>
  <c r="J263" i="3"/>
  <c r="C263" i="3" s="1" a="1"/>
  <c r="C263" i="3" s="1"/>
  <c r="J272" i="3"/>
  <c r="C272" i="3" s="1" a="1"/>
  <c r="C272" i="3" s="1"/>
  <c r="J281" i="3"/>
  <c r="C281" i="3" s="1" a="1"/>
  <c r="C281" i="3" s="1"/>
  <c r="J290" i="3"/>
  <c r="C290" i="3" s="1" a="1"/>
  <c r="C290" i="3" s="1"/>
  <c r="J296" i="3"/>
  <c r="C296" i="3" s="1" a="1"/>
  <c r="C296" i="3" s="1"/>
  <c r="J299" i="3"/>
  <c r="C299" i="3" s="1" a="1"/>
  <c r="C299" i="3" s="1"/>
  <c r="J302" i="3"/>
  <c r="C302" i="3" s="1" a="1"/>
  <c r="C302" i="3" s="1"/>
  <c r="J305" i="3"/>
  <c r="C305" i="3" s="1" a="1"/>
  <c r="C305" i="3" s="1"/>
  <c r="J308" i="3"/>
  <c r="C308" i="3" s="1" a="1"/>
  <c r="C308" i="3" s="1"/>
  <c r="J311" i="3"/>
  <c r="C311" i="3" s="1" a="1"/>
  <c r="C311" i="3" s="1"/>
  <c r="J314" i="3"/>
  <c r="C314" i="3" s="1" a="1"/>
  <c r="C314" i="3" s="1"/>
  <c r="J317" i="3"/>
  <c r="C317" i="3" s="1" a="1"/>
  <c r="C317" i="3" s="1"/>
  <c r="J320" i="3"/>
  <c r="C320" i="3" s="1" a="1"/>
  <c r="C320" i="3" s="1"/>
  <c r="J323" i="3"/>
  <c r="C323" i="3" s="1" a="1"/>
  <c r="C323" i="3" s="1"/>
  <c r="J326" i="3"/>
  <c r="C326" i="3" s="1" a="1"/>
  <c r="C326" i="3" s="1"/>
  <c r="J329" i="3"/>
  <c r="C329" i="3" s="1" a="1"/>
  <c r="C329" i="3" s="1"/>
  <c r="J332" i="3"/>
  <c r="C332" i="3" s="1" a="1"/>
  <c r="C332" i="3" s="1"/>
  <c r="J335" i="3"/>
  <c r="C335" i="3" s="1" a="1"/>
  <c r="C335" i="3" s="1"/>
  <c r="J338" i="3"/>
  <c r="C338" i="3" s="1" a="1"/>
  <c r="C338" i="3" s="1"/>
  <c r="J341" i="3"/>
  <c r="C341" i="3" s="1" a="1"/>
  <c r="C341" i="3" s="1"/>
  <c r="J350" i="3"/>
  <c r="C350" i="3" s="1" a="1"/>
  <c r="C350" i="3" s="1"/>
  <c r="J352" i="3"/>
  <c r="C352" i="3" s="1" a="1"/>
  <c r="C352" i="3" s="1"/>
  <c r="J355" i="3"/>
  <c r="C355" i="3" s="1" a="1"/>
  <c r="C355" i="3" s="1"/>
  <c r="J358" i="3"/>
  <c r="C358" i="3" s="1" a="1"/>
  <c r="C358" i="3" s="1"/>
  <c r="J361" i="3"/>
  <c r="C361" i="3" s="1" a="1"/>
  <c r="C361" i="3" s="1"/>
  <c r="J366" i="3"/>
  <c r="C366" i="3" s="1" a="1"/>
  <c r="C366" i="3" s="1"/>
  <c r="J375" i="3"/>
  <c r="C375" i="3" s="1" a="1"/>
  <c r="C375" i="3" s="1"/>
  <c r="J383" i="3"/>
  <c r="J386" i="3"/>
  <c r="J389" i="3"/>
  <c r="J392" i="3"/>
  <c r="J395" i="3"/>
  <c r="J398" i="3"/>
  <c r="J402" i="3"/>
  <c r="J406" i="3"/>
  <c r="J411" i="3"/>
  <c r="J415" i="3"/>
  <c r="J420" i="3"/>
  <c r="J422" i="3"/>
  <c r="J425" i="3"/>
  <c r="J428" i="3"/>
  <c r="J431" i="3"/>
  <c r="J434" i="3"/>
  <c r="J437" i="3"/>
  <c r="J440" i="3"/>
  <c r="J445" i="3"/>
  <c r="J448" i="3"/>
  <c r="J451" i="3"/>
  <c r="J454" i="3"/>
  <c r="J457" i="3"/>
  <c r="J460" i="3"/>
  <c r="J463" i="3"/>
  <c r="J466" i="3"/>
  <c r="J469" i="3"/>
  <c r="J472" i="3"/>
  <c r="J475" i="3"/>
  <c r="J478" i="3"/>
  <c r="J481" i="3"/>
  <c r="J484" i="3"/>
  <c r="J487" i="3"/>
  <c r="J490" i="3"/>
  <c r="J493" i="3"/>
  <c r="J496" i="3"/>
  <c r="J499" i="3"/>
  <c r="J502" i="3"/>
  <c r="J505" i="3"/>
  <c r="J508" i="3"/>
  <c r="J511" i="3"/>
  <c r="J514" i="3"/>
  <c r="J517" i="3"/>
  <c r="J520" i="3"/>
  <c r="J523" i="3"/>
  <c r="J526" i="3"/>
  <c r="J529" i="3"/>
  <c r="J532" i="3"/>
  <c r="J535" i="3"/>
  <c r="J538" i="3"/>
  <c r="J541" i="3"/>
  <c r="J544" i="3"/>
  <c r="J547" i="3"/>
  <c r="J550" i="3"/>
  <c r="J553" i="3"/>
  <c r="J556" i="3"/>
  <c r="J559" i="3"/>
  <c r="J562" i="3"/>
  <c r="J565" i="3"/>
  <c r="J568" i="3"/>
  <c r="J571" i="3"/>
  <c r="J574" i="3"/>
  <c r="J577" i="3"/>
  <c r="J580" i="3"/>
  <c r="J583" i="3"/>
  <c r="J586" i="3"/>
  <c r="J589" i="3"/>
  <c r="J592" i="3"/>
  <c r="J595" i="3"/>
  <c r="J598" i="3"/>
  <c r="J601" i="3"/>
  <c r="J604" i="3"/>
  <c r="J607" i="3"/>
  <c r="J610" i="3"/>
  <c r="J613" i="3"/>
  <c r="J616" i="3"/>
  <c r="J619" i="3"/>
  <c r="J622" i="3"/>
  <c r="J625" i="3"/>
  <c r="J628" i="3"/>
  <c r="J631" i="3"/>
  <c r="J634" i="3"/>
  <c r="J637" i="3"/>
  <c r="J640" i="3"/>
  <c r="J643" i="3"/>
  <c r="J646" i="3"/>
  <c r="J649" i="3"/>
  <c r="J652" i="3"/>
  <c r="J655" i="3"/>
  <c r="J658" i="3"/>
  <c r="J661" i="3"/>
  <c r="J664" i="3"/>
  <c r="J667" i="3"/>
  <c r="J670" i="3"/>
  <c r="J673" i="3"/>
  <c r="J676" i="3"/>
  <c r="J679" i="3"/>
  <c r="J682" i="3"/>
  <c r="J685" i="3"/>
  <c r="J688" i="3"/>
  <c r="J691" i="3"/>
  <c r="J694" i="3"/>
  <c r="J697" i="3"/>
  <c r="J700" i="3"/>
  <c r="J703" i="3"/>
  <c r="J706" i="3"/>
  <c r="J709" i="3"/>
  <c r="J712" i="3"/>
  <c r="J715" i="3"/>
  <c r="J718" i="3"/>
  <c r="J721" i="3"/>
  <c r="J724" i="3"/>
  <c r="J727" i="3"/>
  <c r="J730" i="3"/>
  <c r="J733" i="3"/>
  <c r="J736" i="3"/>
  <c r="J739" i="3"/>
  <c r="J742" i="3"/>
  <c r="J745" i="3"/>
  <c r="J748" i="3"/>
  <c r="J751" i="3"/>
  <c r="J754" i="3"/>
  <c r="J757" i="3"/>
  <c r="J760" i="3"/>
  <c r="J763" i="3"/>
  <c r="J766" i="3"/>
  <c r="J769" i="3"/>
  <c r="J772" i="3"/>
  <c r="J775" i="3"/>
  <c r="J778" i="3"/>
  <c r="J781" i="3"/>
  <c r="J784" i="3"/>
  <c r="J787" i="3"/>
  <c r="J790" i="3"/>
  <c r="J793" i="3"/>
  <c r="J796" i="3"/>
  <c r="J799" i="3"/>
  <c r="J802" i="3"/>
  <c r="J805" i="3"/>
  <c r="J808" i="3"/>
  <c r="J811" i="3"/>
  <c r="J814" i="3"/>
  <c r="J817" i="3"/>
  <c r="J820" i="3"/>
  <c r="J823" i="3"/>
  <c r="J826" i="3"/>
  <c r="J829" i="3"/>
  <c r="J832" i="3"/>
  <c r="J835" i="3"/>
  <c r="J838" i="3"/>
  <c r="J841" i="3"/>
  <c r="J844" i="3"/>
  <c r="J847" i="3"/>
  <c r="J850" i="3"/>
  <c r="J853" i="3"/>
  <c r="J856" i="3"/>
  <c r="J859" i="3"/>
  <c r="J862" i="3"/>
  <c r="J865" i="3"/>
  <c r="J868" i="3"/>
  <c r="J871" i="3"/>
  <c r="J874" i="3"/>
  <c r="J877" i="3"/>
  <c r="J880" i="3"/>
  <c r="J883" i="3"/>
  <c r="J886" i="3"/>
  <c r="J889" i="3"/>
  <c r="J892" i="3"/>
  <c r="J895" i="3"/>
  <c r="J898" i="3"/>
  <c r="J901" i="3"/>
  <c r="J904" i="3"/>
  <c r="J907" i="3"/>
  <c r="J910" i="3"/>
  <c r="J913" i="3"/>
  <c r="J916" i="3"/>
  <c r="J919" i="3"/>
  <c r="J922" i="3"/>
  <c r="J925" i="3"/>
  <c r="J928" i="3"/>
  <c r="J931" i="3"/>
  <c r="J934" i="3"/>
  <c r="J937" i="3"/>
  <c r="J940" i="3"/>
  <c r="J943" i="3"/>
  <c r="J946" i="3"/>
  <c r="J949" i="3"/>
  <c r="J952" i="3"/>
  <c r="J955" i="3"/>
  <c r="J958" i="3"/>
  <c r="J961" i="3"/>
  <c r="J964" i="3"/>
  <c r="J967" i="3"/>
  <c r="J970" i="3"/>
  <c r="J973" i="3"/>
  <c r="J976" i="3"/>
  <c r="J979" i="3"/>
  <c r="J982" i="3"/>
  <c r="J985" i="3"/>
  <c r="J988" i="3"/>
  <c r="J991" i="3"/>
  <c r="J994" i="3"/>
  <c r="J997" i="3"/>
  <c r="J1000" i="3"/>
  <c r="J710" i="3"/>
  <c r="J722" i="3"/>
  <c r="J728" i="3"/>
  <c r="J734" i="3"/>
  <c r="J740" i="3"/>
  <c r="J743" i="3"/>
  <c r="J749" i="3"/>
  <c r="J755" i="3"/>
  <c r="J761" i="3"/>
  <c r="J767" i="3"/>
  <c r="J770" i="3"/>
  <c r="J776" i="3"/>
  <c r="J782" i="3"/>
  <c r="J788" i="3"/>
  <c r="J794" i="3"/>
  <c r="J800" i="3"/>
  <c r="J806" i="3"/>
  <c r="J812" i="3"/>
  <c r="J818" i="3"/>
  <c r="J824" i="3"/>
  <c r="J827" i="3"/>
  <c r="J833" i="3"/>
  <c r="J839" i="3"/>
  <c r="J845" i="3"/>
  <c r="J851" i="3"/>
  <c r="J857" i="3"/>
  <c r="J860" i="3"/>
  <c r="J866" i="3"/>
  <c r="J872" i="3"/>
  <c r="J878" i="3"/>
  <c r="J884" i="3"/>
  <c r="J887" i="3"/>
  <c r="J890" i="3"/>
  <c r="J882" i="3"/>
  <c r="J873" i="3"/>
  <c r="J864" i="3"/>
  <c r="J855" i="3"/>
  <c r="J846" i="3"/>
  <c r="J837" i="3"/>
  <c r="J828" i="3"/>
  <c r="J819" i="3"/>
  <c r="J810" i="3"/>
  <c r="J801" i="3"/>
  <c r="D150" i="5"/>
  <c r="C75" i="3" l="1" a="1"/>
  <c r="C75" i="3" s="1"/>
  <c r="D6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<sst xmlns="http://schemas.openxmlformats.org/spreadsheetml/2006/main" count="4776" uniqueCount="514">
  <si>
    <t>INSTRUCTIONS ON RECORDING YOUR EXHIBITION RESULTS</t>
  </si>
  <si>
    <t>GENERAL</t>
  </si>
  <si>
    <t>The cells you can change have a white background</t>
  </si>
  <si>
    <r>
      <rPr>
        <sz val="10"/>
        <color theme="1"/>
        <rFont val="Arial"/>
      </rPr>
      <t xml:space="preserve">The cells you </t>
    </r>
    <r>
      <rPr>
        <b/>
        <sz val="10"/>
        <color theme="1"/>
        <rFont val="Arial"/>
      </rPr>
      <t xml:space="preserve">CANNOT </t>
    </r>
    <r>
      <rPr>
        <sz val="10"/>
        <color theme="1"/>
        <rFont val="Arial"/>
      </rPr>
      <t>change have a light green background. You mess with the formulae if you edit these cells</t>
    </r>
  </si>
  <si>
    <t>Any cell with pink background sets a parameter for the formulae. You can set these or accept the default values.</t>
  </si>
  <si>
    <t>Use separate copies of this whole spreadsheet for National Exhibitions and International Exhibitions. You must never confuse them. Name both files appropriately.</t>
  </si>
  <si>
    <t>ENTERING IMAGES</t>
  </si>
  <si>
    <t>Gather the prospective images you want to submit to an Exhibition</t>
  </si>
  <si>
    <r>
      <rPr>
        <sz val="10"/>
        <color theme="1"/>
        <rFont val="Arial"/>
      </rPr>
      <t xml:space="preserve">Check if you have entered that same Exhibition in previous years from the </t>
    </r>
    <r>
      <rPr>
        <b/>
        <sz val="10"/>
        <color theme="1"/>
        <rFont val="Arial"/>
      </rPr>
      <t>EXHIBITIONS</t>
    </r>
    <r>
      <rPr>
        <sz val="10"/>
        <color theme="1"/>
        <rFont val="Arial"/>
      </rPr>
      <t xml:space="preserve"> sheet.</t>
    </r>
  </si>
  <si>
    <r>
      <rPr>
        <sz val="10"/>
        <color theme="1"/>
        <rFont val="Arial"/>
      </rPr>
      <t xml:space="preserve">Do not rely on only checking the image title, check the thumbnail of the image too in the </t>
    </r>
    <r>
      <rPr>
        <b/>
        <sz val="10"/>
        <color theme="1"/>
        <rFont val="Arial"/>
      </rPr>
      <t xml:space="preserve">IMAGES </t>
    </r>
    <r>
      <rPr>
        <sz val="10"/>
        <color theme="1"/>
        <rFont val="Arial"/>
      </rPr>
      <t>sheet</t>
    </r>
  </si>
  <si>
    <t>Remove any images from your prospective imges list that had been submitted to that same Exhibition in previous years. This is not allowed.</t>
  </si>
  <si>
    <r>
      <rPr>
        <sz val="10"/>
        <color theme="1"/>
        <rFont val="Arial"/>
      </rPr>
      <t xml:space="preserve">Check your remaining prospective images against those listed on the </t>
    </r>
    <r>
      <rPr>
        <b/>
        <sz val="10"/>
        <color theme="1"/>
        <rFont val="Arial"/>
      </rPr>
      <t xml:space="preserve">IMAGES </t>
    </r>
    <r>
      <rPr>
        <sz val="10"/>
        <color theme="1"/>
        <rFont val="Arial"/>
      </rPr>
      <t>sheet.</t>
    </r>
  </si>
  <si>
    <r>
      <rPr>
        <sz val="10"/>
        <color theme="1"/>
        <rFont val="Arial"/>
      </rPr>
      <t xml:space="preserve">If any has already won an </t>
    </r>
    <r>
      <rPr>
        <b/>
        <sz val="10"/>
        <color theme="1"/>
        <rFont val="Arial"/>
      </rPr>
      <t>Award</t>
    </r>
    <r>
      <rPr>
        <sz val="10"/>
        <color theme="1"/>
        <rFont val="Arial"/>
      </rPr>
      <t>, then don't use that image (Retire it)</t>
    </r>
  </si>
  <si>
    <r>
      <rPr>
        <sz val="10"/>
        <color theme="1"/>
        <rFont val="Arial"/>
      </rPr>
      <t xml:space="preserve">If any has got a Y under </t>
    </r>
    <r>
      <rPr>
        <b/>
        <sz val="10"/>
        <color theme="1"/>
        <rFont val="Arial"/>
      </rPr>
      <t xml:space="preserve">Retire Image? </t>
    </r>
    <r>
      <rPr>
        <sz val="10"/>
        <color theme="1"/>
        <rFont val="Arial"/>
      </rPr>
      <t>then don't use that image again.</t>
    </r>
  </si>
  <si>
    <r>
      <rPr>
        <sz val="10"/>
        <color theme="1"/>
        <rFont val="Arial"/>
      </rPr>
      <t xml:space="preserve">Enter the name of each new image into the </t>
    </r>
    <r>
      <rPr>
        <b/>
        <sz val="10"/>
        <color theme="1"/>
        <rFont val="Arial"/>
      </rPr>
      <t xml:space="preserve">IMAGES </t>
    </r>
    <r>
      <rPr>
        <sz val="10"/>
        <color theme="1"/>
        <rFont val="Arial"/>
      </rPr>
      <t xml:space="preserve">sheet. Make sure it is spelled correctly. This will be the name of that image </t>
    </r>
    <r>
      <rPr>
        <i/>
        <sz val="10"/>
        <color theme="1"/>
        <rFont val="Arial"/>
      </rPr>
      <t>forever</t>
    </r>
    <r>
      <rPr>
        <sz val="10"/>
        <color theme="1"/>
        <rFont val="Arial"/>
      </rPr>
      <t>.</t>
    </r>
  </si>
  <si>
    <t>Add a thumbnail for each of the new images. Create a small thumbnail by exporting the image at 300x300 pixels maximum. Don't use full sized images as thumbnails.</t>
  </si>
  <si>
    <t>Always copy the Title of an image from here. That will ensure it is always spelled the same.</t>
  </si>
  <si>
    <r>
      <rPr>
        <sz val="10"/>
        <color theme="1"/>
        <rFont val="Arial"/>
      </rPr>
      <t xml:space="preserve">Enter the name of the Exhibition into the </t>
    </r>
    <r>
      <rPr>
        <b/>
        <sz val="10"/>
        <color theme="1"/>
        <rFont val="Arial"/>
      </rPr>
      <t xml:space="preserve">EXHIBITIONS </t>
    </r>
    <r>
      <rPr>
        <sz val="10"/>
        <color theme="1"/>
        <rFont val="Arial"/>
      </rPr>
      <t>list, plus all other details</t>
    </r>
  </si>
  <si>
    <t>Copy this Exhibition name into the ENTRIES sheet for the total number of entries you intend, across all Sections and Judgings/Salons of that Exhibition.</t>
  </si>
  <si>
    <t>Enter some form of unique identifier for each different Judging/Salon</t>
  </si>
  <si>
    <t>Enter the Sections to be entered in each Judging/Salon.</t>
  </si>
  <si>
    <r>
      <rPr>
        <sz val="10"/>
        <color theme="1"/>
        <rFont val="Arial"/>
      </rPr>
      <t xml:space="preserve">Now copy and paste the image titles from the Title cell of each image under the </t>
    </r>
    <r>
      <rPr>
        <b/>
        <sz val="10"/>
        <color theme="1"/>
        <rFont val="Arial"/>
      </rPr>
      <t xml:space="preserve">IMAGES </t>
    </r>
    <r>
      <rPr>
        <sz val="10"/>
        <color theme="1"/>
        <rFont val="Arial"/>
      </rPr>
      <t>sheet. Copying ensures no typos.</t>
    </r>
  </si>
  <si>
    <t>The number of times that an image has been entered in the same Exhibition in previous years will appear next to the Title. This flags a rule you must not break.</t>
  </si>
  <si>
    <t>Double check everything.</t>
  </si>
  <si>
    <t>ENTERING RESULTS</t>
  </si>
  <si>
    <t>As soon as you are notified of the results, download the Catalogue and your Report Card, and update these in the EXHIBITIONS sheet</t>
  </si>
  <si>
    <t>Enter your results into the ENTRIES sheet. Include scores from your Report Card if possible.</t>
  </si>
  <si>
    <t xml:space="preserve">Mark a rejection with "-", an Acceptance with "A". </t>
  </si>
  <si>
    <t>Mark an Award with both an Acceptance "A" in the Acceptance coloumns and "Award" in the Award column.  Write down the type of Award</t>
  </si>
  <si>
    <t>Make sure you don't miss any results</t>
  </si>
  <si>
    <t>OK?</t>
  </si>
  <si>
    <t>Title</t>
  </si>
  <si>
    <t>Section</t>
  </si>
  <si>
    <t>Score</t>
  </si>
  <si>
    <t>Out of</t>
  </si>
  <si>
    <t>Cutoff</t>
  </si>
  <si>
    <t>Close?</t>
  </si>
  <si>
    <t>Status (-AW)</t>
  </si>
  <si>
    <t>Award?</t>
  </si>
  <si>
    <t>Award Type</t>
  </si>
  <si>
    <t>Exhibition Name</t>
  </si>
  <si>
    <t>Country</t>
  </si>
  <si>
    <t>FIAP Code</t>
  </si>
  <si>
    <t>PSA Code</t>
  </si>
  <si>
    <t>APS Code</t>
  </si>
  <si>
    <t>Salon</t>
  </si>
  <si>
    <t>Closing Date</t>
  </si>
  <si>
    <t>Alleyway in Wuhan</t>
  </si>
  <si>
    <r>
      <rPr>
        <sz val="10"/>
        <color theme="1"/>
        <rFont val="Calibri"/>
      </rPr>
      <t>Colour Theme</t>
    </r>
  </si>
  <si>
    <t>-</t>
  </si>
  <si>
    <t/>
  </si>
  <si>
    <t>Queensland Circuit 2020</t>
  </si>
  <si>
    <t>Australia</t>
  </si>
  <si>
    <t>2020/145</t>
  </si>
  <si>
    <t xml:space="preserve">2020-181 </t>
  </si>
  <si>
    <t>Gold Coast</t>
  </si>
  <si>
    <t>Assertive</t>
  </si>
  <si>
    <t>Avalon Flypast</t>
  </si>
  <si>
    <t>Beautiful Skye</t>
  </si>
  <si>
    <r>
      <rPr>
        <sz val="10"/>
        <color theme="1"/>
        <rFont val="Calibri"/>
      </rPr>
      <t>Bluewing</t>
    </r>
  </si>
  <si>
    <r>
      <rPr>
        <sz val="10"/>
        <color theme="1"/>
        <rFont val="Calibri"/>
      </rPr>
      <t>Nature</t>
    </r>
  </si>
  <si>
    <t>Ornithoptera Eupherion</t>
  </si>
  <si>
    <r>
      <rPr>
        <sz val="10"/>
        <color theme="1"/>
        <rFont val="Calibri"/>
      </rPr>
      <t>Wild Rhesus Macaque</t>
    </r>
  </si>
  <si>
    <t>Open-C</t>
  </si>
  <si>
    <r>
      <rPr>
        <sz val="10"/>
        <color theme="1"/>
        <rFont val="Calibri"/>
      </rPr>
      <t>A</t>
    </r>
  </si>
  <si>
    <t>IMAGES</t>
  </si>
  <si>
    <t>This is where you list all the images you have ever submitted to any Exhibition and where you can double-check whether an image has been submitted before.</t>
  </si>
  <si>
    <t>Insert a small thumbnail where possible as this is provides a more reliable chek than title alone. Use Insert &gt; Image &gt; Image in Cell</t>
  </si>
  <si>
    <t>The Retire Image Thrshold is now automatically set according to your Acceptance Rate</t>
  </si>
  <si>
    <t>Number of titles listed here:</t>
  </si>
  <si>
    <t>Number of unique titles in ENTRIES:</t>
  </si>
  <si>
    <t>Overall Acceptance Rate:</t>
  </si>
  <si>
    <t>Defaults to 15% until at least 40 Acceptances</t>
  </si>
  <si>
    <t>Exhibitions entered:</t>
  </si>
  <si>
    <t>Image</t>
  </si>
  <si>
    <t>Success %</t>
  </si>
  <si>
    <t>Sections Entered</t>
  </si>
  <si>
    <t># Awards</t>
  </si>
  <si>
    <t>#Acceptances</t>
  </si>
  <si>
    <t>#Rejections</t>
  </si>
  <si>
    <t># Waiting</t>
  </si>
  <si>
    <t>Check</t>
  </si>
  <si>
    <t>Retire Image?</t>
  </si>
  <si>
    <t>AAPS</t>
  </si>
  <si>
    <t>FAPS</t>
  </si>
  <si>
    <t># Characters</t>
  </si>
  <si>
    <t>Comments</t>
  </si>
  <si>
    <t>Y</t>
  </si>
  <si>
    <t>y</t>
  </si>
  <si>
    <t>Exhibitions Entered</t>
  </si>
  <si>
    <t>#</t>
  </si>
  <si>
    <t>Exhibition</t>
  </si>
  <si>
    <t>#Awards</t>
  </si>
  <si>
    <t>Catalogue?</t>
  </si>
  <si>
    <t>Report Cards?</t>
  </si>
  <si>
    <t>URL</t>
  </si>
  <si>
    <t>A</t>
  </si>
  <si>
    <t>Formula</t>
  </si>
  <si>
    <t>2/A</t>
  </si>
  <si>
    <t>4.6/A(A+2)</t>
  </si>
  <si>
    <t>1/A</t>
  </si>
  <si>
    <t>Year</t>
  </si>
  <si>
    <t>FIAP/PSA</t>
  </si>
  <si>
    <t>Claim-
able Award
Y/N</t>
  </si>
  <si>
    <t>Cata-
logue Type</t>
  </si>
  <si>
    <t>VO</t>
  </si>
  <si>
    <t>PSA Divisions</t>
  </si>
  <si>
    <t>Layers of Passion Circuit 2020 (#4)</t>
  </si>
  <si>
    <t>India</t>
  </si>
  <si>
    <t>PSA 2020-444</t>
  </si>
  <si>
    <t>2020-444</t>
  </si>
  <si>
    <t>DBP</t>
  </si>
  <si>
    <t>PIDM</t>
  </si>
  <si>
    <t>Layers of Passion Circuit 2020 (#5)</t>
  </si>
  <si>
    <t>Queensland Circuit 2020 (Gold Coast)</t>
  </si>
  <si>
    <t>FIAP 2020/145</t>
  </si>
  <si>
    <t>DBF</t>
  </si>
  <si>
    <t>PIDC</t>
  </si>
  <si>
    <t>Islet Circuit 2020 (Photogenic)</t>
  </si>
  <si>
    <t>PSA 2020-393</t>
  </si>
  <si>
    <t>2020-393</t>
  </si>
  <si>
    <t>Midnapore 2020 (1)</t>
  </si>
  <si>
    <t>PSA 2020-389</t>
  </si>
  <si>
    <t>2020-389</t>
  </si>
  <si>
    <t>Midnapore 2020 (2)</t>
  </si>
  <si>
    <t>Midnapore 2020 (5)</t>
  </si>
  <si>
    <t>Midnapore 2020 (6)</t>
  </si>
  <si>
    <t>Hexagon Circuit 2020 (1)</t>
  </si>
  <si>
    <t>PSA 2020-437</t>
  </si>
  <si>
    <t>2020-437</t>
  </si>
  <si>
    <t>Tori Circuit 2020 ( #2)</t>
  </si>
  <si>
    <t>PSA 2020-5425</t>
  </si>
  <si>
    <t>2020-5425</t>
  </si>
  <si>
    <t>Chrysalis  2021 (Knowledge Bowl)</t>
  </si>
  <si>
    <t>Singapore</t>
  </si>
  <si>
    <t>PSA 2021-1507</t>
  </si>
  <si>
    <t>2021-1507</t>
  </si>
  <si>
    <t>North American 2021 ()</t>
  </si>
  <si>
    <t>USA</t>
  </si>
  <si>
    <t>PSA 2021-1477</t>
  </si>
  <si>
    <t>2021-1477</t>
  </si>
  <si>
    <t>Judges Choice</t>
  </si>
  <si>
    <t>BUGIS Photo Cup 2021 (Sandven)</t>
  </si>
  <si>
    <t>PSA 2021-5423</t>
  </si>
  <si>
    <t>2021-5423</t>
  </si>
  <si>
    <t>PTD</t>
  </si>
  <si>
    <t>Jodhpur Circuit 2021 (1)</t>
  </si>
  <si>
    <t>PSA 2021-5414</t>
  </si>
  <si>
    <t>2021-5414</t>
  </si>
  <si>
    <t>Cheeky</t>
  </si>
  <si>
    <t>CHILD 2020 (PENZA)</t>
  </si>
  <si>
    <t>Russia</t>
  </si>
  <si>
    <t>FIAP 2020/375</t>
  </si>
  <si>
    <t>2020/375</t>
  </si>
  <si>
    <t>Child</t>
  </si>
  <si>
    <r>
      <rPr>
        <sz val="10"/>
        <color theme="1"/>
        <rFont val="Calibri"/>
      </rPr>
      <t>Christ Church Cathedral Oxford</t>
    </r>
  </si>
  <si>
    <t>Christ Church Cathedral Oxford</t>
  </si>
  <si>
    <t>Bhutan Circuit 2020 (PHUNTSHOLING )</t>
  </si>
  <si>
    <t>Bhutan</t>
  </si>
  <si>
    <t>FIAP 2020/470</t>
  </si>
  <si>
    <t>2020/470</t>
  </si>
  <si>
    <t>Intercontinental Circuit 2020 (Panama)</t>
  </si>
  <si>
    <t>Panama</t>
  </si>
  <si>
    <t>FIAP 2020/445</t>
  </si>
  <si>
    <t>2020/445</t>
  </si>
  <si>
    <t>Photovivo 2020 (Sandven Image House)</t>
  </si>
  <si>
    <t>PSA 2020-365</t>
  </si>
  <si>
    <t>2020-365</t>
  </si>
  <si>
    <t>Closeup Butterfly</t>
  </si>
  <si>
    <t>Layers of Passion Circuit 2020 (#6)</t>
  </si>
  <si>
    <t>Nature</t>
  </si>
  <si>
    <t>Dangerous Road</t>
  </si>
  <si>
    <t>Five Point International Circuit 2020 (AOV)</t>
  </si>
  <si>
    <t>PSA 2020-455</t>
  </si>
  <si>
    <t>2020-455</t>
  </si>
  <si>
    <t>Five Point International Circuit 2020 (Digifocus)</t>
  </si>
  <si>
    <t>Five Point International Circuit 2020 (Focal Plain)</t>
  </si>
  <si>
    <t>FPC BRONZE MEDAL</t>
  </si>
  <si>
    <t>Five Point International Circuit 2020 (Inner Eye)</t>
  </si>
  <si>
    <t>Deserted Shambles</t>
  </si>
  <si>
    <t>BUGIS Photo Cup 2021 (Knowledge Bowl)</t>
  </si>
  <si>
    <t>Dhaka Foto Fest 2021 ()</t>
  </si>
  <si>
    <t>Bangladesh</t>
  </si>
  <si>
    <t>PSA 2021-1445</t>
  </si>
  <si>
    <t>2021-1445</t>
  </si>
  <si>
    <t>Chrysalis  2021 (Digirap)</t>
  </si>
  <si>
    <t>Dongchuan Shepherd</t>
  </si>
  <si>
    <t>Life</t>
  </si>
  <si>
    <t>Illuminia Circuit 2020 (1)</t>
  </si>
  <si>
    <t>FIAP 2020-392</t>
  </si>
  <si>
    <t>2020-392</t>
  </si>
  <si>
    <t>Illuminia Circuit 2020 (2)</t>
  </si>
  <si>
    <t>Layers of Passion Circuit 2020 (#3)</t>
  </si>
  <si>
    <t>Five Point International Circuit 2020 (Phoenix)</t>
  </si>
  <si>
    <t>Eiffel is Looking Up</t>
  </si>
  <si>
    <t>La Carxofa 2020 ()</t>
  </si>
  <si>
    <t>Spain</t>
  </si>
  <si>
    <t>FIAP 2020/256</t>
  </si>
  <si>
    <t>2020/256</t>
  </si>
  <si>
    <t>FIP RIBBON</t>
  </si>
  <si>
    <t>English Woods</t>
  </si>
  <si>
    <t>Elixir International Circuit 2020 (3)</t>
  </si>
  <si>
    <t>PSA 2020-433</t>
  </si>
  <si>
    <t>2020-433</t>
  </si>
  <si>
    <t>Elixir International Circuit 2020 (4)</t>
  </si>
  <si>
    <t>Ethiopean Gardener</t>
  </si>
  <si>
    <t>Gold Silk Road 2020 ()</t>
  </si>
  <si>
    <t>Hong Kong</t>
  </si>
  <si>
    <t>PSA 2021-230</t>
  </si>
  <si>
    <t xml:space="preserve"> </t>
  </si>
  <si>
    <t>Portrait</t>
  </si>
  <si>
    <t>Foreboding Street</t>
  </si>
  <si>
    <t>BUGIS Photo Cup 2021 (Photovivo)</t>
  </si>
  <si>
    <t>Jodhpur Circuit 2021 (3)</t>
  </si>
  <si>
    <t>Forth Bridge</t>
  </si>
  <si>
    <t>Golden Lion Circuit 2020 (Digirap)</t>
  </si>
  <si>
    <t>PSA 2020-404</t>
  </si>
  <si>
    <t>2020-404</t>
  </si>
  <si>
    <t>APU HM</t>
  </si>
  <si>
    <t>Lake Macquarie Circuit 2020 (Bellmont)</t>
  </si>
  <si>
    <t>PSA 2020-317</t>
  </si>
  <si>
    <t>2020-317</t>
  </si>
  <si>
    <t>2020/13</t>
  </si>
  <si>
    <t>Lake Macquarie Circuit 2020 (Newcastle)</t>
  </si>
  <si>
    <t>2020/15</t>
  </si>
  <si>
    <t>Lake Macquarie Circuit 2020 (Wangi)</t>
  </si>
  <si>
    <t>2020/14</t>
  </si>
  <si>
    <t>Elixir International Circuit 2020 (1)</t>
  </si>
  <si>
    <t>Elixir International Circuit 2020 (2)</t>
  </si>
  <si>
    <t>Elixir International Circuit 2020 (5)</t>
  </si>
  <si>
    <t>Elixir International Circuit 2020 (6)</t>
  </si>
  <si>
    <t>Getting Off Here</t>
  </si>
  <si>
    <t>Autumn Photo Festival 2020 (Panoramic Art)</t>
  </si>
  <si>
    <t>PSA 2020-397</t>
  </si>
  <si>
    <t>2020-397</t>
  </si>
  <si>
    <t>PJ</t>
  </si>
  <si>
    <t>Hexagon Circuit 2020 (6)</t>
  </si>
  <si>
    <t>Glen Canyon Dam</t>
  </si>
  <si>
    <t>Illuminia Circuit 2020 (4)</t>
  </si>
  <si>
    <t>Hexagon Circuit 2020 (3)</t>
  </si>
  <si>
    <t>Hexagon Circuit 2020 (5)</t>
  </si>
  <si>
    <t>Layers of Passion Circuit 2020 (#1)</t>
  </si>
  <si>
    <r>
      <rPr>
        <sz val="10"/>
        <color theme="1"/>
        <rFont val="Calibri"/>
      </rPr>
      <t>Gnarly</t>
    </r>
  </si>
  <si>
    <t>Queensland Circuit 2020 (Mount Gravatt)</t>
  </si>
  <si>
    <t>FIAP 2020/147</t>
  </si>
  <si>
    <t>2020/147</t>
  </si>
  <si>
    <t>APS-Merit</t>
  </si>
  <si>
    <t>Queensland Circuit 2020 (Townsville)</t>
  </si>
  <si>
    <t>FIAP 2020/148</t>
  </si>
  <si>
    <t>2020/148</t>
  </si>
  <si>
    <t>Gnarly</t>
  </si>
  <si>
    <t>Belgian Digital Circuit  2020 (1  ROC Photo)</t>
  </si>
  <si>
    <t>Belgium</t>
  </si>
  <si>
    <t>FIAP 2020/258</t>
  </si>
  <si>
    <t>2020/258</t>
  </si>
  <si>
    <t>Belgian Digital Circuit  2020 (2 Collectief European Photographers)</t>
  </si>
  <si>
    <t>FIAP 2020/259</t>
  </si>
  <si>
    <t>2020/259</t>
  </si>
  <si>
    <t>Intercontinental Circuit 2020 (Cuba)</t>
  </si>
  <si>
    <t>Cuba</t>
  </si>
  <si>
    <t>FIAP 2020/444</t>
  </si>
  <si>
    <t>2020/444</t>
  </si>
  <si>
    <t>Intercontinental Circuit 2020 (Dominican Republic)</t>
  </si>
  <si>
    <t>Dom Repub</t>
  </si>
  <si>
    <t>FIAP 2020/446</t>
  </si>
  <si>
    <t>2020/446</t>
  </si>
  <si>
    <t>Intercontinental Circuit 2020 (Spain)</t>
  </si>
  <si>
    <t>FIAP 2020/443</t>
  </si>
  <si>
    <t>2020/443</t>
  </si>
  <si>
    <t>Tramontana 2020 (Cacak)</t>
  </si>
  <si>
    <t>Serbia</t>
  </si>
  <si>
    <t>FIAP 2020/493</t>
  </si>
  <si>
    <t>2020/493</t>
  </si>
  <si>
    <t>Autumn Photo Festival 2020 (APA)</t>
  </si>
  <si>
    <t>Autumn Photo Festival 2020 (Kolkata Light Line)</t>
  </si>
  <si>
    <t>Islet Circuit 2020 (Depth of Field)</t>
  </si>
  <si>
    <t>Midnapore 2020 (3)</t>
  </si>
  <si>
    <t>Midnapore 2020 (4)</t>
  </si>
  <si>
    <t>Photovivo 2020 (Digirap)</t>
  </si>
  <si>
    <t>CHILD 2020 (PARACIN)</t>
  </si>
  <si>
    <t>FIAP 2020/376</t>
  </si>
  <si>
    <t>2020/376</t>
  </si>
  <si>
    <t>Hexagon Circuit 2020 (4)</t>
  </si>
  <si>
    <t>Tori Circuit 2020 ( #1)</t>
  </si>
  <si>
    <r>
      <rPr>
        <sz val="10"/>
        <color theme="1"/>
        <rFont val="Calibri"/>
      </rPr>
      <t>Gotta Hurt</t>
    </r>
  </si>
  <si>
    <t>Queensland Circuit 2020 (Maryborough)</t>
  </si>
  <si>
    <t>FIAP 2020/146</t>
  </si>
  <si>
    <t>2020/146</t>
  </si>
  <si>
    <t>PIDC Theme</t>
  </si>
  <si>
    <t>Gotta Hurt</t>
  </si>
  <si>
    <t>Bhutan Circuit 2020 (Thimpu )</t>
  </si>
  <si>
    <t>FIAP 2020/469</t>
  </si>
  <si>
    <t>2020/469</t>
  </si>
  <si>
    <t>Belgian Digital Circuit  2020 (4 Riva Bella)</t>
  </si>
  <si>
    <t>FIAP 2020/261</t>
  </si>
  <si>
    <t>2020/261</t>
  </si>
  <si>
    <t>Illuminia Circuit 2020 (3)</t>
  </si>
  <si>
    <t>Graceful Lines</t>
  </si>
  <si>
    <t>Hand Trapped</t>
  </si>
  <si>
    <t>Head On</t>
  </si>
  <si>
    <t>Hot Chipmunk</t>
  </si>
  <si>
    <t>Ice City Harbin</t>
  </si>
  <si>
    <t>China Dream 2021 (Taiyang)</t>
  </si>
  <si>
    <t>PSA 2021-1448</t>
  </si>
  <si>
    <t>2021-1448</t>
  </si>
  <si>
    <t>Kew Gardens Conservatory</t>
  </si>
  <si>
    <t>Laying Eggs</t>
  </si>
  <si>
    <t>Little Jumper</t>
  </si>
  <si>
    <t>Lost in Thought</t>
  </si>
  <si>
    <t>Melbourne Dusk</t>
  </si>
  <si>
    <t>Migrating Herd</t>
  </si>
  <si>
    <t>Chrysalis  2021 (Sandven)</t>
  </si>
  <si>
    <t>China Dream 2021 (Diqiu)</t>
  </si>
  <si>
    <t>CIPA HM</t>
  </si>
  <si>
    <t>My Turn to Ride</t>
  </si>
  <si>
    <t>Old Lightship Dundee</t>
  </si>
  <si>
    <t>Autumn Circuit 2020 (Mladost)</t>
  </si>
  <si>
    <t>Montenegro</t>
  </si>
  <si>
    <t>FIAP 2020/491</t>
  </si>
  <si>
    <t>2020/491</t>
  </si>
  <si>
    <t>Orange Lacewing</t>
  </si>
  <si>
    <t>Autumn Circuit 2020 (Perasto)</t>
  </si>
  <si>
    <t>Orthorhinus cylindrirostris</t>
  </si>
  <si>
    <t>Belgian Digital Circuit  2020 (3 ARTE VIII)</t>
  </si>
  <si>
    <t>FIAP 2020/260</t>
  </si>
  <si>
    <t>2020/260</t>
  </si>
  <si>
    <t>Queens Guard</t>
  </si>
  <si>
    <t>Big North Story 2021 ()</t>
  </si>
  <si>
    <t>Iceland</t>
  </si>
  <si>
    <t>FIAP 2021/500</t>
  </si>
  <si>
    <t>2021/500</t>
  </si>
  <si>
    <t>RAAF Roullettes</t>
  </si>
  <si>
    <t>Recharging the Batteries</t>
  </si>
  <si>
    <t>Golden Lion Circuit 2020 (Sandven)</t>
  </si>
  <si>
    <t>Chrysalis  2021 (Photovivo)</t>
  </si>
  <si>
    <t>China Dream 2021 (Yueliang)</t>
  </si>
  <si>
    <t>Russian Orthodox Harbin China</t>
  </si>
  <si>
    <t>Sand Monitor</t>
  </si>
  <si>
    <t>Victory HM</t>
  </si>
  <si>
    <r>
      <rPr>
        <sz val="10"/>
        <color theme="1"/>
        <rFont val="Calibri"/>
      </rPr>
      <t>Seen Better Days</t>
    </r>
  </si>
  <si>
    <t>Seen Better Days</t>
  </si>
  <si>
    <t>Self Portrait</t>
  </si>
  <si>
    <t>Knowledge Bowl Circuit 2020 (Sandven)</t>
  </si>
  <si>
    <t>PSA 2020-423</t>
  </si>
  <si>
    <t>2020-423</t>
  </si>
  <si>
    <t>Sideways</t>
  </si>
  <si>
    <t>Layers of Passion Circuit 2020 (#2)</t>
  </si>
  <si>
    <t>The Power of Steam</t>
  </si>
  <si>
    <t>The Shambles</t>
  </si>
  <si>
    <t>The Storr</t>
  </si>
  <si>
    <t>Wild Rhesus Macaque</t>
  </si>
  <si>
    <t>Wildlife</t>
  </si>
  <si>
    <r>
      <rPr>
        <sz val="10"/>
        <color theme="1"/>
        <rFont val="Calibri"/>
      </rPr>
      <t>World Super Bikes 2019</t>
    </r>
  </si>
  <si>
    <t>World Super Bikes 2019</t>
  </si>
  <si>
    <t>York Minster Nave</t>
  </si>
  <si>
    <t>Zhangjiajie Formations</t>
  </si>
  <si>
    <t>PSA Hon Ribbon</t>
  </si>
  <si>
    <t>Cell Phone</t>
  </si>
  <si>
    <t>Zhangjiajie Glass Bridge</t>
  </si>
  <si>
    <t>APAS HM</t>
  </si>
  <si>
    <t>Auckland NZ</t>
  </si>
  <si>
    <t>Islet Circuit 2020 (Focal Plane)</t>
  </si>
  <si>
    <t>Hexagon Circuit 2020 (2)</t>
  </si>
  <si>
    <t>Golden Lion Circuit 2020 (Knowledge Bowl)</t>
  </si>
  <si>
    <t>Knowledge Bowl Circuit 2020 (digiRAP)</t>
  </si>
  <si>
    <t>Blue Moon Valley</t>
  </si>
  <si>
    <t>Confident</t>
  </si>
  <si>
    <t>People</t>
  </si>
  <si>
    <t>Cosplay Character</t>
  </si>
  <si>
    <t>Woman</t>
  </si>
  <si>
    <t>Cutting it fine</t>
  </si>
  <si>
    <t>Shutterbug 2021 ()</t>
  </si>
  <si>
    <t>GPU L210144</t>
  </si>
  <si>
    <t>Daredevils</t>
  </si>
  <si>
    <t>Eilean Donan Castle</t>
  </si>
  <si>
    <t>Flight Sequence</t>
  </si>
  <si>
    <t>Just Magic</t>
  </si>
  <si>
    <t>BUGIS Photo Cup 2021 (Digirap)</t>
  </si>
  <si>
    <t>DPW Summer 2021 (Budva)</t>
  </si>
  <si>
    <t>FIAP 2021/281</t>
  </si>
  <si>
    <t>2021/281</t>
  </si>
  <si>
    <t>Magical Moments 2021 ()</t>
  </si>
  <si>
    <t>Sri Lanka</t>
  </si>
  <si>
    <t>PSA 2021-1465</t>
  </si>
  <si>
    <t>2021-1465</t>
  </si>
  <si>
    <t>Melbourne Visitors</t>
  </si>
  <si>
    <t>Golden Lion Circuit 2020 (Photovivo)</t>
  </si>
  <si>
    <t>Pulteney Bridge Bath</t>
  </si>
  <si>
    <t>Merit</t>
  </si>
  <si>
    <t>Russian Orthodox in China</t>
  </si>
  <si>
    <t>Intercontinental Circuit 2020 (Andorra)</t>
  </si>
  <si>
    <t>Andorra</t>
  </si>
  <si>
    <t>FIAP 2020/442</t>
  </si>
  <si>
    <t>2020/442</t>
  </si>
  <si>
    <t>Scary in Zhangjiajie China</t>
  </si>
  <si>
    <r>
      <rPr>
        <sz val="10"/>
        <color theme="1"/>
        <rFont val="Calibri"/>
      </rPr>
      <t>Taking a Break</t>
    </r>
  </si>
  <si>
    <t>Taking a Break</t>
  </si>
  <si>
    <t>Knowledge Bowl Circuit 2020 (PhotoVivo)</t>
  </si>
  <si>
    <t>The Falconer</t>
  </si>
  <si>
    <t>Tori Circuit 2020 ( #3)</t>
  </si>
  <si>
    <t>The Wood Collector</t>
  </si>
  <si>
    <t>Tight Formation</t>
  </si>
  <si>
    <t xml:space="preserve">FIAP </t>
  </si>
  <si>
    <t>Image Title</t>
  </si>
  <si>
    <t>FIAP Award</t>
  </si>
  <si>
    <t>Any other reward (please specify)</t>
  </si>
  <si>
    <t>FIAP Patronage Number</t>
  </si>
  <si>
    <t>Print/Projected Image/Audio Visual Salon</t>
  </si>
  <si>
    <t>Section number</t>
  </si>
  <si>
    <t>Official Country</t>
  </si>
  <si>
    <t>AUSTRALIA</t>
  </si>
  <si>
    <t>Projected Image</t>
  </si>
  <si>
    <t>V INTERCONTINENTAL CIRCUIT - GaudiRfoto 2020. VIII Saló Internacional de Fotografia</t>
  </si>
  <si>
    <t>Cairns Birdwing Ornithoptera Eupherion</t>
  </si>
  <si>
    <t>7th Queensland International Digital Circuit - Maryborough - 7th - 2020</t>
  </si>
  <si>
    <t>7th Queensland International Digital Circuit - Mount Gravatt - 7th - 2020</t>
  </si>
  <si>
    <t>2020/492</t>
  </si>
  <si>
    <t>AUTUMN CIRCUIT 2020 - Perasto 2020</t>
  </si>
  <si>
    <t>CIRCUIT CONTEST OF PHOTOGRAPHY “CHILD 2020” - 6th EXHIBITION OF PHOTOGRAPHY "CHILD 2020” - PENZA</t>
  </si>
  <si>
    <t>Russian Federation</t>
  </si>
  <si>
    <t>CHRIST CHURCH CATHEDRAL OXFORD</t>
  </si>
  <si>
    <t>1ST BHUTAN INTERNATIONAL CIRCUIT - Phuntsholing</t>
  </si>
  <si>
    <t>7th Queensland International Digital Circuit - Gold Coast - 7th - 2020</t>
  </si>
  <si>
    <t>V INTERCONTINENTAL CIRCUIT - V Salón Internacional de Fotografía Panameño 2020</t>
  </si>
  <si>
    <t>confident</t>
  </si>
  <si>
    <t>BIG NORTH STORY</t>
  </si>
  <si>
    <t>DONGCHUAN SHEPHERD</t>
  </si>
  <si>
    <t>III Concurs Internacional de Fotografia "La Carxofa - Flor D'Hivern 2020" - III Concurs Internacional de Fotografia "La Carxofa - Flor D'Hivern 2020"</t>
  </si>
  <si>
    <t>V INTERCONTINENTAL CIRCUIT - V Salón Internacional de Fotografía Cubano 2020</t>
  </si>
  <si>
    <t>V INTERCONTINENTAL CIRCUIT - V Salón Internacional de Fotografía Dominicano 2020</t>
  </si>
  <si>
    <t>Dominican Republic</t>
  </si>
  <si>
    <t>Flypast at Avalon</t>
  </si>
  <si>
    <t>APS MERIT</t>
  </si>
  <si>
    <t>7th Queensland International Digital Circuit - Townsville - 7th - 2020</t>
  </si>
  <si>
    <t>BELGIANDIGITALCIRCUIT - Salon 1 - ASBL ROC-Photo</t>
  </si>
  <si>
    <t>BELGIANDIGITALCIRCUIT - Salon 2 - Collectif European Photographers</t>
  </si>
  <si>
    <t>CIRCUIT CONTEST OF PHOTOGRAPHY “CHILD 2020” - 8th EXHIBITION OF PHOTOGRAPHY "CHILD 2020” – PARACIN</t>
  </si>
  <si>
    <t>TRAMONTANA CIRCUIT 2020 - Cacak 2020</t>
  </si>
  <si>
    <t>GOTTA HURT</t>
  </si>
  <si>
    <t>1ST BHUTAN INTERNATIONAL CIRCUIT - Thimpu</t>
  </si>
  <si>
    <t>BELGIANDIGITALCIRCUIT - Salon 4 - Riva Bella</t>
  </si>
  <si>
    <t>DPW Summer Circuit 2021 - DPW Summer Circuit 2021 - Budva</t>
  </si>
  <si>
    <t>AUTUMN CIRCUIT 2020 - Tivat 2020</t>
  </si>
  <si>
    <t>BELGIANDIGITALCIRCUIT - Salon 3 - Arte VIII</t>
  </si>
  <si>
    <t>V INTERCONTINENTAL CIRCUIT - X Saló Internacional Fotogràfic Digital Andorra 2020</t>
  </si>
  <si>
    <t>VICTORY P.W. Honorable mention</t>
  </si>
  <si>
    <t>Seen better days</t>
  </si>
  <si>
    <t>The Bridge</t>
  </si>
  <si>
    <t>APS Acceptance</t>
  </si>
  <si>
    <t>2021/092</t>
  </si>
  <si>
    <t>Audio Visual</t>
  </si>
  <si>
    <t>Adelaide International AV Festival (AV Fest) 2021 - Adelaide International AV Festival (AV Fest) 2021</t>
  </si>
  <si>
    <t>The Dish</t>
  </si>
  <si>
    <t>THE POWER OF STEAM</t>
  </si>
  <si>
    <t>Acceptance
Title</t>
  </si>
  <si>
    <t>Exhibit
Name</t>
  </si>
  <si>
    <t>Exhibit
Number</t>
  </si>
  <si>
    <t>Divi-
sion</t>
  </si>
  <si>
    <t>Jud-
ging</t>
  </si>
  <si>
    <t>Sec-
tion</t>
  </si>
  <si>
    <t>Used</t>
  </si>
  <si>
    <t>TORI</t>
  </si>
  <si>
    <t>020-5425</t>
  </si>
  <si>
    <t>PID-C</t>
  </si>
  <si>
    <t>Raaf Roulettes</t>
  </si>
  <si>
    <t>Scary In Zhangjiajie</t>
  </si>
  <si>
    <t>PJD</t>
  </si>
  <si>
    <t>Wild Rhesus Macquaque</t>
  </si>
  <si>
    <t>ND</t>
  </si>
  <si>
    <t>Wood Collector</t>
  </si>
  <si>
    <t>QUEENSLAND CIRCUIT</t>
  </si>
  <si>
    <t>2020-181</t>
  </si>
  <si>
    <t>PID-M</t>
  </si>
  <si>
    <t>Flypast At Avalon</t>
  </si>
  <si>
    <t>Taking A Break</t>
  </si>
  <si>
    <t>GOLD SILK ROAD</t>
  </si>
  <si>
    <t>2020-230</t>
  </si>
  <si>
    <t>Living In Ethiopia</t>
  </si>
  <si>
    <t>BELGIAN DIGITAL CIRCUIT</t>
  </si>
  <si>
    <t>2020-303</t>
  </si>
  <si>
    <t>Orthorhinus Cylindrirostris</t>
  </si>
  <si>
    <t>LAKE MACQUARIE CIRCUIT</t>
  </si>
  <si>
    <t>Raaf Roullettes</t>
  </si>
  <si>
    <t>Recharging The Batteries</t>
  </si>
  <si>
    <t>The Forth Bridge</t>
  </si>
  <si>
    <t>CHILD</t>
  </si>
  <si>
    <t>2020-347</t>
  </si>
  <si>
    <t>TRAMONTANA CIRCUIT</t>
  </si>
  <si>
    <t>2020-354</t>
  </si>
  <si>
    <t>PHOTO VIVO</t>
  </si>
  <si>
    <t>Eiffel Is Looking Up</t>
  </si>
  <si>
    <t>Russian Orthodox In China</t>
  </si>
  <si>
    <t>Scary In Zhangjiajie China</t>
  </si>
  <si>
    <t>Auckland Nz</t>
  </si>
  <si>
    <t>MIDNAPORE CIRCUIT</t>
  </si>
  <si>
    <t>Blue Moon Valley, China</t>
  </si>
  <si>
    <t>ILLUMINA CIRCUIT</t>
  </si>
  <si>
    <t>Glen Canyon Dam Usa</t>
  </si>
  <si>
    <t>ISLET INTERNATIONAL CIRCUIT</t>
  </si>
  <si>
    <t>AUTUMN PHOTO FESTIVAL CIRCUIT</t>
  </si>
  <si>
    <t>GOLDEN LION PHOTO CIRCUIT</t>
  </si>
  <si>
    <t>Remote Church</t>
  </si>
  <si>
    <t>KNOWLEDGE BOWL</t>
  </si>
  <si>
    <t>Self-portrait</t>
  </si>
  <si>
    <t>ELIXIR CIRCUIT</t>
  </si>
  <si>
    <t>Zhangjajie Glass Bridge</t>
  </si>
  <si>
    <t>HEXAGON CIRCUIT</t>
  </si>
  <si>
    <t>LAYERS OF PASSION CIRCUIT</t>
  </si>
  <si>
    <t>FIVE POINT CIRCUIT</t>
  </si>
  <si>
    <t>Lost In Thought</t>
  </si>
  <si>
    <t>My Turn To Ride</t>
  </si>
  <si>
    <t>Raaf Roulletttes</t>
  </si>
  <si>
    <t>AUTUMN CIRCUIT</t>
  </si>
  <si>
    <t>2020-466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</si>
</sst>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"/>
    <numFmt numFmtId="165" formatCode="d\-mmm\-yyyy"/>
    <numFmt numFmtId="166" formatCode="0.0%"/>
    <numFmt numFmtId="167" formatCode="d\ mmm"/>
  </numFmts>
  <fonts count="24">
    <font>
      <sz val="10"/>
      <color rgb="FF000000"/>
      <name val="Arial"/>
    </font>
    <font>
      <b/>
      <sz val="10"/>
      <color theme="1"/>
      <name val="Arial"/>
    </font>
    <font>
      <sz val="10"/>
      <color theme="1"/>
      <name val="Arial"/>
    </font>
    <font>
      <b/>
      <sz val="10"/>
      <color rgb="FFFFFF00"/>
      <name val="Calibri"/>
    </font>
    <font>
      <sz val="10"/>
      <color theme="1"/>
      <name val="Calibri"/>
    </font>
    <font>
      <sz val="11"/>
      <color rgb="FF000000"/>
      <name val="Calibri"/>
    </font>
    <font>
      <b/>
      <sz val="10"/>
      <color rgb="FFFF0000"/>
      <name val="Calibri"/>
    </font>
    <font>
      <sz val="10"/>
      <color rgb="FF000000"/>
      <name val="Calibri"/>
    </font>
    <font>
      <sz val="9"/>
      <color theme="1"/>
      <name val="Calibri"/>
    </font>
    <font>
      <b/>
      <sz val="10"/>
      <color rgb="FFFF0000"/>
      <name val="Arial"/>
    </font>
    <font>
      <b/>
      <sz val="9"/>
      <color rgb="FFFF0000"/>
      <name val="Arial"/>
    </font>
    <font>
      <b/>
      <sz val="10"/>
      <color theme="1"/>
      <name val="Calibri"/>
    </font>
    <font>
      <sz val="10"/>
      <name val="Arial"/>
    </font>
    <font>
      <sz val="11"/>
      <color rgb="FF008000"/>
      <name val="Inconsolata"/>
    </font>
    <font>
      <strike/>
      <sz val="10"/>
      <color theme="1"/>
      <name val="Calibri"/>
    </font>
    <font>
      <sz val="10"/>
      <color rgb="FF0000FF"/>
      <name val="Calibri"/>
    </font>
    <font>
      <sz val="10"/>
      <color rgb="FF47535F"/>
      <name val="Calibri"/>
    </font>
    <font>
      <sz val="10"/>
      <color rgb="FF1155CC"/>
      <name val="Calibri"/>
    </font>
    <font>
      <b/>
      <sz val="9"/>
      <color theme="1"/>
      <name val="Arial"/>
    </font>
    <font>
      <b/>
      <sz val="12"/>
      <color rgb="FFFFFFFF"/>
      <name val="Calibri"/>
    </font>
    <font>
      <sz val="11"/>
      <color theme="1"/>
      <name val="Calibri"/>
    </font>
    <font>
      <b/>
      <sz val="11"/>
      <color rgb="FF000000"/>
      <name val="Calibri"/>
    </font>
    <font>
      <b/>
      <sz val="11"/>
      <color rgb="FFFF0000"/>
      <name val="Calibri"/>
    </font>
    <font>
      <i/>
      <sz val="10"/>
      <color theme="1"/>
      <name val="Arial"/>
    </font>
  </fonts>
  <fills count="14">
    <fill>
      <patternFill patternType="none"/>
    </fill>
    <fill>
      <patternFill patternType="gray125"/>
    </fill>
    <fill>
      <patternFill patternType="solid">
        <fgColor rgb="FFF3FFFB"/>
        <bgColor rgb="FFF3FFFB"/>
      </patternFill>
    </fill>
    <fill>
      <patternFill patternType="solid">
        <fgColor rgb="FFF4CCCC"/>
        <bgColor rgb="FFF4CCCC"/>
      </patternFill>
    </fill>
    <fill>
      <patternFill patternType="solid">
        <fgColor rgb="FF6A9BEC"/>
        <bgColor rgb="FF6A9BEC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FCE5CD"/>
        <bgColor rgb="FFFCE5CD"/>
      </patternFill>
    </fill>
    <fill>
      <patternFill patternType="solid">
        <fgColor rgb="FFEFFBF5"/>
        <bgColor rgb="FFEFFBF5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4472C4"/>
        <bgColor rgb="FF4472C4"/>
      </patternFill>
    </fill>
    <fill>
      <patternFill patternType="solid">
        <fgColor rgb="FFFCFCFC"/>
        <bgColor rgb="FFFCFCFC"/>
      </patternFill>
    </fill>
    <fill>
      <patternFill patternType="solid">
        <fgColor rgb="FFA9D08E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2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0" fontId="2" fillId="0" borderId="0" xfId="0" applyFont="1" applyAlignment="1">
      <alignment horizontal="left" vertical="center"/>
    </xf>
    <xf numFmtId="0" fontId="3" fillId="4" borderId="0" xfId="0" applyFont="1" applyFill="1" applyAlignment="1">
      <alignment horizontal="center" textRotation="90" wrapText="1"/>
    </xf>
    <xf numFmtId="0" fontId="3" fillId="4" borderId="0" xfId="0" applyFont="1" applyFill="1" applyAlignment="1">
      <alignment horizontal="left" wrapText="1"/>
    </xf>
    <xf numFmtId="0" fontId="3" fillId="4" borderId="0" xfId="0" applyFont="1" applyFill="1" applyAlignment="1">
      <alignment horizontal="center" wrapText="1"/>
    </xf>
    <xf numFmtId="0" fontId="3" fillId="4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8" fillId="0" borderId="0" xfId="0" applyFont="1" applyAlignment="1">
      <alignment horizontal="center"/>
    </xf>
    <xf numFmtId="0" fontId="4" fillId="0" borderId="0" xfId="0" applyFont="1" applyAlignment="1">
      <alignment vertical="top"/>
    </xf>
    <xf numFmtId="164" fontId="4" fillId="0" borderId="0" xfId="0" applyNumberFormat="1" applyFont="1"/>
    <xf numFmtId="0" fontId="4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" fontId="4" fillId="0" borderId="0" xfId="0" applyNumberFormat="1" applyFont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/>
    <xf numFmtId="166" fontId="4" fillId="2" borderId="0" xfId="0" applyNumberFormat="1" applyFont="1" applyFill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9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9" fontId="5" fillId="2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top" wrapText="1"/>
    </xf>
    <xf numFmtId="0" fontId="15" fillId="0" borderId="0" xfId="0" applyFont="1"/>
    <xf numFmtId="0" fontId="15" fillId="0" borderId="0" xfId="0" applyFont="1" applyAlignment="1">
      <alignment horizontal="left" vertical="top" wrapText="1"/>
    </xf>
    <xf numFmtId="165" fontId="7" fillId="0" borderId="0" xfId="0" applyNumberFormat="1" applyFont="1" applyAlignment="1">
      <alignment horizontal="center" vertical="top"/>
    </xf>
    <xf numFmtId="165" fontId="4" fillId="0" borderId="0" xfId="0" applyNumberFormat="1" applyFont="1" applyAlignment="1">
      <alignment horizontal="center" wrapText="1"/>
    </xf>
    <xf numFmtId="165" fontId="16" fillId="0" borderId="0" xfId="0" applyNumberFormat="1" applyFont="1" applyAlignment="1">
      <alignment horizontal="center" vertical="top"/>
    </xf>
    <xf numFmtId="0" fontId="17" fillId="0" borderId="0" xfId="0" applyFont="1" applyAlignment="1">
      <alignment horizontal="left" vertical="top" wrapText="1"/>
    </xf>
    <xf numFmtId="9" fontId="4" fillId="2" borderId="0" xfId="0" applyNumberFormat="1" applyFont="1" applyFill="1" applyAlignment="1">
      <alignment horizontal="center" vertical="center"/>
    </xf>
    <xf numFmtId="9" fontId="2" fillId="0" borderId="0" xfId="0" applyNumberFormat="1" applyFont="1"/>
    <xf numFmtId="1" fontId="2" fillId="0" borderId="0" xfId="0" applyNumberFormat="1" applyFont="1"/>
    <xf numFmtId="0" fontId="18" fillId="9" borderId="2" xfId="0" applyFont="1" applyFill="1" applyBorder="1" applyAlignment="1">
      <alignment horizontal="center" wrapText="1"/>
    </xf>
    <xf numFmtId="0" fontId="18" fillId="10" borderId="2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9" fillId="11" borderId="2" xfId="0" applyFont="1" applyFill="1" applyBorder="1"/>
    <xf numFmtId="14" fontId="19" fillId="11" borderId="2" xfId="0" applyNumberFormat="1" applyFont="1" applyFill="1" applyBorder="1"/>
    <xf numFmtId="0" fontId="20" fillId="0" borderId="0" xfId="0" applyFont="1"/>
    <xf numFmtId="0" fontId="20" fillId="0" borderId="0" xfId="0" applyFont="1" applyAlignment="1">
      <alignment horizontal="right"/>
    </xf>
    <xf numFmtId="0" fontId="20" fillId="0" borderId="0" xfId="0" quotePrefix="1" applyFont="1"/>
    <xf numFmtId="14" fontId="20" fillId="0" borderId="0" xfId="0" applyNumberFormat="1" applyFont="1" applyAlignment="1">
      <alignment horizontal="right"/>
    </xf>
    <xf numFmtId="0" fontId="21" fillId="12" borderId="0" xfId="0" applyFont="1" applyFill="1" applyAlignment="1">
      <alignment horizontal="center"/>
    </xf>
    <xf numFmtId="0" fontId="5" fillId="12" borderId="0" xfId="0" applyFont="1" applyFill="1" applyAlignment="1">
      <alignment horizontal="left"/>
    </xf>
    <xf numFmtId="0" fontId="5" fillId="12" borderId="0" xfId="0" applyFont="1" applyFill="1" applyAlignment="1">
      <alignment horizontal="center"/>
    </xf>
    <xf numFmtId="0" fontId="22" fillId="12" borderId="0" xfId="0" applyFont="1" applyFill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/>
    </xf>
    <xf numFmtId="0" fontId="4" fillId="5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left"/>
    </xf>
    <xf numFmtId="0" fontId="4" fillId="7" borderId="0" xfId="0" applyFont="1" applyFill="1"/>
    <xf numFmtId="0" fontId="7" fillId="6" borderId="0" xfId="0" applyFont="1" applyFill="1"/>
    <xf numFmtId="0" fontId="4" fillId="2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top" wrapText="1"/>
    </xf>
    <xf numFmtId="165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textRotation="90"/>
    </xf>
    <xf numFmtId="0" fontId="11" fillId="0" borderId="0" xfId="0" applyFont="1" applyAlignment="1">
      <alignment vertical="center"/>
    </xf>
    <xf numFmtId="0" fontId="11" fillId="13" borderId="0" xfId="0" applyFont="1" applyFill="1" applyAlignment="1">
      <alignment horizontal="center"/>
    </xf>
    <xf numFmtId="0" fontId="11" fillId="13" borderId="0" xfId="0" applyFont="1" applyFill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0" fillId="13" borderId="0" xfId="0" applyFill="1"/>
    <xf numFmtId="0" fontId="12" fillId="0" borderId="1" xfId="0" applyFont="1" applyBorder="1" applyAlignment="1"/>
    <xf numFmtId="0" fontId="20" fillId="0" borderId="0" xfId="0" applyFont="1" applyAlignment="1"/>
    <xf numFmtId="0" fontId="0" fillId="0" borderId="0" xfId="0" applyAlignment="1"/>
  </cellXfs>
  <cellStyles count="1">
    <cellStyle name="Normal" xfId="0" builtinId="0"/>
  </cellStyles>
  <dxfs count="6">
    <dxf>
      <font>
        <b/>
        <color rgb="FFFF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solid">
          <fgColor rgb="FFF4CCCC"/>
          <bgColor rgb="FFF4CCCC"/>
        </patternFill>
      </fill>
    </dxf>
    <dxf>
      <font>
        <b/>
        <color rgb="FFFF0000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strRef>
              <c:f>Sheet5!$A$133:$A$148</c:f>
              <c:strCache>
                <c:ptCount val="16"/>
                <c:pt idx="0">
                  <c:v>A</c:v>
                </c:pt>
                <c:pt idx="1">
                  <c:v>5%</c:v>
                </c:pt>
                <c:pt idx="2">
                  <c:v>10%</c:v>
                </c:pt>
                <c:pt idx="3">
                  <c:v>15%</c:v>
                </c:pt>
                <c:pt idx="4">
                  <c:v>20%</c:v>
                </c:pt>
                <c:pt idx="5">
                  <c:v>25%</c:v>
                </c:pt>
                <c:pt idx="6">
                  <c:v>30%</c:v>
                </c:pt>
                <c:pt idx="7">
                  <c:v>35%</c:v>
                </c:pt>
                <c:pt idx="8">
                  <c:v>40%</c:v>
                </c:pt>
                <c:pt idx="9">
                  <c:v>45%</c:v>
                </c:pt>
                <c:pt idx="10">
                  <c:v>50%</c:v>
                </c:pt>
                <c:pt idx="11">
                  <c:v>55%</c:v>
                </c:pt>
                <c:pt idx="12">
                  <c:v>60%</c:v>
                </c:pt>
                <c:pt idx="13">
                  <c:v>65%</c:v>
                </c:pt>
                <c:pt idx="14">
                  <c:v>70%</c:v>
                </c:pt>
                <c:pt idx="15">
                  <c:v>75%</c:v>
                </c:pt>
              </c:strCache>
            </c:strRef>
          </c:cat>
          <c:val>
            <c:numRef>
              <c:f>Sheet5!$B$133:$B$148</c:f>
              <c:numCache>
                <c:formatCode>0</c:formatCode>
                <c:ptCount val="16"/>
                <c:pt idx="0" formatCode="General">
                  <c:v>0</c:v>
                </c:pt>
                <c:pt idx="1">
                  <c:v>44.890567480354846</c:v>
                </c:pt>
                <c:pt idx="2">
                  <c:v>21.854345326782838</c:v>
                </c:pt>
                <c:pt idx="3">
                  <c:v>14.168103987083981</c:v>
                </c:pt>
                <c:pt idx="4">
                  <c:v>10.318851158516171</c:v>
                </c:pt>
                <c:pt idx="5">
                  <c:v>8.0039227796510932</c:v>
                </c:pt>
                <c:pt idx="6">
                  <c:v>6.4556962358128827</c:v>
                </c:pt>
                <c:pt idx="7">
                  <c:v>5.3451170113251818</c:v>
                </c:pt>
                <c:pt idx="8">
                  <c:v>4.5075755519438472</c:v>
                </c:pt>
                <c:pt idx="9">
                  <c:v>3.8515265700914361</c:v>
                </c:pt>
                <c:pt idx="10">
                  <c:v>3.3219280948873622</c:v>
                </c:pt>
                <c:pt idx="11">
                  <c:v>2.8836103946155038</c:v>
                </c:pt>
                <c:pt idx="12">
                  <c:v>2.5129415947320601</c:v>
                </c:pt>
                <c:pt idx="13">
                  <c:v>2.1933097419656695</c:v>
                </c:pt>
                <c:pt idx="14">
                  <c:v>1.9124892893931986</c:v>
                </c:pt>
                <c:pt idx="15">
                  <c:v>1.6609640474436811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2-43EE-9ADC-3969BCA335F1}"/>
            </c:ext>
          </c:extLst>
        </c:ser>
        <c:ser>
          <c:idx val="1"/>
          <c:order val="1"/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strRef>
              <c:f>Sheet5!$A$133:$A$148</c:f>
              <c:strCache>
                <c:ptCount val="16"/>
                <c:pt idx="0">
                  <c:v>A</c:v>
                </c:pt>
                <c:pt idx="1">
                  <c:v>5%</c:v>
                </c:pt>
                <c:pt idx="2">
                  <c:v>10%</c:v>
                </c:pt>
                <c:pt idx="3">
                  <c:v>15%</c:v>
                </c:pt>
                <c:pt idx="4">
                  <c:v>20%</c:v>
                </c:pt>
                <c:pt idx="5">
                  <c:v>25%</c:v>
                </c:pt>
                <c:pt idx="6">
                  <c:v>30%</c:v>
                </c:pt>
                <c:pt idx="7">
                  <c:v>35%</c:v>
                </c:pt>
                <c:pt idx="8">
                  <c:v>40%</c:v>
                </c:pt>
                <c:pt idx="9">
                  <c:v>45%</c:v>
                </c:pt>
                <c:pt idx="10">
                  <c:v>50%</c:v>
                </c:pt>
                <c:pt idx="11">
                  <c:v>55%</c:v>
                </c:pt>
                <c:pt idx="12">
                  <c:v>60%</c:v>
                </c:pt>
                <c:pt idx="13">
                  <c:v>65%</c:v>
                </c:pt>
                <c:pt idx="14">
                  <c:v>70%</c:v>
                </c:pt>
                <c:pt idx="15">
                  <c:v>75%</c:v>
                </c:pt>
              </c:strCache>
            </c:strRef>
          </c:cat>
          <c:val>
            <c:numRef>
              <c:f>Sheet5!$C$133:$C$148</c:f>
              <c:numCache>
                <c:formatCode>0</c:formatCode>
                <c:ptCount val="16"/>
                <c:pt idx="0" formatCode="General">
                  <c:v>0</c:v>
                </c:pt>
                <c:pt idx="1">
                  <c:v>40</c:v>
                </c:pt>
                <c:pt idx="2">
                  <c:v>20</c:v>
                </c:pt>
                <c:pt idx="3">
                  <c:v>13.333333333333334</c:v>
                </c:pt>
                <c:pt idx="4">
                  <c:v>10</c:v>
                </c:pt>
                <c:pt idx="5">
                  <c:v>8</c:v>
                </c:pt>
                <c:pt idx="6">
                  <c:v>6.666666666666667</c:v>
                </c:pt>
                <c:pt idx="7">
                  <c:v>5.7142857142857144</c:v>
                </c:pt>
                <c:pt idx="8">
                  <c:v>5</c:v>
                </c:pt>
                <c:pt idx="9">
                  <c:v>4.4444444444444446</c:v>
                </c:pt>
                <c:pt idx="10">
                  <c:v>4</c:v>
                </c:pt>
                <c:pt idx="11">
                  <c:v>3.6363636363636362</c:v>
                </c:pt>
                <c:pt idx="12">
                  <c:v>3.3333333333333335</c:v>
                </c:pt>
                <c:pt idx="13">
                  <c:v>3.0769230769230766</c:v>
                </c:pt>
                <c:pt idx="14">
                  <c:v>2.8571428571428572</c:v>
                </c:pt>
                <c:pt idx="15">
                  <c:v>2.6666666666666665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2-43EE-9ADC-3969BCA3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268105"/>
        <c:axId val="1744469822"/>
      </c:lineChart>
      <c:catAx>
        <c:axId val="7326810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4469822"/>
        <c:crosses val="autoZero"/>
        <c:auto val="1"/>
        <c:lblAlgn val="ctr"/>
        <c:lblOffset val="100"/>
        <c:noMultiLvlLbl val="1"/>
      </c:catAx>
      <c:valAx>
        <c:axId val="174446982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3268105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trendline>
            <c:spPr>
              <a:ln w="19050">
                <a:solidFill>
                  <a:srgbClr val="000000"/>
                </a:solidFill>
              </a:ln>
            </c:spPr>
            <c:trendlineType val="linear"/>
            <c:dispRSqr val="0"/>
            <c:dispEq val="1"/>
            <c:trendlineLbl>
              <c:numFmt formatCode="General" sourceLinked="0"/>
            </c:trendlineLbl>
          </c:trendline>
          <c:xVal>
            <c:strRef>
              <c:f>Sheet5!$B$133:$B$148</c:f>
              <c:strCache>
                <c:ptCount val="16"/>
                <c:pt idx="0">
                  <c:v>Formula</c:v>
                </c:pt>
                <c:pt idx="1">
                  <c:v>45</c:v>
                </c:pt>
                <c:pt idx="2">
                  <c:v>22</c:v>
                </c:pt>
                <c:pt idx="3">
                  <c:v>14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</c:strCache>
            </c:strRef>
          </c:xVal>
          <c:yVal>
            <c:numRef>
              <c:f>Sheet5!$C$133:$C$148</c:f>
              <c:numCache>
                <c:formatCode>0</c:formatCode>
                <c:ptCount val="16"/>
                <c:pt idx="0" formatCode="General">
                  <c:v>0</c:v>
                </c:pt>
                <c:pt idx="1">
                  <c:v>40</c:v>
                </c:pt>
                <c:pt idx="2">
                  <c:v>20</c:v>
                </c:pt>
                <c:pt idx="3">
                  <c:v>13.333333333333334</c:v>
                </c:pt>
                <c:pt idx="4">
                  <c:v>10</c:v>
                </c:pt>
                <c:pt idx="5">
                  <c:v>8</c:v>
                </c:pt>
                <c:pt idx="6">
                  <c:v>6.666666666666667</c:v>
                </c:pt>
                <c:pt idx="7">
                  <c:v>5.7142857142857144</c:v>
                </c:pt>
                <c:pt idx="8">
                  <c:v>5</c:v>
                </c:pt>
                <c:pt idx="9">
                  <c:v>4.4444444444444446</c:v>
                </c:pt>
                <c:pt idx="10">
                  <c:v>4</c:v>
                </c:pt>
                <c:pt idx="11">
                  <c:v>3.6363636363636362</c:v>
                </c:pt>
                <c:pt idx="12">
                  <c:v>3.3333333333333335</c:v>
                </c:pt>
                <c:pt idx="13">
                  <c:v>3.0769230769230766</c:v>
                </c:pt>
                <c:pt idx="14">
                  <c:v>2.8571428571428572</c:v>
                </c:pt>
                <c:pt idx="15">
                  <c:v>2.6666666666666665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C1-4BE6-95CF-8A4243627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802567"/>
        <c:axId val="1077564567"/>
      </c:scatterChart>
      <c:valAx>
        <c:axId val="252802567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77564567"/>
        <c:crosses val="autoZero"/>
        <c:crossBetween val="midCat"/>
      </c:valAx>
      <c:valAx>
        <c:axId val="107756456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2802567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Sheet5!$H$134:$H$148</c:f>
              <c:numCache>
                <c:formatCode>General</c:formatCode>
                <c:ptCount val="15"/>
                <c:pt idx="0">
                  <c:v>44</c:v>
                </c:pt>
                <c:pt idx="1">
                  <c:v>21</c:v>
                </c:pt>
                <c:pt idx="2">
                  <c:v>14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</c:numCache>
            </c:numRef>
          </c:xVal>
          <c:yVal>
            <c:numRef>
              <c:f>Sheet5!$I$134:$I$148</c:f>
              <c:numCache>
                <c:formatCode>General</c:formatCode>
                <c:ptCount val="15"/>
                <c:pt idx="0">
                  <c:v>40</c:v>
                </c:pt>
                <c:pt idx="1">
                  <c:v>20</c:v>
                </c:pt>
                <c:pt idx="2">
                  <c:v>13</c:v>
                </c:pt>
                <c:pt idx="3">
                  <c:v>10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BE-481C-A1AA-E1FE625C1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6380678"/>
        <c:axId val="460227565"/>
      </c:scatterChart>
      <c:valAx>
        <c:axId val="171638067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60227565"/>
        <c:crosses val="autoZero"/>
        <c:crossBetween val="midCat"/>
      </c:valAx>
      <c:valAx>
        <c:axId val="4602275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16380678"/>
        <c:crosses val="autoZero"/>
        <c:crossBetween val="midCat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495300" cy="7429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009650" cy="742950"/>
    <xdr:pic>
      <xdr:nvPicPr>
        <xdr:cNvPr id="3" name="image6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133475" cy="638175"/>
    <xdr:pic>
      <xdr:nvPicPr>
        <xdr:cNvPr id="4" name="image2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1104900" cy="733425"/>
    <xdr:pic>
      <xdr:nvPicPr>
        <xdr:cNvPr id="5" name="image67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323850</xdr:colOff>
      <xdr:row>134</xdr:row>
      <xdr:rowOff>180975</xdr:rowOff>
    </xdr:from>
    <xdr:ext cx="5715000" cy="35337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609600</xdr:colOff>
      <xdr:row>114</xdr:row>
      <xdr:rowOff>161925</xdr:rowOff>
    </xdr:from>
    <xdr:ext cx="5715000" cy="3533775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123825</xdr:colOff>
      <xdr:row>108</xdr:row>
      <xdr:rowOff>190500</xdr:rowOff>
    </xdr:from>
    <xdr:ext cx="5715000" cy="3533775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B33"/>
  <sheetViews>
    <sheetView workbookViewId="0">
      <selection activeCell="B5" sqref="B5"/>
    </sheetView>
  </sheetViews>
  <sheetFormatPr defaultColWidth="14.42578125" defaultRowHeight="15.75" customHeight="1"/>
  <cols>
    <col min="1" max="1" width="5.42578125" customWidth="1"/>
    <col min="2" max="2" width="144.42578125" customWidth="1"/>
  </cols>
  <sheetData>
    <row r="1" spans="1:2">
      <c r="A1" s="1" t="s">
        <v>0</v>
      </c>
    </row>
    <row r="3" spans="1:2">
      <c r="A3" s="1" t="s">
        <v>1</v>
      </c>
    </row>
    <row r="4" spans="1:2">
      <c r="B4" s="2" t="s">
        <v>2</v>
      </c>
    </row>
    <row r="5" spans="1:2">
      <c r="B5" s="3" t="s">
        <v>3</v>
      </c>
    </row>
    <row r="6" spans="1:2">
      <c r="B6" s="4" t="s">
        <v>4</v>
      </c>
    </row>
    <row r="7" spans="1:2">
      <c r="B7" s="2" t="s">
        <v>5</v>
      </c>
    </row>
    <row r="9" spans="1:2">
      <c r="A9" s="1" t="s">
        <v>6</v>
      </c>
    </row>
    <row r="10" spans="1:2">
      <c r="B10" s="2" t="s">
        <v>7</v>
      </c>
    </row>
    <row r="11" spans="1:2">
      <c r="B11" s="2" t="s">
        <v>8</v>
      </c>
    </row>
    <row r="12" spans="1:2">
      <c r="B12" s="2" t="s">
        <v>9</v>
      </c>
    </row>
    <row r="13" spans="1:2">
      <c r="B13" s="2" t="s">
        <v>10</v>
      </c>
    </row>
    <row r="14" spans="1:2">
      <c r="B14" s="2" t="s">
        <v>11</v>
      </c>
    </row>
    <row r="15" spans="1:2">
      <c r="B15" s="2" t="s">
        <v>12</v>
      </c>
    </row>
    <row r="16" spans="1:2">
      <c r="B16" s="2" t="s">
        <v>13</v>
      </c>
    </row>
    <row r="17" spans="1:2">
      <c r="B17" s="2" t="s">
        <v>14</v>
      </c>
    </row>
    <row r="18" spans="1:2">
      <c r="B18" s="2" t="s">
        <v>15</v>
      </c>
    </row>
    <row r="19" spans="1:2">
      <c r="B19" s="5" t="s">
        <v>16</v>
      </c>
    </row>
    <row r="20" spans="1:2">
      <c r="B20" s="2" t="s">
        <v>17</v>
      </c>
    </row>
    <row r="21" spans="1:2">
      <c r="B21" s="2" t="s">
        <v>18</v>
      </c>
    </row>
    <row r="22" spans="1:2">
      <c r="B22" s="2" t="s">
        <v>19</v>
      </c>
    </row>
    <row r="23" spans="1:2">
      <c r="B23" s="2" t="s">
        <v>20</v>
      </c>
    </row>
    <row r="24" spans="1:2">
      <c r="B24" s="2" t="s">
        <v>21</v>
      </c>
    </row>
    <row r="25" spans="1:2">
      <c r="B25" s="2" t="s">
        <v>22</v>
      </c>
    </row>
    <row r="26" spans="1:2">
      <c r="B26" s="2" t="s">
        <v>23</v>
      </c>
    </row>
    <row r="28" spans="1:2">
      <c r="A28" s="1" t="s">
        <v>24</v>
      </c>
    </row>
    <row r="29" spans="1:2">
      <c r="B29" s="2" t="s">
        <v>25</v>
      </c>
    </row>
    <row r="30" spans="1:2">
      <c r="B30" s="2" t="s">
        <v>26</v>
      </c>
    </row>
    <row r="31" spans="1:2">
      <c r="B31" s="2" t="s">
        <v>27</v>
      </c>
    </row>
    <row r="32" spans="1:2">
      <c r="B32" s="2" t="s">
        <v>28</v>
      </c>
    </row>
    <row r="33" spans="2:2">
      <c r="B33" s="2" t="s">
        <v>29</v>
      </c>
    </row>
  </sheetData>
  <pageMargins left="0" right="0" top="0" bottom="0" header="0" footer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Q1913"/>
  <sheetViews>
    <sheetView workbookViewId="0">
      <pane ySplit="1" topLeftCell="A2" activePane="bottomLeft" state="frozen"/>
      <selection pane="bottomLeft" activeCell="M20" sqref="M20"/>
    </sheetView>
  </sheetViews>
  <sheetFormatPr defaultColWidth="14.42578125" defaultRowHeight="15.75" customHeight="1"/>
  <cols>
    <col min="1" max="1" width="4.140625" customWidth="1"/>
    <col min="2" max="2" width="31.28515625" customWidth="1"/>
    <col min="3" max="3" width="10.140625" customWidth="1"/>
    <col min="4" max="8" width="7.140625" customWidth="1"/>
    <col min="9" max="9" width="6" customWidth="1"/>
    <col min="10" max="10" width="17.28515625" customWidth="1"/>
    <col min="11" max="11" width="24.5703125" customWidth="1"/>
    <col min="12" max="12" width="11.5703125" customWidth="1"/>
    <col min="13" max="15" width="10.140625" customWidth="1"/>
    <col min="16" max="16" width="19.28515625" customWidth="1"/>
    <col min="17" max="17" width="17.5703125" customWidth="1"/>
  </cols>
  <sheetData>
    <row r="1" spans="1:17" ht="56.25" customHeight="1">
      <c r="A1" s="6" t="s">
        <v>30</v>
      </c>
      <c r="B1" s="7" t="s">
        <v>31</v>
      </c>
      <c r="C1" s="7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8" t="s">
        <v>39</v>
      </c>
      <c r="K1" s="7" t="s">
        <v>40</v>
      </c>
      <c r="L1" s="7" t="s">
        <v>41</v>
      </c>
      <c r="M1" s="8" t="s">
        <v>42</v>
      </c>
      <c r="N1" s="8" t="s">
        <v>43</v>
      </c>
      <c r="O1" s="8" t="s">
        <v>44</v>
      </c>
      <c r="P1" s="9" t="s">
        <v>45</v>
      </c>
      <c r="Q1" s="8" t="s">
        <v>46</v>
      </c>
    </row>
    <row r="2" spans="1:17" ht="14.25">
      <c r="A2" s="10" t="str">
        <f t="array" ref="A2">IF(ISERROR(MATCH(TRUE,EXACT(IMAGES!B$12:B$1002,B2),0)),"?","")</f>
        <v/>
      </c>
      <c r="B2" s="28" t="s">
        <v>47</v>
      </c>
      <c r="C2" s="14" t="s">
        <v>48</v>
      </c>
      <c r="D2" s="15"/>
      <c r="E2" s="15"/>
      <c r="F2" s="15"/>
      <c r="G2" s="11" t="str" cm="1">
        <f t="array" ref="G2">_xlfn.IFS(AND(D2&lt;F2,H2="A"),"?",D2+1=F2,"✓",AND(D2=F2,D2&gt;0,H2&lt;&gt;"A"),"A?",TRUE,"")</f>
        <v/>
      </c>
      <c r="H2" s="15" t="s">
        <v>49</v>
      </c>
      <c r="I2" s="12"/>
      <c r="J2" s="12" t="s">
        <v>50</v>
      </c>
      <c r="K2" s="70" t="s">
        <v>51</v>
      </c>
      <c r="L2" s="70" t="s">
        <v>52</v>
      </c>
      <c r="M2" s="71" t="s">
        <v>53</v>
      </c>
      <c r="N2" s="71" t="s">
        <v>54</v>
      </c>
      <c r="O2" s="72">
        <v>43983</v>
      </c>
      <c r="P2" s="20" t="s">
        <v>55</v>
      </c>
      <c r="Q2" s="24">
        <f>IF(ISBLANK(K2),"",VLOOKUP(K2,EXHIBITIONS!B$4:C$1002,2,FALSE))</f>
        <v>44053</v>
      </c>
    </row>
    <row r="3" spans="1:17" ht="14.25">
      <c r="A3" s="10" t="str">
        <f t="array" ref="A3">IF(ISERROR(MATCH(TRUE,EXACT(IMAGES!B$12:B$1002,B3),0)),"?","")</f>
        <v/>
      </c>
      <c r="B3" s="28" t="s">
        <v>56</v>
      </c>
      <c r="C3" s="14" t="s">
        <v>48</v>
      </c>
      <c r="D3" s="15"/>
      <c r="E3" s="15"/>
      <c r="F3" s="15"/>
      <c r="G3" s="11" t="str" cm="1">
        <f t="array" ref="G3">_xlfn.IFS(AND(D3&lt;F3,H3="A"),"?",D3+1=F3,"✓",AND(D3=F3,D3&gt;0,H3&lt;&gt;"A"),"A?",TRUE,"")</f>
        <v/>
      </c>
      <c r="H3" s="15" t="s">
        <v>49</v>
      </c>
      <c r="I3" s="12"/>
      <c r="J3" s="12" t="s">
        <v>50</v>
      </c>
      <c r="K3" s="70" t="s">
        <v>51</v>
      </c>
      <c r="L3" s="70" t="s">
        <v>52</v>
      </c>
      <c r="M3" s="71" t="s">
        <v>53</v>
      </c>
      <c r="N3" s="71" t="s">
        <v>54</v>
      </c>
      <c r="O3" s="72">
        <v>43983</v>
      </c>
      <c r="P3" s="20" t="s">
        <v>55</v>
      </c>
      <c r="Q3" s="24">
        <f>IF(ISBLANK(K3),"",VLOOKUP(K3,EXHIBITIONS!B$4:C$1002,2,FALSE))</f>
        <v>44053</v>
      </c>
    </row>
    <row r="4" spans="1:17" ht="14.25">
      <c r="A4" s="10" t="str">
        <f t="array" ref="A4">IF(ISERROR(MATCH(TRUE,EXACT(IMAGES!B$12:B$1002,B4),0)),"?","")</f>
        <v/>
      </c>
      <c r="B4" s="28" t="s">
        <v>57</v>
      </c>
      <c r="C4" s="14" t="s">
        <v>48</v>
      </c>
      <c r="D4" s="15"/>
      <c r="E4" s="15"/>
      <c r="F4" s="15"/>
      <c r="G4" s="11" t="str" cm="1">
        <f t="array" ref="G4">_xlfn.IFS(AND(D4&lt;F4,H4="A"),"?",D4+1=F4,"✓",AND(D4=F4,D4&gt;0,H4&lt;&gt;"A"),"A?",TRUE,"")</f>
        <v/>
      </c>
      <c r="H4" s="15" t="s">
        <v>49</v>
      </c>
      <c r="I4" s="12"/>
      <c r="J4" s="12" t="s">
        <v>50</v>
      </c>
      <c r="K4" s="70" t="s">
        <v>51</v>
      </c>
      <c r="L4" s="70" t="s">
        <v>52</v>
      </c>
      <c r="M4" s="71" t="s">
        <v>53</v>
      </c>
      <c r="N4" s="71" t="s">
        <v>54</v>
      </c>
      <c r="O4" s="72">
        <v>43983</v>
      </c>
      <c r="P4" s="20" t="s">
        <v>55</v>
      </c>
      <c r="Q4" s="24">
        <f>IF(ISBLANK(K4),"",VLOOKUP(K4,EXHIBITIONS!B$4:C$1002,2,FALSE))</f>
        <v>44053</v>
      </c>
    </row>
    <row r="5" spans="1:17" ht="14.25">
      <c r="A5" s="10" t="str">
        <f t="array" ref="A5">IF(ISERROR(MATCH(TRUE,EXACT(IMAGES!B$12:B$1002,B5),0)),"?","")</f>
        <v/>
      </c>
      <c r="B5" s="28" t="s">
        <v>58</v>
      </c>
      <c r="C5" s="14" t="s">
        <v>48</v>
      </c>
      <c r="D5" s="15"/>
      <c r="E5" s="15"/>
      <c r="F5" s="15"/>
      <c r="G5" s="11" t="str" cm="1">
        <f t="array" ref="G5">_xlfn.IFS(AND(D5&lt;F5,H5="A"),"?",D5+1=F5,"✓",AND(D5=F5,D5&gt;0,H5&lt;&gt;"A"),"A?",TRUE,"")</f>
        <v/>
      </c>
      <c r="H5" s="15" t="s">
        <v>49</v>
      </c>
      <c r="I5" s="12"/>
      <c r="J5" s="12" t="s">
        <v>50</v>
      </c>
      <c r="K5" s="70" t="s">
        <v>51</v>
      </c>
      <c r="L5" s="70" t="s">
        <v>52</v>
      </c>
      <c r="M5" s="71" t="s">
        <v>53</v>
      </c>
      <c r="N5" s="71" t="s">
        <v>54</v>
      </c>
      <c r="O5" s="72">
        <v>43983</v>
      </c>
      <c r="P5" s="20" t="s">
        <v>55</v>
      </c>
      <c r="Q5" s="24">
        <f>IF(ISBLANK(K5),"",VLOOKUP(K5,EXHIBITIONS!B$4:C$1002,2,FALSE))</f>
        <v>44053</v>
      </c>
    </row>
    <row r="6" spans="1:17" ht="15">
      <c r="A6" s="10" t="str">
        <f t="array" ref="A6">IF(ISERROR(MATCH(TRUE,EXACT(IMAGES!B$12:B$1002,B6),0)),"?","")</f>
        <v>?</v>
      </c>
      <c r="B6" s="20" t="s">
        <v>59</v>
      </c>
      <c r="C6" s="14" t="s">
        <v>60</v>
      </c>
      <c r="D6" s="15"/>
      <c r="E6" s="15"/>
      <c r="F6" s="15"/>
      <c r="G6" s="11" t="str" cm="1">
        <f t="array" ref="G6">_xlfn.IFS(AND(D6&lt;F6,H6="A"),"?",D6+1=F6,"✓",AND(D6=F6,D6&gt;0,H6&lt;&gt;"A"),"A?",TRUE,"")</f>
        <v/>
      </c>
      <c r="H6" s="15" t="s">
        <v>49</v>
      </c>
      <c r="I6" s="12"/>
      <c r="J6" s="12" t="s">
        <v>50</v>
      </c>
      <c r="K6" s="70" t="s">
        <v>51</v>
      </c>
      <c r="L6" s="70" t="s">
        <v>52</v>
      </c>
      <c r="M6" s="71" t="s">
        <v>53</v>
      </c>
      <c r="N6" s="71" t="s">
        <v>54</v>
      </c>
      <c r="O6" s="72">
        <v>43983</v>
      </c>
      <c r="P6" s="20" t="s">
        <v>55</v>
      </c>
      <c r="Q6" s="24">
        <f>IF(ISBLANK(K6),"",VLOOKUP(K6,EXHIBITIONS!B$4:C$1002,2,FALSE))</f>
        <v>44053</v>
      </c>
    </row>
    <row r="7" spans="1:17" ht="15">
      <c r="A7" s="10" t="str">
        <f t="array" ref="A7">IF(ISERROR(MATCH(TRUE,EXACT(IMAGES!B$12:B$1002,B7),0)),"?","")</f>
        <v>?</v>
      </c>
      <c r="B7" s="20" t="s">
        <v>61</v>
      </c>
      <c r="C7" s="14" t="s">
        <v>60</v>
      </c>
      <c r="D7" s="15"/>
      <c r="E7" s="15"/>
      <c r="F7" s="15"/>
      <c r="G7" s="11" t="str" cm="1">
        <f t="array" ref="G7">_xlfn.IFS(AND(D7&lt;F7,H7="A"),"?",D7+1=F7,"✓",AND(D7=F7,D7&gt;0,H7&lt;&gt;"A"),"A?",TRUE,"")</f>
        <v/>
      </c>
      <c r="H7" s="15" t="s">
        <v>49</v>
      </c>
      <c r="I7" s="12"/>
      <c r="J7" s="12" t="s">
        <v>50</v>
      </c>
      <c r="K7" s="70" t="s">
        <v>51</v>
      </c>
      <c r="L7" s="70" t="s">
        <v>52</v>
      </c>
      <c r="M7" s="71" t="s">
        <v>53</v>
      </c>
      <c r="N7" s="71" t="s">
        <v>54</v>
      </c>
      <c r="O7" s="72">
        <v>43983</v>
      </c>
      <c r="P7" s="20" t="s">
        <v>55</v>
      </c>
      <c r="Q7" s="24">
        <f>IF(ISBLANK(K7),"",VLOOKUP(K7,EXHIBITIONS!B$4:C$1002,2,FALSE))</f>
        <v>44053</v>
      </c>
    </row>
    <row r="8" spans="1:17" ht="15">
      <c r="A8" s="10" t="str">
        <f t="array" ref="A8">IF(ISERROR(MATCH(TRUE,EXACT(IMAGES!B$12:B$1002,B8),0)),"?","")</f>
        <v>?</v>
      </c>
      <c r="B8" s="20" t="s">
        <v>62</v>
      </c>
      <c r="C8" s="14" t="s">
        <v>60</v>
      </c>
      <c r="D8" s="15"/>
      <c r="E8" s="15"/>
      <c r="F8" s="15"/>
      <c r="G8" s="11" t="str" cm="1">
        <f t="array" ref="G8">_xlfn.IFS(AND(D8&lt;F8,H8="A"),"?",D8+1=F8,"✓",AND(D8=F8,D8&gt;0,H8&lt;&gt;"A"),"A?",TRUE,"")</f>
        <v/>
      </c>
      <c r="H8" s="15" t="s">
        <v>49</v>
      </c>
      <c r="I8" s="12"/>
      <c r="J8" s="12" t="s">
        <v>50</v>
      </c>
      <c r="K8" s="70" t="s">
        <v>51</v>
      </c>
      <c r="L8" s="70" t="s">
        <v>52</v>
      </c>
      <c r="M8" s="71" t="s">
        <v>53</v>
      </c>
      <c r="N8" s="71" t="s">
        <v>54</v>
      </c>
      <c r="O8" s="72">
        <v>43983</v>
      </c>
      <c r="P8" s="20" t="s">
        <v>55</v>
      </c>
      <c r="Q8" s="24">
        <f>IF(ISBLANK(K8),"",VLOOKUP(K8,EXHIBITIONS!B$4:C$1002,2,FALSE))</f>
        <v>44053</v>
      </c>
    </row>
    <row r="9" spans="1:17" ht="15">
      <c r="A9" s="10" t="str">
        <f t="array" ref="A9">IF(ISERROR(MATCH(TRUE,EXACT(IMAGES!B$12:B$1002,B9),0)),"?","")</f>
        <v/>
      </c>
      <c r="B9" s="20" t="s">
        <v>57</v>
      </c>
      <c r="C9" s="14" t="s">
        <v>63</v>
      </c>
      <c r="D9" s="15"/>
      <c r="E9" s="15"/>
      <c r="F9" s="15"/>
      <c r="G9" s="11" t="str" cm="1">
        <f t="array" ref="G9">_xlfn.IFS(AND(D9&lt;F9,H9="A"),"?",D9+1=F9,"✓",AND(D9=F9,D9&gt;0,H9&lt;&gt;"A"),"A?",TRUE,"")</f>
        <v/>
      </c>
      <c r="H9" s="73" t="s">
        <v>64</v>
      </c>
      <c r="I9" s="12"/>
      <c r="J9" s="12" t="s">
        <v>50</v>
      </c>
      <c r="K9" s="70" t="s">
        <v>51</v>
      </c>
      <c r="L9" s="70" t="s">
        <v>52</v>
      </c>
      <c r="M9" s="71" t="s">
        <v>53</v>
      </c>
      <c r="N9" s="71" t="s">
        <v>54</v>
      </c>
      <c r="O9" s="72">
        <v>43983</v>
      </c>
      <c r="P9" s="20" t="s">
        <v>55</v>
      </c>
      <c r="Q9" s="24">
        <f>IF(ISBLANK(K9),"",VLOOKUP(K9,EXHIBITIONS!B$4:C$1002,2,FALSE))</f>
        <v>44053</v>
      </c>
    </row>
    <row r="10" spans="1:17" ht="15">
      <c r="A10" s="10" t="str">
        <f t="array" ref="A10">IF(ISERROR(MATCH(TRUE,EXACT(IMAGES!B$12:B$1002,B10),0)),"?","")</f>
        <v/>
      </c>
      <c r="B10" s="20"/>
      <c r="C10" s="14"/>
      <c r="D10" s="15"/>
      <c r="E10" s="15"/>
      <c r="F10" s="15"/>
      <c r="G10" s="11" t="str" cm="1">
        <f t="array" ref="G10">_xlfn.IFS(AND(D10&lt;F10,H10="A"),"?",D10+1=F10,"✓",AND(D10=F10,D10&gt;0,H10&lt;&gt;"A"),"A?",TRUE,"")</f>
        <v/>
      </c>
      <c r="H10" s="15"/>
      <c r="I10" s="12"/>
      <c r="J10" s="12"/>
      <c r="K10" s="70"/>
      <c r="L10" s="70"/>
      <c r="M10" s="71"/>
      <c r="N10" s="71"/>
      <c r="O10" s="72"/>
      <c r="P10" s="20"/>
      <c r="Q10" s="24" t="str">
        <f>IF(ISBLANK(K10),"",VLOOKUP(K10,EXHIBITIONS!B$4:C$1002,2,FALSE))</f>
        <v/>
      </c>
    </row>
    <row r="11" spans="1:17" ht="15">
      <c r="A11" s="10" t="str">
        <f t="array" ref="A11">IF(ISERROR(MATCH(TRUE,EXACT(IMAGES!B$12:B$1002,B11),0)),"?","")</f>
        <v/>
      </c>
      <c r="B11" s="20"/>
      <c r="C11" s="14"/>
      <c r="D11" s="15"/>
      <c r="E11" s="15"/>
      <c r="F11" s="15"/>
      <c r="G11" s="11" t="str" cm="1">
        <f t="array" ref="G11">_xlfn.IFS(AND(D11&lt;F11,H11="A"),"?",D11+1=F11,"✓",AND(D11=F11,D11&gt;0,H11&lt;&gt;"A"),"A?",TRUE,"")</f>
        <v/>
      </c>
      <c r="H11" s="73"/>
      <c r="I11" s="12"/>
      <c r="J11" s="12"/>
      <c r="K11" s="70"/>
      <c r="L11" s="70"/>
      <c r="M11" s="71"/>
      <c r="N11" s="71"/>
      <c r="O11" s="72"/>
      <c r="P11" s="20"/>
      <c r="Q11" s="24" t="str">
        <f>IF(ISBLANK(K11),"",VLOOKUP(K11,EXHIBITIONS!B$4:C$1002,2,FALSE))</f>
        <v/>
      </c>
    </row>
    <row r="12" spans="1:17" ht="15">
      <c r="A12" s="10" t="str">
        <f t="array" ref="A12">IF(ISERROR(MATCH(TRUE,EXACT(IMAGES!B$12:B$1002,B12),0)),"?","")</f>
        <v/>
      </c>
      <c r="B12" s="20"/>
      <c r="C12" s="14"/>
      <c r="D12" s="15"/>
      <c r="E12" s="15"/>
      <c r="F12" s="15"/>
      <c r="G12" s="11" t="str" cm="1">
        <f t="array" ref="G12">_xlfn.IFS(AND(D12&lt;F12,H12="A"),"?",D12+1=F12,"✓",AND(D12=F12,D12&gt;0,H12&lt;&gt;"A"),"A?",TRUE,"")</f>
        <v/>
      </c>
      <c r="H12" s="15"/>
      <c r="I12" s="12"/>
      <c r="J12" s="12"/>
      <c r="K12" s="70"/>
      <c r="L12" s="70"/>
      <c r="M12" s="71"/>
      <c r="N12" s="71"/>
      <c r="O12" s="72"/>
      <c r="P12" s="20"/>
      <c r="Q12" s="24" t="str">
        <f>IF(ISBLANK(K12),"",VLOOKUP(K12,EXHIBITIONS!B$4:C$1002,2,FALSE))</f>
        <v/>
      </c>
    </row>
    <row r="13" spans="1:17" ht="15">
      <c r="A13" s="10" t="str">
        <f t="array" ref="A13">IF(ISERROR(MATCH(TRUE,EXACT(IMAGES!B$12:B$1002,B13),0)),"?","")</f>
        <v/>
      </c>
      <c r="B13" s="20"/>
      <c r="C13" s="14"/>
      <c r="D13" s="15"/>
      <c r="E13" s="15"/>
      <c r="F13" s="15"/>
      <c r="G13" s="11" t="str" cm="1">
        <f t="array" ref="G13">_xlfn.IFS(AND(D13&lt;F13,H13="A"),"?",D13+1=F13,"✓",AND(D13=F13,D13&gt;0,H13&lt;&gt;"A"),"A?",TRUE,"")</f>
        <v/>
      </c>
      <c r="H13" s="15"/>
      <c r="I13" s="12"/>
      <c r="J13" s="12"/>
      <c r="K13" s="70"/>
      <c r="L13" s="70"/>
      <c r="M13" s="71"/>
      <c r="N13" s="71"/>
      <c r="O13" s="72"/>
      <c r="P13" s="20"/>
      <c r="Q13" s="24" t="str">
        <f>IF(ISBLANK(K13),"",VLOOKUP(K13,EXHIBITIONS!B$4:C$1002,2,FALSE))</f>
        <v/>
      </c>
    </row>
    <row r="14" spans="1:17" ht="15">
      <c r="A14" s="10" t="str">
        <f t="array" ref="A14">IF(ISERROR(MATCH(TRUE,EXACT(IMAGES!B$12:B$1002,B14),0)),"?","")</f>
        <v/>
      </c>
      <c r="B14" s="20"/>
      <c r="C14" s="14"/>
      <c r="D14" s="15"/>
      <c r="E14" s="15"/>
      <c r="F14" s="15"/>
      <c r="G14" s="11" t="str" cm="1">
        <f t="array" ref="G14">_xlfn.IFS(AND(D14&lt;F14,H14="A"),"?",D14+1=F14,"✓",AND(D14=F14,D14&gt;0,H14&lt;&gt;"A"),"A?",TRUE,"")</f>
        <v/>
      </c>
      <c r="H14" s="73"/>
      <c r="I14" s="12"/>
      <c r="J14" s="12"/>
      <c r="K14" s="70"/>
      <c r="L14" s="70"/>
      <c r="M14" s="71"/>
      <c r="N14" s="71"/>
      <c r="O14" s="72"/>
      <c r="P14" s="20"/>
      <c r="Q14" s="24" t="str">
        <f>IF(ISBLANK(K14),"",VLOOKUP(K14,EXHIBITIONS!B$4:C$1002,2,FALSE))</f>
        <v/>
      </c>
    </row>
    <row r="15" spans="1:17" ht="15">
      <c r="A15" s="10" t="str">
        <f t="array" ref="A15">IF(ISERROR(MATCH(TRUE,EXACT(IMAGES!B$12:B$1002,B15),0)),"?","")</f>
        <v/>
      </c>
      <c r="B15" s="20"/>
      <c r="C15" s="14"/>
      <c r="D15" s="15"/>
      <c r="E15" s="15"/>
      <c r="F15" s="15"/>
      <c r="G15" s="11" t="str" cm="1">
        <f t="array" ref="G15">_xlfn.IFS(AND(D15&lt;F15,H15="A"),"?",D15+1=F15,"✓",AND(D15=F15,D15&gt;0,H15&lt;&gt;"A"),"A?",TRUE,"")</f>
        <v/>
      </c>
      <c r="H15" s="15"/>
      <c r="I15" s="12"/>
      <c r="J15" s="12"/>
      <c r="K15" s="70"/>
      <c r="L15" s="70"/>
      <c r="M15" s="71"/>
      <c r="N15" s="71"/>
      <c r="O15" s="72"/>
      <c r="P15" s="20"/>
      <c r="Q15" s="24" t="str">
        <f>IF(ISBLANK(K15),"",VLOOKUP(K15,EXHIBITIONS!B$4:C$1002,2,FALSE))</f>
        <v/>
      </c>
    </row>
    <row r="16" spans="1:17" ht="15">
      <c r="A16" s="10" t="str">
        <f t="array" ref="A16">IF(ISERROR(MATCH(TRUE,EXACT(IMAGES!B$12:B$1002,B16),0)),"?","")</f>
        <v/>
      </c>
      <c r="B16" s="20"/>
      <c r="C16" s="14"/>
      <c r="D16" s="15"/>
      <c r="E16" s="15"/>
      <c r="F16" s="15"/>
      <c r="G16" s="11" t="str" cm="1">
        <f t="array" ref="G16">_xlfn.IFS(AND(D16&lt;F16,H16="A"),"?",D16+1=F16,"✓",AND(D16=F16,D16&gt;0,H16&lt;&gt;"A"),"A?",TRUE,"")</f>
        <v/>
      </c>
      <c r="H16" s="15"/>
      <c r="I16" s="12"/>
      <c r="J16" s="12"/>
      <c r="K16" s="70"/>
      <c r="L16" s="70"/>
      <c r="M16" s="71"/>
      <c r="N16" s="71"/>
      <c r="O16" s="72"/>
      <c r="P16" s="20"/>
      <c r="Q16" s="24" t="str">
        <f>IF(ISBLANK(K16),"",VLOOKUP(K16,EXHIBITIONS!B$4:C$1002,2,FALSE))</f>
        <v/>
      </c>
    </row>
    <row r="17" spans="1:17" ht="15">
      <c r="A17" s="10" t="str">
        <f t="array" ref="A17">IF(ISERROR(MATCH(TRUE,EXACT(IMAGES!B$12:B$1002,B17),0)),"?","")</f>
        <v/>
      </c>
      <c r="B17" s="20"/>
      <c r="C17" s="14"/>
      <c r="D17" s="15"/>
      <c r="E17" s="15"/>
      <c r="F17" s="15"/>
      <c r="G17" s="11" t="str" cm="1">
        <f t="array" ref="G17">_xlfn.IFS(AND(D17&lt;F17,H17="A"),"?",D17+1=F17,"✓",AND(D17=F17,D17&gt;0,H17&lt;&gt;"A"),"A?",TRUE,"")</f>
        <v/>
      </c>
      <c r="H17" s="15"/>
      <c r="I17" s="12"/>
      <c r="J17" s="12"/>
      <c r="K17" s="70"/>
      <c r="L17" s="70"/>
      <c r="M17" s="71"/>
      <c r="N17" s="71"/>
      <c r="O17" s="72"/>
      <c r="P17" s="20"/>
      <c r="Q17" s="24" t="str">
        <f>IF(ISBLANK(K17),"",VLOOKUP(K17,EXHIBITIONS!B$4:C$1002,2,FALSE))</f>
        <v/>
      </c>
    </row>
    <row r="18" spans="1:17" ht="15">
      <c r="A18" s="10" t="str">
        <f t="array" ref="A18">IF(ISERROR(MATCH(TRUE,EXACT(IMAGES!B$12:B$1002,B18),0)),"?","")</f>
        <v/>
      </c>
      <c r="B18" s="20"/>
      <c r="C18" s="14"/>
      <c r="D18" s="15"/>
      <c r="E18" s="15"/>
      <c r="F18" s="15"/>
      <c r="G18" s="11" t="str" cm="1">
        <f t="array" ref="G18">_xlfn.IFS(AND(D18&lt;F18,H18="A"),"?",D18+1=F18,"✓",AND(D18=F18,D18&gt;0,H18&lt;&gt;"A"),"A?",TRUE,"")</f>
        <v/>
      </c>
      <c r="H18" s="73"/>
      <c r="I18" s="12"/>
      <c r="J18" s="12"/>
      <c r="K18" s="70"/>
      <c r="L18" s="70"/>
      <c r="M18" s="71"/>
      <c r="N18" s="71"/>
      <c r="O18" s="72"/>
      <c r="P18" s="20"/>
      <c r="Q18" s="24" t="str">
        <f>IF(ISBLANK(K18),"",VLOOKUP(K18,EXHIBITIONS!B$4:C$1002,2,FALSE))</f>
        <v/>
      </c>
    </row>
    <row r="19" spans="1:17" ht="15">
      <c r="A19" s="10" t="str">
        <f t="array" ref="A19">IF(ISERROR(MATCH(TRUE,EXACT(IMAGES!B$12:B$1002,B19),0)),"?","")</f>
        <v/>
      </c>
      <c r="B19" s="20"/>
      <c r="C19" s="14"/>
      <c r="D19" s="15"/>
      <c r="E19" s="15"/>
      <c r="F19" s="15"/>
      <c r="G19" s="11" t="str" cm="1">
        <f t="array" ref="G19">_xlfn.IFS(AND(D19&lt;F19,H19="A"),"?",D19+1=F19,"✓",AND(D19=F19,D19&gt;0,H19&lt;&gt;"A"),"A?",TRUE,"")</f>
        <v/>
      </c>
      <c r="H19" s="15"/>
      <c r="I19" s="12"/>
      <c r="J19" s="12"/>
      <c r="K19" s="70"/>
      <c r="L19" s="70"/>
      <c r="M19" s="71"/>
      <c r="N19" s="71"/>
      <c r="O19" s="72"/>
      <c r="P19" s="20"/>
      <c r="Q19" s="24" t="str">
        <f>IF(ISBLANK(K19),"",VLOOKUP(K19,EXHIBITIONS!B$4:C$1002,2,FALSE))</f>
        <v/>
      </c>
    </row>
    <row r="20" spans="1:17" ht="15">
      <c r="A20" s="10" t="str">
        <f t="array" ref="A20">IF(ISERROR(MATCH(TRUE,EXACT(IMAGES!B$12:B$1002,B20),0)),"?","")</f>
        <v/>
      </c>
      <c r="B20" s="20"/>
      <c r="C20" s="14"/>
      <c r="D20" s="15"/>
      <c r="E20" s="15"/>
      <c r="F20" s="15"/>
      <c r="G20" s="11" t="str" cm="1">
        <f t="array" ref="G20">_xlfn.IFS(AND(D20&lt;F20,H20="A"),"?",D20+1=F20,"✓",AND(D20=F20,D20&gt;0,H20&lt;&gt;"A"),"A?",TRUE,"")</f>
        <v/>
      </c>
      <c r="H20" s="73"/>
      <c r="I20" s="12"/>
      <c r="J20" s="12"/>
      <c r="K20" s="70"/>
      <c r="L20" s="70"/>
      <c r="M20" s="71"/>
      <c r="N20" s="71"/>
      <c r="O20" s="72"/>
      <c r="P20" s="20"/>
      <c r="Q20" s="24" t="str">
        <f>IF(ISBLANK(K20),"",VLOOKUP(K20,EXHIBITIONS!B$4:C$1002,2,FALSE))</f>
        <v/>
      </c>
    </row>
    <row r="21" spans="1:17" ht="15">
      <c r="A21" s="10" t="str">
        <f t="array" ref="A21">IF(ISERROR(MATCH(TRUE,EXACT(IMAGES!B$12:B$1002,B21),0)),"?","")</f>
        <v/>
      </c>
      <c r="B21" s="20"/>
      <c r="C21" s="14"/>
      <c r="D21" s="15"/>
      <c r="E21" s="15"/>
      <c r="F21" s="15"/>
      <c r="G21" s="11" t="str" cm="1">
        <f t="array" ref="G21">_xlfn.IFS(AND(D21&lt;F21,H21="A"),"?",D21+1=F21,"✓",AND(D21=F21,D21&gt;0,H21&lt;&gt;"A"),"A?",TRUE,"")</f>
        <v/>
      </c>
      <c r="H21" s="15"/>
      <c r="I21" s="12"/>
      <c r="J21" s="12"/>
      <c r="K21" s="70"/>
      <c r="L21" s="70"/>
      <c r="M21" s="71"/>
      <c r="N21" s="71"/>
      <c r="O21" s="72"/>
      <c r="P21" s="20"/>
      <c r="Q21" s="24" t="str">
        <f>IF(ISBLANK(K21),"",VLOOKUP(K21,EXHIBITIONS!B$4:C$1002,2,FALSE))</f>
        <v/>
      </c>
    </row>
    <row r="22" spans="1:17" ht="15">
      <c r="A22" s="10" t="str">
        <f t="array" ref="A22">IF(ISERROR(MATCH(TRUE,EXACT(IMAGES!B$12:B$1002,B22),0)),"?","")</f>
        <v/>
      </c>
      <c r="B22" s="20"/>
      <c r="C22" s="14"/>
      <c r="D22" s="15"/>
      <c r="E22" s="15"/>
      <c r="F22" s="15"/>
      <c r="G22" s="11" t="str" cm="1">
        <f t="array" ref="G22">_xlfn.IFS(AND(D22&lt;F22,H22="A"),"?",D22+1=F22,"✓",AND(D22=F22,D22&gt;0,H22&lt;&gt;"A"),"A?",TRUE,"")</f>
        <v/>
      </c>
      <c r="H22" s="73"/>
      <c r="I22" s="12"/>
      <c r="J22" s="12"/>
      <c r="K22" s="70"/>
      <c r="L22" s="70"/>
      <c r="M22" s="71"/>
      <c r="N22" s="71"/>
      <c r="O22" s="72"/>
      <c r="P22" s="20"/>
      <c r="Q22" s="24" t="str">
        <f>IF(ISBLANK(K22),"",VLOOKUP(K22,EXHIBITIONS!B$4:C$1002,2,FALSE))</f>
        <v/>
      </c>
    </row>
    <row r="23" spans="1:17" ht="15">
      <c r="A23" s="10" t="str">
        <f t="array" ref="A23">IF(ISERROR(MATCH(TRUE,EXACT(IMAGES!B$12:B$1002,B23),0)),"?","")</f>
        <v/>
      </c>
      <c r="B23" s="20"/>
      <c r="C23" s="14"/>
      <c r="D23" s="15"/>
      <c r="E23" s="15"/>
      <c r="F23" s="15"/>
      <c r="G23" s="11" t="str" cm="1">
        <f t="array" ref="G23">_xlfn.IFS(AND(D23&lt;F23,H23="A"),"?",D23+1=F23,"✓",AND(D23=F23,D23&gt;0,H23&lt;&gt;"A"),"A?",TRUE,"")</f>
        <v/>
      </c>
      <c r="H23" s="15"/>
      <c r="I23" s="12"/>
      <c r="J23" s="12"/>
      <c r="K23" s="70"/>
      <c r="L23" s="70"/>
      <c r="M23" s="71"/>
      <c r="N23" s="71"/>
      <c r="O23" s="72"/>
      <c r="P23" s="20"/>
      <c r="Q23" s="24" t="str">
        <f>IF(ISBLANK(K23),"",VLOOKUP(K23,EXHIBITIONS!B$4:C$1002,2,FALSE))</f>
        <v/>
      </c>
    </row>
    <row r="24" spans="1:17" ht="15">
      <c r="A24" s="10" t="str">
        <f t="array" ref="A24">IF(ISERROR(MATCH(TRUE,EXACT(IMAGES!B$12:B$1002,B24),0)),"?","")</f>
        <v/>
      </c>
      <c r="B24" s="20"/>
      <c r="C24" s="14"/>
      <c r="D24" s="15"/>
      <c r="E24" s="15"/>
      <c r="F24" s="15"/>
      <c r="G24" s="11" t="str" cm="1">
        <f t="array" ref="G24">_xlfn.IFS(AND(D24&lt;F24,H24="A"),"?",D24+1=F24,"✓",AND(D24=F24,D24&gt;0,H24&lt;&gt;"A"),"A?",TRUE,"")</f>
        <v/>
      </c>
      <c r="H24" s="15"/>
      <c r="I24" s="12"/>
      <c r="J24" s="12"/>
      <c r="K24" s="70"/>
      <c r="L24" s="70"/>
      <c r="M24" s="71"/>
      <c r="N24" s="71"/>
      <c r="O24" s="72"/>
      <c r="P24" s="20"/>
      <c r="Q24" s="24" t="str">
        <f>IF(ISBLANK(K24),"",VLOOKUP(K24,EXHIBITIONS!B$4:C$1002,2,FALSE))</f>
        <v/>
      </c>
    </row>
    <row r="25" spans="1:17" ht="15">
      <c r="A25" s="10" t="str">
        <f t="array" ref="A25">IF(ISERROR(MATCH(TRUE,EXACT(IMAGES!B$12:B$1002,B25),0)),"?","")</f>
        <v/>
      </c>
      <c r="B25" s="20"/>
      <c r="C25" s="14"/>
      <c r="D25" s="15"/>
      <c r="E25" s="15"/>
      <c r="F25" s="15"/>
      <c r="G25" s="11" t="str" cm="1">
        <f t="array" ref="G25">_xlfn.IFS(AND(D25&lt;F25,H25="A"),"?",D25+1=F25,"✓",AND(D25=F25,D25&gt;0,H25&lt;&gt;"A"),"A?",TRUE,"")</f>
        <v/>
      </c>
      <c r="H25" s="15"/>
      <c r="I25" s="12"/>
      <c r="J25" s="12"/>
      <c r="K25" s="70"/>
      <c r="L25" s="70"/>
      <c r="M25" s="71"/>
      <c r="N25" s="71"/>
      <c r="O25" s="72"/>
      <c r="P25" s="20"/>
      <c r="Q25" s="24" t="str">
        <f>IF(ISBLANK(K25),"",VLOOKUP(K25,EXHIBITIONS!B$4:C$1002,2,FALSE))</f>
        <v/>
      </c>
    </row>
    <row r="26" spans="1:17" ht="15">
      <c r="A26" s="10" t="str">
        <f t="array" ref="A26">IF(ISERROR(MATCH(TRUE,EXACT(IMAGES!B$12:B$1002,B26),0)),"?","")</f>
        <v/>
      </c>
      <c r="B26" s="20"/>
      <c r="C26" s="14"/>
      <c r="D26" s="15"/>
      <c r="E26" s="15"/>
      <c r="F26" s="15"/>
      <c r="G26" s="11" t="str" cm="1">
        <f t="array" ref="G26">_xlfn.IFS(AND(D26&lt;F26,H26="A"),"?",D26+1=F26,"✓",AND(D26=F26,D26&gt;0,H26&lt;&gt;"A"),"A?",TRUE,"")</f>
        <v/>
      </c>
      <c r="H26" s="15"/>
      <c r="I26" s="12"/>
      <c r="J26" s="12"/>
      <c r="K26" s="70"/>
      <c r="L26" s="70"/>
      <c r="M26" s="71"/>
      <c r="N26" s="71"/>
      <c r="O26" s="72"/>
      <c r="P26" s="20"/>
      <c r="Q26" s="24" t="str">
        <f>IF(ISBLANK(K26),"",VLOOKUP(K26,EXHIBITIONS!B$4:C$1002,2,FALSE))</f>
        <v/>
      </c>
    </row>
    <row r="27" spans="1:17" ht="15">
      <c r="A27" s="10" t="str">
        <f t="array" ref="A27">IF(ISERROR(MATCH(TRUE,EXACT(IMAGES!B$12:B$1002,B27),0)),"?","")</f>
        <v/>
      </c>
      <c r="B27" s="20"/>
      <c r="C27" s="14"/>
      <c r="D27" s="15"/>
      <c r="E27" s="15"/>
      <c r="F27" s="15"/>
      <c r="G27" s="11" t="str" cm="1">
        <f t="array" ref="G27">_xlfn.IFS(AND(D27&lt;F27,H27="A"),"?",D27+1=F27,"✓",AND(D27=F27,D27&gt;0,H27&lt;&gt;"A"),"A?",TRUE,"")</f>
        <v/>
      </c>
      <c r="H27" s="73"/>
      <c r="I27" s="12"/>
      <c r="J27" s="12"/>
      <c r="K27" s="70"/>
      <c r="L27" s="70"/>
      <c r="M27" s="71"/>
      <c r="N27" s="71"/>
      <c r="O27" s="72"/>
      <c r="P27" s="20"/>
      <c r="Q27" s="24" t="str">
        <f>IF(ISBLANK(K27),"",VLOOKUP(K27,EXHIBITIONS!B$4:C$1002,2,FALSE))</f>
        <v/>
      </c>
    </row>
    <row r="28" spans="1:17" ht="15">
      <c r="A28" s="10" t="str">
        <f t="array" ref="A28">IF(ISERROR(MATCH(TRUE,EXACT(IMAGES!B$12:B$1002,B28),0)),"?","")</f>
        <v/>
      </c>
      <c r="B28" s="20"/>
      <c r="C28" s="14"/>
      <c r="D28" s="15"/>
      <c r="E28" s="15"/>
      <c r="F28" s="15"/>
      <c r="G28" s="11" t="str" cm="1">
        <f t="array" ref="G28">_xlfn.IFS(AND(D28&lt;F28,H28="A"),"?",D28+1=F28,"✓",AND(D28=F28,D28&gt;0,H28&lt;&gt;"A"),"A?",TRUE,"")</f>
        <v/>
      </c>
      <c r="H28" s="15"/>
      <c r="I28" s="12"/>
      <c r="J28" s="12"/>
      <c r="K28" s="70"/>
      <c r="L28" s="70"/>
      <c r="M28" s="71"/>
      <c r="N28" s="71"/>
      <c r="O28" s="72"/>
      <c r="P28" s="20"/>
      <c r="Q28" s="24" t="str">
        <f>IF(ISBLANK(K28),"",VLOOKUP(K28,EXHIBITIONS!B$4:C$1002,2,FALSE))</f>
        <v/>
      </c>
    </row>
    <row r="29" spans="1:17" ht="15">
      <c r="A29" s="10" t="str">
        <f t="array" ref="A29">IF(ISERROR(MATCH(TRUE,EXACT(IMAGES!B$12:B$1002,B29),0)),"?","")</f>
        <v/>
      </c>
      <c r="B29" s="20"/>
      <c r="C29" s="14"/>
      <c r="D29" s="15"/>
      <c r="E29" s="15"/>
      <c r="F29" s="15"/>
      <c r="G29" s="11" t="str" cm="1">
        <f t="array" ref="G29">_xlfn.IFS(AND(D29&lt;F29,H29="A"),"?",D29+1=F29,"✓",AND(D29=F29,D29&gt;0,H29&lt;&gt;"A"),"A?",TRUE,"")</f>
        <v/>
      </c>
      <c r="H29" s="15"/>
      <c r="I29" s="12"/>
      <c r="J29" s="12"/>
      <c r="K29" s="70"/>
      <c r="L29" s="70"/>
      <c r="M29" s="71"/>
      <c r="N29" s="71"/>
      <c r="O29" s="72"/>
      <c r="P29" s="20"/>
      <c r="Q29" s="24" t="str">
        <f>IF(ISBLANK(K29),"",VLOOKUP(K29,EXHIBITIONS!B$4:C$1002,2,FALSE))</f>
        <v/>
      </c>
    </row>
    <row r="30" spans="1:17" ht="15">
      <c r="A30" s="10" t="str">
        <f t="array" ref="A30">IF(ISERROR(MATCH(TRUE,EXACT(IMAGES!B$12:B$1002,B30),0)),"?","")</f>
        <v/>
      </c>
      <c r="B30" s="20"/>
      <c r="C30" s="14"/>
      <c r="D30" s="15"/>
      <c r="E30" s="15"/>
      <c r="F30" s="15"/>
      <c r="G30" s="11" t="str" cm="1">
        <f t="array" ref="G30">_xlfn.IFS(AND(D30&lt;F30,H30="A"),"?",D30+1=F30,"✓",AND(D30=F30,D30&gt;0,H30&lt;&gt;"A"),"A?",TRUE,"")</f>
        <v/>
      </c>
      <c r="H30" s="15"/>
      <c r="I30" s="12"/>
      <c r="J30" s="12"/>
      <c r="K30" s="70"/>
      <c r="L30" s="70"/>
      <c r="M30" s="71"/>
      <c r="N30" s="71"/>
      <c r="O30" s="72"/>
      <c r="P30" s="20"/>
      <c r="Q30" s="24" t="str">
        <f>IF(ISBLANK(K30),"",VLOOKUP(K30,EXHIBITIONS!B$4:C$1002,2,FALSE))</f>
        <v/>
      </c>
    </row>
    <row r="31" spans="1:17" ht="15">
      <c r="A31" s="10" t="str">
        <f t="array" ref="A31">IF(ISERROR(MATCH(TRUE,EXACT(IMAGES!B$12:B$1002,B31),0)),"?","")</f>
        <v/>
      </c>
      <c r="B31" s="20"/>
      <c r="C31" s="14"/>
      <c r="D31" s="15"/>
      <c r="E31" s="15"/>
      <c r="F31" s="15"/>
      <c r="G31" s="11" t="str" cm="1">
        <f t="array" ref="G31">_xlfn.IFS(AND(D31&lt;F31,H31="A"),"?",D31+1=F31,"✓",AND(D31=F31,D31&gt;0,H31&lt;&gt;"A"),"A?",TRUE,"")</f>
        <v/>
      </c>
      <c r="H31" s="15"/>
      <c r="I31" s="12"/>
      <c r="J31" s="12"/>
      <c r="K31" s="70"/>
      <c r="L31" s="70"/>
      <c r="M31" s="71"/>
      <c r="N31" s="71"/>
      <c r="O31" s="72"/>
      <c r="P31" s="20"/>
      <c r="Q31" s="24" t="str">
        <f>IF(ISBLANK(K31),"",VLOOKUP(K31,EXHIBITIONS!B$4:C$1002,2,FALSE))</f>
        <v/>
      </c>
    </row>
    <row r="32" spans="1:17" ht="15">
      <c r="A32" s="10" t="str">
        <f t="array" ref="A32">IF(ISERROR(MATCH(TRUE,EXACT(IMAGES!B$12:B$1002,B32),0)),"?","")</f>
        <v/>
      </c>
      <c r="B32" s="20"/>
      <c r="C32" s="14"/>
      <c r="D32" s="15"/>
      <c r="E32" s="15"/>
      <c r="F32" s="15"/>
      <c r="G32" s="11" t="str" cm="1">
        <f t="array" ref="G32">_xlfn.IFS(AND(D32&lt;F32,H32="A"),"?",D32+1=F32,"✓",AND(D32=F32,D32&gt;0,H32&lt;&gt;"A"),"A?",TRUE,"")</f>
        <v/>
      </c>
      <c r="H32" s="15"/>
      <c r="I32" s="12"/>
      <c r="J32" s="12"/>
      <c r="K32" s="70"/>
      <c r="L32" s="70"/>
      <c r="M32" s="71"/>
      <c r="N32" s="71"/>
      <c r="O32" s="72"/>
      <c r="P32" s="20"/>
      <c r="Q32" s="24" t="str">
        <f>IF(ISBLANK(K32),"",VLOOKUP(K32,EXHIBITIONS!B$4:C$1002,2,FALSE))</f>
        <v/>
      </c>
    </row>
    <row r="33" spans="1:17" ht="15">
      <c r="A33" s="10" t="str">
        <f t="array" ref="A33">IF(ISERROR(MATCH(TRUE,EXACT(IMAGES!B$12:B$1002,B33),0)),"?","")</f>
        <v/>
      </c>
      <c r="B33" s="20"/>
      <c r="C33" s="14"/>
      <c r="D33" s="15"/>
      <c r="E33" s="15"/>
      <c r="F33" s="15"/>
      <c r="G33" s="11" t="str" cm="1">
        <f t="array" ref="G33">_xlfn.IFS(AND(D33&lt;F33,H33="A"),"?",D33+1=F33,"✓",AND(D33=F33,D33&gt;0,H33&lt;&gt;"A"),"A?",TRUE,"")</f>
        <v/>
      </c>
      <c r="H33" s="15"/>
      <c r="I33" s="12"/>
      <c r="J33" s="12"/>
      <c r="K33" s="70"/>
      <c r="L33" s="70"/>
      <c r="M33" s="71"/>
      <c r="N33" s="71"/>
      <c r="O33" s="72"/>
      <c r="P33" s="20"/>
      <c r="Q33" s="24" t="str">
        <f>IF(ISBLANK(K33),"",VLOOKUP(K33,EXHIBITIONS!B$4:C$1002,2,FALSE))</f>
        <v/>
      </c>
    </row>
    <row r="34" spans="1:17" ht="15">
      <c r="A34" s="10" t="str">
        <f t="array" ref="A34">IF(ISERROR(MATCH(TRUE,EXACT(IMAGES!B$12:B$1002,B34),0)),"?","")</f>
        <v/>
      </c>
      <c r="B34" s="20"/>
      <c r="C34" s="14"/>
      <c r="D34" s="15"/>
      <c r="E34" s="15"/>
      <c r="F34" s="15"/>
      <c r="G34" s="11" t="str" cm="1">
        <f t="array" ref="G34">_xlfn.IFS(AND(D34&lt;F34,H34="A"),"?",D34+1=F34,"✓",AND(D34=F34,D34&gt;0,H34&lt;&gt;"A"),"A?",TRUE,"")</f>
        <v/>
      </c>
      <c r="H34" s="15"/>
      <c r="I34" s="12"/>
      <c r="J34" s="12"/>
      <c r="K34" s="70"/>
      <c r="L34" s="70"/>
      <c r="M34" s="71"/>
      <c r="N34" s="71"/>
      <c r="O34" s="72"/>
      <c r="P34" s="20"/>
      <c r="Q34" s="24" t="str">
        <f>IF(ISBLANK(K34),"",VLOOKUP(K34,EXHIBITIONS!B$4:C$1002,2,FALSE))</f>
        <v/>
      </c>
    </row>
    <row r="35" spans="1:17" ht="15">
      <c r="A35" s="10" t="str">
        <f t="array" ref="A35">IF(ISERROR(MATCH(TRUE,EXACT(IMAGES!B$12:B$1002,B35),0)),"?","")</f>
        <v/>
      </c>
      <c r="B35" s="20"/>
      <c r="C35" s="14"/>
      <c r="D35" s="15"/>
      <c r="E35" s="15"/>
      <c r="F35" s="15"/>
      <c r="G35" s="11" t="str" cm="1">
        <f t="array" ref="G35">_xlfn.IFS(AND(D35&lt;F35,H35="A"),"?",D35+1=F35,"✓",AND(D35=F35,D35&gt;0,H35&lt;&gt;"A"),"A?",TRUE,"")</f>
        <v/>
      </c>
      <c r="H35" s="73"/>
      <c r="I35" s="12"/>
      <c r="J35" s="12"/>
      <c r="K35" s="70"/>
      <c r="L35" s="70"/>
      <c r="M35" s="71"/>
      <c r="N35" s="71"/>
      <c r="O35" s="72"/>
      <c r="P35" s="20"/>
      <c r="Q35" s="24" t="str">
        <f>IF(ISBLANK(K35),"",VLOOKUP(K35,EXHIBITIONS!B$4:C$1002,2,FALSE))</f>
        <v/>
      </c>
    </row>
    <row r="36" spans="1:17" ht="15">
      <c r="A36" s="10" t="str">
        <f t="array" ref="A36">IF(ISERROR(MATCH(TRUE,EXACT(IMAGES!B$12:B$1002,B36),0)),"?","")</f>
        <v/>
      </c>
      <c r="B36" s="20"/>
      <c r="C36" s="14"/>
      <c r="D36" s="15"/>
      <c r="E36" s="15"/>
      <c r="F36" s="15"/>
      <c r="G36" s="11" t="str" cm="1">
        <f t="array" ref="G36">_xlfn.IFS(AND(D36&lt;F36,H36="A"),"?",D36+1=F36,"✓",AND(D36=F36,D36&gt;0,H36&lt;&gt;"A"),"A?",TRUE,"")</f>
        <v/>
      </c>
      <c r="H36" s="15"/>
      <c r="I36" s="12"/>
      <c r="J36" s="12"/>
      <c r="K36" s="70"/>
      <c r="L36" s="70"/>
      <c r="M36" s="71"/>
      <c r="N36" s="71"/>
      <c r="O36" s="72"/>
      <c r="P36" s="20"/>
      <c r="Q36" s="24" t="str">
        <f>IF(ISBLANK(K36),"",VLOOKUP(K36,EXHIBITIONS!B$4:C$1002,2,FALSE))</f>
        <v/>
      </c>
    </row>
    <row r="37" spans="1:17" ht="15">
      <c r="A37" s="10" t="str">
        <f t="array" ref="A37">IF(ISERROR(MATCH(TRUE,EXACT(IMAGES!B$12:B$1002,B37),0)),"?","")</f>
        <v/>
      </c>
      <c r="B37" s="20"/>
      <c r="C37" s="14"/>
      <c r="D37" s="15"/>
      <c r="E37" s="15"/>
      <c r="F37" s="15"/>
      <c r="G37" s="11" t="str" cm="1">
        <f t="array" ref="G37">_xlfn.IFS(AND(D37&lt;F37,H37="A"),"?",D37+1=F37,"✓",AND(D37=F37,D37&gt;0,H37&lt;&gt;"A"),"A?",TRUE,"")</f>
        <v/>
      </c>
      <c r="H37" s="73"/>
      <c r="I37" s="12"/>
      <c r="J37" s="12"/>
      <c r="K37" s="70"/>
      <c r="L37" s="70"/>
      <c r="M37" s="71"/>
      <c r="N37" s="71"/>
      <c r="O37" s="72"/>
      <c r="P37" s="20"/>
      <c r="Q37" s="24" t="str">
        <f>IF(ISBLANK(K37),"",VLOOKUP(K37,EXHIBITIONS!B$4:C$1002,2,FALSE))</f>
        <v/>
      </c>
    </row>
    <row r="38" spans="1:17" ht="15">
      <c r="A38" s="10" t="str">
        <f t="array" ref="A38">IF(ISERROR(MATCH(TRUE,EXACT(IMAGES!B$12:B$1002,B38),0)),"?","")</f>
        <v/>
      </c>
      <c r="B38" s="20"/>
      <c r="C38" s="14"/>
      <c r="D38" s="15"/>
      <c r="E38" s="15"/>
      <c r="F38" s="15"/>
      <c r="G38" s="11" t="str" cm="1">
        <f t="array" ref="G38">_xlfn.IFS(AND(D38&lt;F38,H38="A"),"?",D38+1=F38,"✓",AND(D38=F38,D38&gt;0,H38&lt;&gt;"A"),"A?",TRUE,"")</f>
        <v/>
      </c>
      <c r="H38" s="15"/>
      <c r="I38" s="12"/>
      <c r="J38" s="12"/>
      <c r="K38" s="70"/>
      <c r="L38" s="70"/>
      <c r="M38" s="71"/>
      <c r="N38" s="71"/>
      <c r="O38" s="72"/>
      <c r="P38" s="20"/>
      <c r="Q38" s="24" t="str">
        <f>IF(ISBLANK(K38),"",VLOOKUP(K38,EXHIBITIONS!B$4:C$1002,2,FALSE))</f>
        <v/>
      </c>
    </row>
    <row r="39" spans="1:17" ht="15">
      <c r="A39" s="10" t="str">
        <f t="array" ref="A39">IF(ISERROR(MATCH(TRUE,EXACT(IMAGES!B$12:B$1002,B39),0)),"?","")</f>
        <v/>
      </c>
      <c r="B39" s="20"/>
      <c r="C39" s="14"/>
      <c r="D39" s="15"/>
      <c r="E39" s="15"/>
      <c r="F39" s="15"/>
      <c r="G39" s="11" t="str" cm="1">
        <f t="array" ref="G39">_xlfn.IFS(AND(D39&lt;F39,H39="A"),"?",D39+1=F39,"✓",AND(D39=F39,D39&gt;0,H39&lt;&gt;"A"),"A?",TRUE,"")</f>
        <v/>
      </c>
      <c r="H39" s="15"/>
      <c r="I39" s="12"/>
      <c r="J39" s="12"/>
      <c r="K39" s="70"/>
      <c r="L39" s="70"/>
      <c r="M39" s="71"/>
      <c r="N39" s="71"/>
      <c r="O39" s="72"/>
      <c r="P39" s="20"/>
      <c r="Q39" s="24" t="str">
        <f>IF(ISBLANK(K39),"",VLOOKUP(K39,EXHIBITIONS!B$4:C$1002,2,FALSE))</f>
        <v/>
      </c>
    </row>
    <row r="40" spans="1:17" ht="15">
      <c r="A40" s="10" t="str">
        <f t="array" ref="A40">IF(ISERROR(MATCH(TRUE,EXACT(IMAGES!B$12:B$1002,B40),0)),"?","")</f>
        <v/>
      </c>
      <c r="B40" s="20"/>
      <c r="C40" s="14"/>
      <c r="D40" s="15"/>
      <c r="E40" s="15"/>
      <c r="F40" s="15"/>
      <c r="G40" s="11" t="str" cm="1">
        <f t="array" ref="G40">_xlfn.IFS(AND(D40&lt;F40,H40="A"),"?",D40+1=F40,"✓",AND(D40=F40,D40&gt;0,H40&lt;&gt;"A"),"A?",TRUE,"")</f>
        <v/>
      </c>
      <c r="H40" s="15"/>
      <c r="I40" s="12"/>
      <c r="J40" s="12"/>
      <c r="K40" s="70"/>
      <c r="L40" s="70"/>
      <c r="M40" s="71"/>
      <c r="N40" s="71"/>
      <c r="O40" s="72"/>
      <c r="P40" s="20"/>
      <c r="Q40" s="24" t="str">
        <f>IF(ISBLANK(K40),"",VLOOKUP(K40,EXHIBITIONS!B$4:C$1002,2,FALSE))</f>
        <v/>
      </c>
    </row>
    <row r="41" spans="1:17" ht="15">
      <c r="A41" s="10" t="str">
        <f t="array" ref="A41">IF(ISERROR(MATCH(TRUE,EXACT(IMAGES!B$12:B$1002,B41),0)),"?","")</f>
        <v/>
      </c>
      <c r="B41" s="20"/>
      <c r="C41" s="14"/>
      <c r="D41" s="15"/>
      <c r="E41" s="15"/>
      <c r="F41" s="15"/>
      <c r="G41" s="11" t="str" cm="1">
        <f t="array" ref="G41">_xlfn.IFS(AND(D41&lt;F41,H41="A"),"?",D41+1=F41,"✓",AND(D41=F41,D41&gt;0,H41&lt;&gt;"A"),"A?",TRUE,"")</f>
        <v/>
      </c>
      <c r="H41" s="15"/>
      <c r="I41" s="12"/>
      <c r="J41" s="12"/>
      <c r="K41" s="70"/>
      <c r="L41" s="70"/>
      <c r="M41" s="71"/>
      <c r="N41" s="71"/>
      <c r="O41" s="72"/>
      <c r="P41" s="20"/>
      <c r="Q41" s="24" t="str">
        <f>IF(ISBLANK(K41),"",VLOOKUP(K41,EXHIBITIONS!B$4:C$1002,2,FALSE))</f>
        <v/>
      </c>
    </row>
    <row r="42" spans="1:17" ht="15">
      <c r="A42" s="10" t="str">
        <f t="array" ref="A42">IF(ISERROR(MATCH(TRUE,EXACT(IMAGES!B$12:B$1002,B42),0)),"?","")</f>
        <v/>
      </c>
      <c r="B42" s="20"/>
      <c r="C42" s="14"/>
      <c r="D42" s="15"/>
      <c r="E42" s="15"/>
      <c r="F42" s="15"/>
      <c r="G42" s="11" t="str" cm="1">
        <f t="array" ref="G42">_xlfn.IFS(AND(D42&lt;F42,H42="A"),"?",D42+1=F42,"✓",AND(D42=F42,D42&gt;0,H42&lt;&gt;"A"),"A?",TRUE,"")</f>
        <v/>
      </c>
      <c r="H42" s="15"/>
      <c r="I42" s="12"/>
      <c r="J42" s="12"/>
      <c r="K42" s="70"/>
      <c r="L42" s="70"/>
      <c r="M42" s="71"/>
      <c r="N42" s="71"/>
      <c r="O42" s="72"/>
      <c r="P42" s="20"/>
      <c r="Q42" s="24" t="str">
        <f>IF(ISBLANK(K42),"",VLOOKUP(K42,EXHIBITIONS!B$4:C$1002,2,FALSE))</f>
        <v/>
      </c>
    </row>
    <row r="43" spans="1:17" ht="17.25" customHeight="1">
      <c r="A43" s="10" t="str">
        <f t="array" ref="A43">IF(ISERROR(MATCH(TRUE,EXACT(IMAGES!B$12:B$1002,B43),0)),"?","")</f>
        <v/>
      </c>
      <c r="B43" s="20"/>
      <c r="C43" s="14"/>
      <c r="D43" s="15"/>
      <c r="E43" s="15"/>
      <c r="F43" s="15"/>
      <c r="G43" s="11" t="str" cm="1">
        <f t="array" ref="G43">_xlfn.IFS(AND(D43&lt;F43,H43="A"),"?",D43+1=F43,"✓",AND(D43=F43,D43&gt;0,H43&lt;&gt;"A"),"A?",TRUE,"")</f>
        <v/>
      </c>
      <c r="H43" s="15"/>
      <c r="I43" s="12"/>
      <c r="J43" s="12"/>
      <c r="K43" s="70"/>
      <c r="L43" s="70"/>
      <c r="M43" s="71"/>
      <c r="N43" s="71"/>
      <c r="O43" s="72"/>
      <c r="P43" s="20"/>
      <c r="Q43" s="24" t="str">
        <f>IF(ISBLANK(K43),"",VLOOKUP(K43,EXHIBITIONS!B$4:C$1002,2,FALSE))</f>
        <v/>
      </c>
    </row>
    <row r="44" spans="1:17" ht="17.25" customHeight="1">
      <c r="A44" s="10" t="str">
        <f t="array" ref="A44">IF(ISERROR(MATCH(TRUE,EXACT(IMAGES!B$12:B$1002,B44),0)),"?","")</f>
        <v/>
      </c>
      <c r="B44" s="20"/>
      <c r="C44" s="14"/>
      <c r="D44" s="15"/>
      <c r="E44" s="15"/>
      <c r="F44" s="15"/>
      <c r="G44" s="11" t="str" cm="1">
        <f t="array" ref="G44">_xlfn.IFS(AND(D44&lt;F44,H44="A"),"?",D44+1=F44,"✓",AND(D44=F44,D44&gt;0,H44&lt;&gt;"A"),"A?",TRUE,"")</f>
        <v/>
      </c>
      <c r="H44" s="15"/>
      <c r="I44" s="12"/>
      <c r="J44" s="12"/>
      <c r="K44" s="70"/>
      <c r="L44" s="70"/>
      <c r="M44" s="71"/>
      <c r="N44" s="71"/>
      <c r="O44" s="72"/>
      <c r="P44" s="20"/>
      <c r="Q44" s="24" t="str">
        <f>IF(ISBLANK(K44),"",VLOOKUP(K44,EXHIBITIONS!B$4:C$1002,2,FALSE))</f>
        <v/>
      </c>
    </row>
    <row r="45" spans="1:17" ht="17.25" customHeight="1">
      <c r="A45" s="10" t="str">
        <f t="array" ref="A45">IF(ISERROR(MATCH(TRUE,EXACT(IMAGES!B$12:B$1002,B45),0)),"?","")</f>
        <v/>
      </c>
      <c r="B45" s="20"/>
      <c r="C45" s="14"/>
      <c r="D45" s="15"/>
      <c r="E45" s="15"/>
      <c r="F45" s="15"/>
      <c r="G45" s="11" t="str" cm="1">
        <f t="array" ref="G45">_xlfn.IFS(AND(D45&lt;F45,H45="A"),"?",D45+1=F45,"✓",AND(D45=F45,D45&gt;0,H45&lt;&gt;"A"),"A?",TRUE,"")</f>
        <v/>
      </c>
      <c r="H45" s="15"/>
      <c r="I45" s="12"/>
      <c r="J45" s="12"/>
      <c r="K45" s="70"/>
      <c r="L45" s="70"/>
      <c r="M45" s="71"/>
      <c r="N45" s="71"/>
      <c r="O45" s="72"/>
      <c r="P45" s="20"/>
      <c r="Q45" s="24" t="str">
        <f>IF(ISBLANK(K45),"",VLOOKUP(K45,EXHIBITIONS!B$4:C$1002,2,FALSE))</f>
        <v/>
      </c>
    </row>
    <row r="46" spans="1:17" ht="17.25" customHeight="1">
      <c r="A46" s="10" t="str">
        <f t="array" ref="A46">IF(ISERROR(MATCH(TRUE,EXACT(IMAGES!B$12:B$1002,B46),0)),"?","")</f>
        <v/>
      </c>
      <c r="B46" s="20"/>
      <c r="C46" s="14"/>
      <c r="D46" s="15"/>
      <c r="E46" s="15"/>
      <c r="F46" s="15"/>
      <c r="G46" s="11" t="str" cm="1">
        <f t="array" ref="G46">_xlfn.IFS(AND(D46&lt;F46,H46="A"),"?",D46+1=F46,"✓",AND(D46=F46,D46&gt;0,H46&lt;&gt;"A"),"A?",TRUE,"")</f>
        <v/>
      </c>
      <c r="H46" s="73"/>
      <c r="I46" s="12"/>
      <c r="J46" s="12"/>
      <c r="K46" s="70"/>
      <c r="L46" s="70"/>
      <c r="M46" s="71"/>
      <c r="N46" s="71"/>
      <c r="O46" s="72"/>
      <c r="P46" s="20"/>
      <c r="Q46" s="24" t="str">
        <f>IF(ISBLANK(K46),"",VLOOKUP(K46,EXHIBITIONS!B$4:C$1002,2,FALSE))</f>
        <v/>
      </c>
    </row>
    <row r="47" spans="1:17" ht="15">
      <c r="A47" s="10" t="str">
        <f t="array" ref="A47">IF(ISERROR(MATCH(TRUE,EXACT(IMAGES!B$12:B$1002,B47),0)),"?","")</f>
        <v/>
      </c>
      <c r="B47" s="20"/>
      <c r="C47" s="14"/>
      <c r="D47" s="15"/>
      <c r="E47" s="15"/>
      <c r="F47" s="15"/>
      <c r="G47" s="11" t="str" cm="1">
        <f t="array" ref="G47">_xlfn.IFS(AND(D47&lt;F47,H47="A"),"?",D47+1=F47,"✓",AND(D47=F47,D47&gt;0,H47&lt;&gt;"A"),"A?",TRUE,"")</f>
        <v/>
      </c>
      <c r="H47" s="15"/>
      <c r="I47" s="12"/>
      <c r="J47" s="12"/>
      <c r="K47" s="70"/>
      <c r="L47" s="70"/>
      <c r="M47" s="71"/>
      <c r="N47" s="71"/>
      <c r="O47" s="72"/>
      <c r="P47" s="20"/>
      <c r="Q47" s="24" t="str">
        <f>IF(ISBLANK(K47),"",VLOOKUP(K47,EXHIBITIONS!B$4:C$1002,2,FALSE))</f>
        <v/>
      </c>
    </row>
    <row r="48" spans="1:17" ht="15">
      <c r="A48" s="10" t="str">
        <f t="array" ref="A48">IF(ISERROR(MATCH(TRUE,EXACT(IMAGES!B$12:B$1002,B48),0)),"?","")</f>
        <v/>
      </c>
      <c r="B48" s="20"/>
      <c r="C48" s="14"/>
      <c r="D48" s="15"/>
      <c r="E48" s="15"/>
      <c r="F48" s="15"/>
      <c r="G48" s="11" t="str" cm="1">
        <f t="array" ref="G48">_xlfn.IFS(AND(D48&lt;F48,H48="A"),"?",D48+1=F48,"✓",AND(D48=F48,D48&gt;0,H48&lt;&gt;"A"),"A?",TRUE,"")</f>
        <v/>
      </c>
      <c r="H48" s="15"/>
      <c r="I48" s="12"/>
      <c r="J48" s="12"/>
      <c r="K48" s="70"/>
      <c r="L48" s="70"/>
      <c r="M48" s="71"/>
      <c r="N48" s="71"/>
      <c r="O48" s="72"/>
      <c r="P48" s="20"/>
      <c r="Q48" s="24" t="str">
        <f>IF(ISBLANK(K48),"",VLOOKUP(K48,EXHIBITIONS!B$4:C$1002,2,FALSE))</f>
        <v/>
      </c>
    </row>
    <row r="49" spans="1:17" ht="15">
      <c r="A49" s="10" t="str">
        <f t="array" ref="A49">IF(ISERROR(MATCH(TRUE,EXACT(IMAGES!B$12:B$1002,B49),0)),"?","")</f>
        <v/>
      </c>
      <c r="B49" s="20"/>
      <c r="C49" s="14"/>
      <c r="D49" s="15"/>
      <c r="E49" s="15"/>
      <c r="F49" s="15"/>
      <c r="G49" s="11" t="str" cm="1">
        <f t="array" ref="G49">_xlfn.IFS(AND(D49&lt;F49,H49="A"),"?",D49+1=F49,"✓",AND(D49=F49,D49&gt;0,H49&lt;&gt;"A"),"A?",TRUE,"")</f>
        <v/>
      </c>
      <c r="H49" s="15"/>
      <c r="I49" s="12"/>
      <c r="J49" s="12"/>
      <c r="K49" s="70"/>
      <c r="L49" s="70"/>
      <c r="M49" s="71"/>
      <c r="N49" s="71"/>
      <c r="O49" s="72"/>
      <c r="P49" s="20"/>
      <c r="Q49" s="24" t="str">
        <f>IF(ISBLANK(K49),"",VLOOKUP(K49,EXHIBITIONS!B$4:C$1002,2,FALSE))</f>
        <v/>
      </c>
    </row>
    <row r="50" spans="1:17" ht="15">
      <c r="A50" s="10" t="str">
        <f t="array" ref="A50">IF(ISERROR(MATCH(TRUE,EXACT(IMAGES!B$12:B$1002,B50),0)),"?","")</f>
        <v/>
      </c>
      <c r="B50" s="20"/>
      <c r="C50" s="14"/>
      <c r="D50" s="15"/>
      <c r="E50" s="15"/>
      <c r="F50" s="15"/>
      <c r="G50" s="11" t="str" cm="1">
        <f t="array" ref="G50">_xlfn.IFS(AND(D50&lt;F50,H50="A"),"?",D50+1=F50,"✓",AND(D50=F50,D50&gt;0,H50&lt;&gt;"A"),"A?",TRUE,"")</f>
        <v/>
      </c>
      <c r="H50" s="15"/>
      <c r="I50" s="12"/>
      <c r="J50" s="12"/>
      <c r="K50" s="70"/>
      <c r="L50" s="70"/>
      <c r="M50" s="71"/>
      <c r="N50" s="71"/>
      <c r="O50" s="72"/>
      <c r="P50" s="20"/>
      <c r="Q50" s="24" t="str">
        <f>IF(ISBLANK(K50),"",VLOOKUP(K50,EXHIBITIONS!B$4:C$1002,2,FALSE))</f>
        <v/>
      </c>
    </row>
    <row r="51" spans="1:17" ht="15">
      <c r="A51" s="10" t="str">
        <f t="array" ref="A51">IF(ISERROR(MATCH(TRUE,EXACT(IMAGES!B$12:B$1002,B51),0)),"?","")</f>
        <v/>
      </c>
      <c r="B51" s="20"/>
      <c r="C51" s="14"/>
      <c r="D51" s="15"/>
      <c r="E51" s="15"/>
      <c r="F51" s="15"/>
      <c r="G51" s="11" t="str" cm="1">
        <f t="array" ref="G51">_xlfn.IFS(AND(D51&lt;F51,H51="A"),"?",D51+1=F51,"✓",AND(D51=F51,D51&gt;0,H51&lt;&gt;"A"),"A?",TRUE,"")</f>
        <v/>
      </c>
      <c r="H51" s="15"/>
      <c r="I51" s="12"/>
      <c r="J51" s="12"/>
      <c r="K51" s="70"/>
      <c r="L51" s="70"/>
      <c r="M51" s="71"/>
      <c r="N51" s="71"/>
      <c r="O51" s="72"/>
      <c r="P51" s="20"/>
      <c r="Q51" s="24" t="str">
        <f>IF(ISBLANK(K51),"",VLOOKUP(K51,EXHIBITIONS!B$4:C$1002,2,FALSE))</f>
        <v/>
      </c>
    </row>
    <row r="52" spans="1:17" ht="15">
      <c r="A52" s="10" t="str">
        <f t="array" ref="A52">IF(ISERROR(MATCH(TRUE,EXACT(IMAGES!B$12:B$1002,B52),0)),"?","")</f>
        <v/>
      </c>
      <c r="B52" s="20"/>
      <c r="C52" s="14"/>
      <c r="D52" s="15"/>
      <c r="E52" s="15"/>
      <c r="F52" s="15"/>
      <c r="G52" s="11" t="str" cm="1">
        <f t="array" ref="G52">_xlfn.IFS(AND(D52&lt;F52,H52="A"),"?",D52+1=F52,"✓",AND(D52=F52,D52&gt;0,H52&lt;&gt;"A"),"A?",TRUE,"")</f>
        <v/>
      </c>
      <c r="H52" s="15"/>
      <c r="I52" s="12"/>
      <c r="J52" s="12"/>
      <c r="K52" s="70"/>
      <c r="L52" s="70"/>
      <c r="M52" s="71"/>
      <c r="N52" s="71"/>
      <c r="O52" s="72"/>
      <c r="P52" s="20"/>
      <c r="Q52" s="24" t="str">
        <f>IF(ISBLANK(K52),"",VLOOKUP(K52,EXHIBITIONS!B$4:C$1002,2,FALSE))</f>
        <v/>
      </c>
    </row>
    <row r="53" spans="1:17" ht="15">
      <c r="A53" s="10" t="str">
        <f t="array" ref="A53">IF(ISERROR(MATCH(TRUE,EXACT(IMAGES!B$12:B$1002,B53),0)),"?","")</f>
        <v/>
      </c>
      <c r="B53" s="20"/>
      <c r="C53" s="14"/>
      <c r="D53" s="15"/>
      <c r="E53" s="15"/>
      <c r="F53" s="15"/>
      <c r="G53" s="11" t="str" cm="1">
        <f t="array" ref="G53">_xlfn.IFS(AND(D53&lt;F53,H53="A"),"?",D53+1=F53,"✓",AND(D53=F53,D53&gt;0,H53&lt;&gt;"A"),"A?",TRUE,"")</f>
        <v/>
      </c>
      <c r="H53" s="73"/>
      <c r="I53" s="12"/>
      <c r="J53" s="12"/>
      <c r="K53" s="70"/>
      <c r="L53" s="70"/>
      <c r="M53" s="71"/>
      <c r="N53" s="71"/>
      <c r="O53" s="72"/>
      <c r="P53" s="20"/>
      <c r="Q53" s="24" t="str">
        <f>IF(ISBLANK(K53),"",VLOOKUP(K53,EXHIBITIONS!B$4:C$1002,2,FALSE))</f>
        <v/>
      </c>
    </row>
    <row r="54" spans="1:17" ht="15">
      <c r="A54" s="10" t="str">
        <f t="array" ref="A54">IF(ISERROR(MATCH(TRUE,EXACT(IMAGES!B$12:B$1002,B54),0)),"?","")</f>
        <v/>
      </c>
      <c r="B54" s="20"/>
      <c r="C54" s="14"/>
      <c r="D54" s="15"/>
      <c r="E54" s="15"/>
      <c r="F54" s="15"/>
      <c r="G54" s="11" t="str" cm="1">
        <f t="array" ref="G54">_xlfn.IFS(AND(D54&lt;F54,H54="A"),"?",D54+1=F54,"✓",AND(D54=F54,D54&gt;0,H54&lt;&gt;"A"),"A?",TRUE,"")</f>
        <v/>
      </c>
      <c r="H54" s="15"/>
      <c r="I54" s="12"/>
      <c r="J54" s="12"/>
      <c r="K54" s="70"/>
      <c r="L54" s="70"/>
      <c r="M54" s="71"/>
      <c r="N54" s="71"/>
      <c r="O54" s="72"/>
      <c r="P54" s="20"/>
      <c r="Q54" s="24" t="str">
        <f>IF(ISBLANK(K54),"",VLOOKUP(K54,EXHIBITIONS!B$4:C$1002,2,FALSE))</f>
        <v/>
      </c>
    </row>
    <row r="55" spans="1:17" ht="15">
      <c r="A55" s="10" t="str">
        <f t="array" ref="A55">IF(ISERROR(MATCH(TRUE,EXACT(IMAGES!B$12:B$1002,B55),0)),"?","")</f>
        <v/>
      </c>
      <c r="B55" s="20"/>
      <c r="C55" s="14"/>
      <c r="D55" s="15"/>
      <c r="E55" s="15"/>
      <c r="F55" s="15"/>
      <c r="G55" s="11" t="str" cm="1">
        <f t="array" ref="G55">_xlfn.IFS(AND(D55&lt;F55,H55="A"),"?",D55+1=F55,"✓",AND(D55=F55,D55&gt;0,H55&lt;&gt;"A"),"A?",TRUE,"")</f>
        <v/>
      </c>
      <c r="H55" s="15"/>
      <c r="I55" s="12"/>
      <c r="J55" s="12"/>
      <c r="K55" s="70"/>
      <c r="L55" s="70"/>
      <c r="M55" s="71"/>
      <c r="N55" s="71"/>
      <c r="O55" s="72"/>
      <c r="P55" s="20"/>
      <c r="Q55" s="24" t="str">
        <f>IF(ISBLANK(K55),"",VLOOKUP(K55,EXHIBITIONS!B$4:C$1002,2,FALSE))</f>
        <v/>
      </c>
    </row>
    <row r="56" spans="1:17" ht="15">
      <c r="A56" s="10" t="str">
        <f t="array" ref="A56">IF(ISERROR(MATCH(TRUE,EXACT(IMAGES!B$12:B$1002,B56),0)),"?","")</f>
        <v/>
      </c>
      <c r="B56" s="20"/>
      <c r="C56" s="14"/>
      <c r="D56" s="15"/>
      <c r="E56" s="15"/>
      <c r="F56" s="15"/>
      <c r="G56" s="11" t="str" cm="1">
        <f t="array" ref="G56">_xlfn.IFS(AND(D56&lt;F56,H56="A"),"?",D56+1=F56,"✓",AND(D56=F56,D56&gt;0,H56&lt;&gt;"A"),"A?",TRUE,"")</f>
        <v/>
      </c>
      <c r="H56" s="73"/>
      <c r="I56" s="12"/>
      <c r="J56" s="12"/>
      <c r="K56" s="70"/>
      <c r="L56" s="70"/>
      <c r="M56" s="71"/>
      <c r="N56" s="71"/>
      <c r="O56" s="72"/>
      <c r="P56" s="20"/>
      <c r="Q56" s="24" t="str">
        <f>IF(ISBLANK(K56),"",VLOOKUP(K56,EXHIBITIONS!B$4:C$1002,2,FALSE))</f>
        <v/>
      </c>
    </row>
    <row r="57" spans="1:17" ht="15">
      <c r="A57" s="10" t="str">
        <f t="array" ref="A57">IF(ISERROR(MATCH(TRUE,EXACT(IMAGES!B$12:B$1002,B57),0)),"?","")</f>
        <v/>
      </c>
      <c r="B57" s="20"/>
      <c r="C57" s="14"/>
      <c r="D57" s="15"/>
      <c r="E57" s="15"/>
      <c r="F57" s="15"/>
      <c r="G57" s="11" t="str" cm="1">
        <f t="array" ref="G57">_xlfn.IFS(AND(D57&lt;F57,H57="A"),"?",D57+1=F57,"✓",AND(D57=F57,D57&gt;0,H57&lt;&gt;"A"),"A?",TRUE,"")</f>
        <v/>
      </c>
      <c r="H57" s="73"/>
      <c r="I57" s="12"/>
      <c r="J57" s="12"/>
      <c r="K57" s="70"/>
      <c r="L57" s="70"/>
      <c r="M57" s="71"/>
      <c r="N57" s="71"/>
      <c r="O57" s="72"/>
      <c r="P57" s="20"/>
      <c r="Q57" s="24" t="str">
        <f>IF(ISBLANK(K57),"",VLOOKUP(K57,EXHIBITIONS!B$4:C$1002,2,FALSE))</f>
        <v/>
      </c>
    </row>
    <row r="58" spans="1:17" ht="15">
      <c r="A58" s="10" t="str">
        <f t="array" ref="A58">IF(ISERROR(MATCH(TRUE,EXACT(IMAGES!B$12:B$1002,B58),0)),"?","")</f>
        <v/>
      </c>
      <c r="B58" s="20"/>
      <c r="C58" s="14"/>
      <c r="D58" s="15"/>
      <c r="E58" s="15"/>
      <c r="F58" s="15"/>
      <c r="G58" s="11" t="str" cm="1">
        <f t="array" ref="G58">_xlfn.IFS(AND(D58&lt;F58,H58="A"),"?",D58+1=F58,"✓",AND(D58=F58,D58&gt;0,H58&lt;&gt;"A"),"A?",TRUE,"")</f>
        <v/>
      </c>
      <c r="H58" s="15"/>
      <c r="I58" s="12"/>
      <c r="J58" s="12"/>
      <c r="K58" s="70"/>
      <c r="L58" s="70"/>
      <c r="M58" s="71"/>
      <c r="N58" s="71"/>
      <c r="O58" s="72"/>
      <c r="P58" s="20"/>
      <c r="Q58" s="24" t="str">
        <f>IF(ISBLANK(K58),"",VLOOKUP(K58,EXHIBITIONS!B$4:C$1002,2,FALSE))</f>
        <v/>
      </c>
    </row>
    <row r="59" spans="1:17" ht="15">
      <c r="A59" s="10" t="str">
        <f t="array" ref="A59">IF(ISERROR(MATCH(TRUE,EXACT(IMAGES!B$12:B$1002,B59),0)),"?","")</f>
        <v/>
      </c>
      <c r="B59" s="20"/>
      <c r="C59" s="14"/>
      <c r="D59" s="15"/>
      <c r="E59" s="15"/>
      <c r="F59" s="15"/>
      <c r="G59" s="11" t="str" cm="1">
        <f t="array" ref="G59">_xlfn.IFS(AND(D59&lt;F59,H59="A"),"?",D59+1=F59,"✓",AND(D59=F59,D59&gt;0,H59&lt;&gt;"A"),"A?",TRUE,"")</f>
        <v/>
      </c>
      <c r="H59" s="15"/>
      <c r="I59" s="12"/>
      <c r="J59" s="12"/>
      <c r="K59" s="70"/>
      <c r="L59" s="70"/>
      <c r="M59" s="71"/>
      <c r="N59" s="71"/>
      <c r="O59" s="72"/>
      <c r="P59" s="20"/>
      <c r="Q59" s="24" t="str">
        <f>IF(ISBLANK(K59),"",VLOOKUP(K59,EXHIBITIONS!B$4:C$1002,2,FALSE))</f>
        <v/>
      </c>
    </row>
    <row r="60" spans="1:17" ht="15">
      <c r="A60" s="10" t="str">
        <f t="array" ref="A60">IF(ISERROR(MATCH(TRUE,EXACT(IMAGES!B$12:B$1002,B60),0)),"?","")</f>
        <v/>
      </c>
      <c r="B60" s="20"/>
      <c r="C60" s="14"/>
      <c r="D60" s="15"/>
      <c r="E60" s="15"/>
      <c r="F60" s="15"/>
      <c r="G60" s="11" t="str" cm="1">
        <f t="array" ref="G60">_xlfn.IFS(AND(D60&lt;F60,H60="A"),"?",D60+1=F60,"✓",AND(D60=F60,D60&gt;0,H60&lt;&gt;"A"),"A?",TRUE,"")</f>
        <v/>
      </c>
      <c r="H60" s="15"/>
      <c r="I60" s="12"/>
      <c r="J60" s="12"/>
      <c r="K60" s="70"/>
      <c r="L60" s="70"/>
      <c r="M60" s="71"/>
      <c r="N60" s="71"/>
      <c r="O60" s="72"/>
      <c r="P60" s="20"/>
      <c r="Q60" s="24" t="str">
        <f>IF(ISBLANK(K60),"",VLOOKUP(K60,EXHIBITIONS!B$4:C$1002,2,FALSE))</f>
        <v/>
      </c>
    </row>
    <row r="61" spans="1:17" ht="15">
      <c r="A61" s="10" t="str">
        <f t="array" ref="A61">IF(ISERROR(MATCH(TRUE,EXACT(IMAGES!B$12:B$1002,B61),0)),"?","")</f>
        <v/>
      </c>
      <c r="B61" s="20"/>
      <c r="C61" s="14"/>
      <c r="D61" s="15"/>
      <c r="E61" s="15"/>
      <c r="F61" s="15"/>
      <c r="G61" s="11" t="str" cm="1">
        <f t="array" ref="G61">_xlfn.IFS(AND(D61&lt;F61,H61="A"),"?",D61+1=F61,"✓",AND(D61=F61,D61&gt;0,H61&lt;&gt;"A"),"A?",TRUE,"")</f>
        <v/>
      </c>
      <c r="H61" s="15"/>
      <c r="I61" s="12"/>
      <c r="J61" s="12"/>
      <c r="K61" s="70"/>
      <c r="L61" s="70"/>
      <c r="M61" s="71"/>
      <c r="N61" s="71"/>
      <c r="O61" s="72"/>
      <c r="P61" s="20"/>
      <c r="Q61" s="24" t="str">
        <f>IF(ISBLANK(K61),"",VLOOKUP(K61,EXHIBITIONS!B$4:C$1002,2,FALSE))</f>
        <v/>
      </c>
    </row>
    <row r="62" spans="1:17" ht="15">
      <c r="A62" s="10" t="str">
        <f t="array" ref="A62">IF(ISERROR(MATCH(TRUE,EXACT(IMAGES!B$12:B$1002,B62),0)),"?","")</f>
        <v/>
      </c>
      <c r="B62" s="20"/>
      <c r="C62" s="14"/>
      <c r="D62" s="15"/>
      <c r="E62" s="15"/>
      <c r="F62" s="15"/>
      <c r="G62" s="11" t="str" cm="1">
        <f t="array" ref="G62">_xlfn.IFS(AND(D62&lt;F62,H62="A"),"?",D62+1=F62,"✓",AND(D62=F62,D62&gt;0,H62&lt;&gt;"A"),"A?",TRUE,"")</f>
        <v/>
      </c>
      <c r="H62" s="15"/>
      <c r="I62" s="12"/>
      <c r="J62" s="12"/>
      <c r="K62" s="74"/>
      <c r="L62" s="70"/>
      <c r="M62" s="71"/>
      <c r="N62" s="71"/>
      <c r="O62" s="71"/>
      <c r="P62" s="75"/>
      <c r="Q62" s="24" t="str">
        <f>IF(ISBLANK(K62),"",VLOOKUP(K62,EXHIBITIONS!B$4:C$1002,2,FALSE))</f>
        <v/>
      </c>
    </row>
    <row r="63" spans="1:17" ht="15">
      <c r="A63" s="10" t="str">
        <f t="array" ref="A63">IF(ISERROR(MATCH(TRUE,EXACT(IMAGES!B$12:B$1002,B63),0)),"?","")</f>
        <v/>
      </c>
      <c r="B63" s="20"/>
      <c r="C63" s="14"/>
      <c r="D63" s="15"/>
      <c r="E63" s="15"/>
      <c r="F63" s="15"/>
      <c r="G63" s="11" t="str" cm="1">
        <f t="array" ref="G63">_xlfn.IFS(AND(D63&lt;F63,H63="A"),"?",D63+1=F63,"✓",AND(D63=F63,D63&gt;0,H63&lt;&gt;"A"),"A?",TRUE,"")</f>
        <v/>
      </c>
      <c r="H63" s="15"/>
      <c r="I63" s="12"/>
      <c r="J63" s="12"/>
      <c r="K63" s="74"/>
      <c r="L63" s="70"/>
      <c r="M63" s="71"/>
      <c r="N63" s="71"/>
      <c r="O63" s="71"/>
      <c r="P63" s="75"/>
      <c r="Q63" s="24" t="str">
        <f>IF(ISBLANK(K63),"",VLOOKUP(K63,EXHIBITIONS!B$4:C$1002,2,FALSE))</f>
        <v/>
      </c>
    </row>
    <row r="64" spans="1:17" ht="15">
      <c r="A64" s="10" t="str">
        <f t="array" ref="A64">IF(ISERROR(MATCH(TRUE,EXACT(IMAGES!B$12:B$1002,B64),0)),"?","")</f>
        <v/>
      </c>
      <c r="B64" s="20"/>
      <c r="C64" s="14"/>
      <c r="D64" s="15"/>
      <c r="E64" s="15"/>
      <c r="F64" s="15"/>
      <c r="G64" s="11" t="str" cm="1">
        <f t="array" ref="G64">_xlfn.IFS(AND(D64&lt;F64,H64="A"),"?",D64+1=F64,"✓",AND(D64=F64,D64&gt;0,H64&lt;&gt;"A"),"A?",TRUE,"")</f>
        <v/>
      </c>
      <c r="H64" s="15"/>
      <c r="I64" s="12"/>
      <c r="J64" s="12"/>
      <c r="K64" s="74"/>
      <c r="L64" s="70"/>
      <c r="M64" s="71"/>
      <c r="N64" s="71"/>
      <c r="O64" s="71"/>
      <c r="P64" s="75"/>
      <c r="Q64" s="24" t="str">
        <f>IF(ISBLANK(K64),"",VLOOKUP(K64,EXHIBITIONS!B$4:C$1002,2,FALSE))</f>
        <v/>
      </c>
    </row>
    <row r="65" spans="1:17" ht="15">
      <c r="A65" s="10" t="str">
        <f t="array" ref="A65">IF(ISERROR(MATCH(TRUE,EXACT(IMAGES!B$12:B$1002,B65),0)),"?","")</f>
        <v/>
      </c>
      <c r="B65" s="20"/>
      <c r="C65" s="14"/>
      <c r="D65" s="15"/>
      <c r="E65" s="15"/>
      <c r="F65" s="15"/>
      <c r="G65" s="11" t="str" cm="1">
        <f t="array" ref="G65">_xlfn.IFS(AND(D65&lt;F65,H65="A"),"?",D65+1=F65,"✓",AND(D65=F65,D65&gt;0,H65&lt;&gt;"A"),"A?",TRUE,"")</f>
        <v/>
      </c>
      <c r="H65" s="15"/>
      <c r="I65" s="12"/>
      <c r="J65" s="12"/>
      <c r="K65" s="74"/>
      <c r="L65" s="70"/>
      <c r="M65" s="71"/>
      <c r="N65" s="71"/>
      <c r="O65" s="71"/>
      <c r="P65" s="75"/>
      <c r="Q65" s="24" t="str">
        <f>IF(ISBLANK(K65),"",VLOOKUP(K65,EXHIBITIONS!B$4:C$1002,2,FALSE))</f>
        <v/>
      </c>
    </row>
    <row r="66" spans="1:17" ht="15">
      <c r="A66" s="10" t="str">
        <f t="array" ref="A66">IF(ISERROR(MATCH(TRUE,EXACT(IMAGES!B$12:B$1002,B66),0)),"?","")</f>
        <v/>
      </c>
      <c r="B66" s="20"/>
      <c r="C66" s="14"/>
      <c r="D66" s="15"/>
      <c r="E66" s="15"/>
      <c r="F66" s="15"/>
      <c r="G66" s="11" t="str" cm="1">
        <f t="array" ref="G66">_xlfn.IFS(AND(D66&lt;F66,H66="A"),"?",D66+1=F66,"✓",AND(D66=F66,D66&gt;0,H66&lt;&gt;"A"),"A?",TRUE,"")</f>
        <v/>
      </c>
      <c r="H66" s="15"/>
      <c r="I66" s="12"/>
      <c r="J66" s="12"/>
      <c r="K66" s="74"/>
      <c r="L66" s="70"/>
      <c r="M66" s="71"/>
      <c r="N66" s="71"/>
      <c r="O66" s="71"/>
      <c r="P66" s="75"/>
      <c r="Q66" s="24" t="str">
        <f>IF(ISBLANK(K66),"",VLOOKUP(K66,EXHIBITIONS!B$4:C$1002,2,FALSE))</f>
        <v/>
      </c>
    </row>
    <row r="67" spans="1:17" ht="15">
      <c r="A67" s="10" t="str">
        <f t="array" ref="A67">IF(ISERROR(MATCH(TRUE,EXACT(IMAGES!B$12:B$1002,B67),0)),"?","")</f>
        <v/>
      </c>
      <c r="B67" s="20"/>
      <c r="C67" s="14"/>
      <c r="D67" s="15"/>
      <c r="E67" s="15"/>
      <c r="F67" s="15"/>
      <c r="G67" s="11" t="str" cm="1">
        <f t="array" ref="G67">_xlfn.IFS(AND(D67&lt;F67,H67="A"),"?",D67+1=F67,"✓",AND(D67=F67,D67&gt;0,H67&lt;&gt;"A"),"A?",TRUE,"")</f>
        <v/>
      </c>
      <c r="H67" s="15"/>
      <c r="I67" s="12"/>
      <c r="J67" s="12"/>
      <c r="K67" s="74"/>
      <c r="L67" s="70"/>
      <c r="M67" s="71"/>
      <c r="N67" s="71"/>
      <c r="O67" s="71"/>
      <c r="P67" s="75"/>
      <c r="Q67" s="24" t="str">
        <f>IF(ISBLANK(K67),"",VLOOKUP(K67,EXHIBITIONS!B$4:C$1002,2,FALSE))</f>
        <v/>
      </c>
    </row>
    <row r="68" spans="1:17" ht="15">
      <c r="A68" s="10" t="str">
        <f t="array" ref="A68">IF(ISERROR(MATCH(TRUE,EXACT(IMAGES!B$12:B$1002,B68),0)),"?","")</f>
        <v/>
      </c>
      <c r="B68" s="20"/>
      <c r="C68" s="14"/>
      <c r="D68" s="15"/>
      <c r="E68" s="15"/>
      <c r="F68" s="15"/>
      <c r="G68" s="11" t="str" cm="1">
        <f t="array" ref="G68">_xlfn.IFS(AND(D68&lt;F68,H68="A"),"?",D68+1=F68,"✓",AND(D68=F68,D68&gt;0,H68&lt;&gt;"A"),"A?",TRUE,"")</f>
        <v/>
      </c>
      <c r="H68" s="15"/>
      <c r="I68" s="12"/>
      <c r="J68" s="12"/>
      <c r="K68" s="74"/>
      <c r="L68" s="70"/>
      <c r="M68" s="71"/>
      <c r="N68" s="71"/>
      <c r="O68" s="71"/>
      <c r="P68" s="75"/>
      <c r="Q68" s="24" t="str">
        <f>IF(ISBLANK(K68),"",VLOOKUP(K68,EXHIBITIONS!B$4:C$1002,2,FALSE))</f>
        <v/>
      </c>
    </row>
    <row r="69" spans="1:17" ht="15">
      <c r="A69" s="10" t="str">
        <f t="array" ref="A69">IF(ISERROR(MATCH(TRUE,EXACT(IMAGES!B$12:B$1002,B69),0)),"?","")</f>
        <v/>
      </c>
      <c r="B69" s="20"/>
      <c r="C69" s="14"/>
      <c r="D69" s="15"/>
      <c r="E69" s="15"/>
      <c r="F69" s="15"/>
      <c r="G69" s="11" t="str" cm="1">
        <f t="array" ref="G69">_xlfn.IFS(AND(D69&lt;F69,H69="A"),"?",D69+1=F69,"✓",AND(D69=F69,D69&gt;0,H69&lt;&gt;"A"),"A?",TRUE,"")</f>
        <v/>
      </c>
      <c r="H69" s="15"/>
      <c r="I69" s="12"/>
      <c r="J69" s="12"/>
      <c r="K69" s="74"/>
      <c r="L69" s="70"/>
      <c r="M69" s="71"/>
      <c r="N69" s="71"/>
      <c r="O69" s="71"/>
      <c r="P69" s="75"/>
      <c r="Q69" s="24" t="str">
        <f>IF(ISBLANK(K69),"",VLOOKUP(K69,EXHIBITIONS!B$4:C$1002,2,FALSE))</f>
        <v/>
      </c>
    </row>
    <row r="70" spans="1:17" ht="15">
      <c r="A70" s="10" t="str">
        <f t="array" ref="A70">IF(ISERROR(MATCH(TRUE,EXACT(IMAGES!B$12:B$1002,B70),0)),"?","")</f>
        <v/>
      </c>
      <c r="B70" s="20"/>
      <c r="C70" s="14"/>
      <c r="D70" s="15"/>
      <c r="E70" s="15"/>
      <c r="F70" s="15"/>
      <c r="G70" s="11" t="str" cm="1">
        <f t="array" ref="G70">_xlfn.IFS(AND(D70&lt;F70,H70="A"),"?",D70+1=F70,"✓",AND(D70=F70,D70&gt;0,H70&lt;&gt;"A"),"A?",TRUE,"")</f>
        <v/>
      </c>
      <c r="H70" s="15"/>
      <c r="I70" s="12"/>
      <c r="J70" s="12"/>
      <c r="K70" s="74"/>
      <c r="L70" s="70"/>
      <c r="M70" s="71"/>
      <c r="N70" s="71"/>
      <c r="O70" s="71"/>
      <c r="P70" s="75"/>
      <c r="Q70" s="24" t="str">
        <f>IF(ISBLANK(K70),"",VLOOKUP(K70,EXHIBITIONS!B$4:C$1002,2,FALSE))</f>
        <v/>
      </c>
    </row>
    <row r="71" spans="1:17" ht="15">
      <c r="A71" s="10" t="str">
        <f t="array" ref="A71">IF(ISERROR(MATCH(TRUE,EXACT(IMAGES!B$12:B$1002,B71),0)),"?","")</f>
        <v/>
      </c>
      <c r="B71" s="20"/>
      <c r="C71" s="14"/>
      <c r="D71" s="15"/>
      <c r="E71" s="15"/>
      <c r="F71" s="15"/>
      <c r="G71" s="11" t="str" cm="1">
        <f t="array" ref="G71">_xlfn.IFS(AND(D71&lt;F71,H71="A"),"?",D71+1=F71,"✓",AND(D71=F71,D71&gt;0,H71&lt;&gt;"A"),"A?",TRUE,"")</f>
        <v/>
      </c>
      <c r="H71" s="15"/>
      <c r="I71" s="12"/>
      <c r="J71" s="12"/>
      <c r="K71" s="74"/>
      <c r="L71" s="70"/>
      <c r="M71" s="71"/>
      <c r="N71" s="71"/>
      <c r="O71" s="71"/>
      <c r="P71" s="75"/>
      <c r="Q71" s="24" t="str">
        <f>IF(ISBLANK(K71),"",VLOOKUP(K71,EXHIBITIONS!B$4:C$1002,2,FALSE))</f>
        <v/>
      </c>
    </row>
    <row r="72" spans="1:17" ht="15">
      <c r="A72" s="10" t="str">
        <f t="array" ref="A72">IF(ISERROR(MATCH(TRUE,EXACT(IMAGES!B$12:B$1002,B72),0)),"?","")</f>
        <v/>
      </c>
      <c r="B72" s="20"/>
      <c r="C72" s="14"/>
      <c r="D72" s="15"/>
      <c r="E72" s="15"/>
      <c r="F72" s="15"/>
      <c r="G72" s="11" t="str" cm="1">
        <f t="array" ref="G72">_xlfn.IFS(AND(D72&lt;F72,H72="A"),"?",D72+1=F72,"✓",AND(D72=F72,D72&gt;0,H72&lt;&gt;"A"),"A?",TRUE,"")</f>
        <v/>
      </c>
      <c r="H72" s="15"/>
      <c r="I72" s="12"/>
      <c r="J72" s="12"/>
      <c r="K72" s="74"/>
      <c r="L72" s="70"/>
      <c r="M72" s="71"/>
      <c r="N72" s="71"/>
      <c r="O72" s="71"/>
      <c r="P72" s="75"/>
      <c r="Q72" s="24" t="str">
        <f>IF(ISBLANK(K72),"",VLOOKUP(K72,EXHIBITIONS!B$4:C$1002,2,FALSE))</f>
        <v/>
      </c>
    </row>
    <row r="73" spans="1:17" ht="15">
      <c r="A73" s="10" t="str">
        <f t="array" ref="A73">IF(ISERROR(MATCH(TRUE,EXACT(IMAGES!B$12:B$1002,B73),0)),"?","")</f>
        <v/>
      </c>
      <c r="B73" s="20"/>
      <c r="C73" s="14"/>
      <c r="D73" s="15"/>
      <c r="E73" s="15"/>
      <c r="F73" s="15"/>
      <c r="G73" s="11" t="str" cm="1">
        <f t="array" ref="G73">_xlfn.IFS(AND(D73&lt;F73,H73="A"),"?",D73+1=F73,"✓",AND(D73=F73,D73&gt;0,H73&lt;&gt;"A"),"A?",TRUE,"")</f>
        <v/>
      </c>
      <c r="H73" s="15"/>
      <c r="I73" s="12"/>
      <c r="J73" s="12"/>
      <c r="K73" s="74"/>
      <c r="L73" s="70"/>
      <c r="M73" s="71"/>
      <c r="N73" s="71"/>
      <c r="O73" s="71"/>
      <c r="P73" s="75"/>
      <c r="Q73" s="24" t="str">
        <f>IF(ISBLANK(K73),"",VLOOKUP(K73,EXHIBITIONS!B$4:C$1002,2,FALSE))</f>
        <v/>
      </c>
    </row>
    <row r="74" spans="1:17" ht="15">
      <c r="A74" s="10" t="str">
        <f t="array" ref="A74">IF(ISERROR(MATCH(TRUE,EXACT(IMAGES!B$12:B$1002,B74),0)),"?","")</f>
        <v/>
      </c>
      <c r="B74" s="20"/>
      <c r="C74" s="14"/>
      <c r="D74" s="15"/>
      <c r="E74" s="15"/>
      <c r="F74" s="15"/>
      <c r="G74" s="11" t="str" cm="1">
        <f t="array" ref="G74">_xlfn.IFS(AND(D74&lt;F74,H74="A"),"?",D74+1=F74,"✓",AND(D74=F74,D74&gt;0,H74&lt;&gt;"A"),"A?",TRUE,"")</f>
        <v/>
      </c>
      <c r="H74" s="15"/>
      <c r="I74" s="12"/>
      <c r="J74" s="12"/>
      <c r="K74" s="74"/>
      <c r="L74" s="70"/>
      <c r="M74" s="71"/>
      <c r="N74" s="71"/>
      <c r="O74" s="71"/>
      <c r="P74" s="75"/>
      <c r="Q74" s="24" t="str">
        <f>IF(ISBLANK(K74),"",VLOOKUP(K74,EXHIBITIONS!B$4:C$1002,2,FALSE))</f>
        <v/>
      </c>
    </row>
    <row r="75" spans="1:17" ht="15">
      <c r="A75" s="10" t="str">
        <f t="array" ref="A75">IF(ISERROR(MATCH(TRUE,EXACT(IMAGES!B$12:B$1002,B75),0)),"?","")</f>
        <v/>
      </c>
      <c r="B75" s="20"/>
      <c r="C75" s="14"/>
      <c r="D75" s="15"/>
      <c r="E75" s="15"/>
      <c r="F75" s="15"/>
      <c r="G75" s="11" t="str" cm="1">
        <f t="array" ref="G75">_xlfn.IFS(AND(D75&lt;F75,H75="A"),"?",D75+1=F75,"✓",AND(D75=F75,D75&gt;0,H75&lt;&gt;"A"),"A?",TRUE,"")</f>
        <v/>
      </c>
      <c r="H75" s="15"/>
      <c r="I75" s="12"/>
      <c r="J75" s="12"/>
      <c r="K75" s="74"/>
      <c r="L75" s="70"/>
      <c r="M75" s="71"/>
      <c r="N75" s="71"/>
      <c r="O75" s="71"/>
      <c r="P75" s="75"/>
      <c r="Q75" s="24" t="str">
        <f>IF(ISBLANK(K75),"",VLOOKUP(K75,EXHIBITIONS!B$4:C$1002,2,FALSE))</f>
        <v/>
      </c>
    </row>
    <row r="76" spans="1:17" ht="15">
      <c r="A76" s="10" t="str">
        <f t="array" ref="A76">IF(ISERROR(MATCH(TRUE,EXACT(IMAGES!B$12:B$1002,B76),0)),"?","")</f>
        <v/>
      </c>
      <c r="B76" s="20"/>
      <c r="C76" s="14"/>
      <c r="D76" s="15"/>
      <c r="E76" s="15"/>
      <c r="F76" s="15"/>
      <c r="G76" s="11" t="str" cm="1">
        <f t="array" ref="G76">_xlfn.IFS(AND(D76&lt;F76,H76="A"),"?",D76+1=F76,"✓",AND(D76=F76,D76&gt;0,H76&lt;&gt;"A"),"A?",TRUE,"")</f>
        <v/>
      </c>
      <c r="H76" s="15"/>
      <c r="I76" s="12"/>
      <c r="J76" s="12"/>
      <c r="K76" s="74"/>
      <c r="L76" s="70"/>
      <c r="M76" s="71"/>
      <c r="N76" s="71"/>
      <c r="O76" s="71"/>
      <c r="P76" s="75"/>
      <c r="Q76" s="24" t="str">
        <f>IF(ISBLANK(K76),"",VLOOKUP(K76,EXHIBITIONS!B$4:C$1002,2,FALSE))</f>
        <v/>
      </c>
    </row>
    <row r="77" spans="1:17" ht="15">
      <c r="A77" s="10" t="str">
        <f t="array" ref="A77">IF(ISERROR(MATCH(TRUE,EXACT(IMAGES!B$12:B$1002,B77),0)),"?","")</f>
        <v/>
      </c>
      <c r="B77" s="20"/>
      <c r="C77" s="14"/>
      <c r="D77" s="15"/>
      <c r="E77" s="15"/>
      <c r="F77" s="15"/>
      <c r="G77" s="11" t="str" cm="1">
        <f t="array" ref="G77">_xlfn.IFS(AND(D77&lt;F77,H77="A"),"?",D77+1=F77,"✓",AND(D77=F77,D77&gt;0,H77&lt;&gt;"A"),"A?",TRUE,"")</f>
        <v/>
      </c>
      <c r="H77" s="15"/>
      <c r="I77" s="12"/>
      <c r="J77" s="12"/>
      <c r="K77" s="74"/>
      <c r="L77" s="70"/>
      <c r="M77" s="71"/>
      <c r="N77" s="71"/>
      <c r="O77" s="71"/>
      <c r="P77" s="75"/>
      <c r="Q77" s="24" t="str">
        <f>IF(ISBLANK(K77),"",VLOOKUP(K77,EXHIBITIONS!B$4:C$1002,2,FALSE))</f>
        <v/>
      </c>
    </row>
    <row r="78" spans="1:17" ht="15">
      <c r="A78" s="10" t="str">
        <f t="array" ref="A78">IF(ISERROR(MATCH(TRUE,EXACT(IMAGES!B$12:B$1002,B78),0)),"?","")</f>
        <v/>
      </c>
      <c r="B78" s="20"/>
      <c r="C78" s="14"/>
      <c r="D78" s="15"/>
      <c r="E78" s="15"/>
      <c r="F78" s="15"/>
      <c r="G78" s="11" t="str" cm="1">
        <f t="array" ref="G78">_xlfn.IFS(AND(D78&lt;F78,H78="A"),"?",D78+1=F78,"✓",AND(D78=F78,D78&gt;0,H78&lt;&gt;"A"),"A?",TRUE,"")</f>
        <v/>
      </c>
      <c r="H78" s="15"/>
      <c r="I78" s="12"/>
      <c r="J78" s="12"/>
      <c r="K78" s="74"/>
      <c r="L78" s="70"/>
      <c r="M78" s="71"/>
      <c r="N78" s="71"/>
      <c r="O78" s="71"/>
      <c r="P78" s="75"/>
      <c r="Q78" s="24" t="str">
        <f>IF(ISBLANK(K78),"",VLOOKUP(K78,EXHIBITIONS!B$4:C$1002,2,FALSE))</f>
        <v/>
      </c>
    </row>
    <row r="79" spans="1:17" ht="15">
      <c r="A79" s="10" t="str">
        <f t="array" ref="A79">IF(ISERROR(MATCH(TRUE,EXACT(IMAGES!B$12:B$1002,B79),0)),"?","")</f>
        <v/>
      </c>
      <c r="B79" s="20"/>
      <c r="C79" s="14"/>
      <c r="D79" s="15"/>
      <c r="E79" s="15"/>
      <c r="F79" s="15"/>
      <c r="G79" s="11" t="str" cm="1">
        <f t="array" ref="G79">_xlfn.IFS(AND(D79&lt;F79,H79="A"),"?",D79+1=F79,"✓",AND(D79=F79,D79&gt;0,H79&lt;&gt;"A"),"A?",TRUE,"")</f>
        <v/>
      </c>
      <c r="H79" s="15"/>
      <c r="I79" s="12"/>
      <c r="J79" s="12"/>
      <c r="K79" s="74"/>
      <c r="L79" s="70"/>
      <c r="M79" s="71"/>
      <c r="N79" s="71"/>
      <c r="O79" s="71"/>
      <c r="P79" s="75"/>
      <c r="Q79" s="24" t="str">
        <f>IF(ISBLANK(K79),"",VLOOKUP(K79,EXHIBITIONS!B$4:C$1002,2,FALSE))</f>
        <v/>
      </c>
    </row>
    <row r="80" spans="1:17" ht="15">
      <c r="A80" s="10" t="str">
        <f t="array" ref="A80">IF(ISERROR(MATCH(TRUE,EXACT(IMAGES!B$12:B$1002,B80),0)),"?","")</f>
        <v/>
      </c>
      <c r="B80" s="20"/>
      <c r="C80" s="14"/>
      <c r="D80" s="15"/>
      <c r="E80" s="15"/>
      <c r="F80" s="15"/>
      <c r="G80" s="11" t="str" cm="1">
        <f t="array" ref="G80">_xlfn.IFS(AND(D80&lt;F80,H80="A"),"?",D80+1=F80,"✓",AND(D80=F80,D80&gt;0,H80&lt;&gt;"A"),"A?",TRUE,"")</f>
        <v/>
      </c>
      <c r="H80" s="15"/>
      <c r="I80" s="12"/>
      <c r="J80" s="12"/>
      <c r="K80" s="74"/>
      <c r="L80" s="70"/>
      <c r="M80" s="71"/>
      <c r="N80" s="71"/>
      <c r="O80" s="71"/>
      <c r="P80" s="75"/>
      <c r="Q80" s="24" t="str">
        <f>IF(ISBLANK(K80),"",VLOOKUP(K80,EXHIBITIONS!B$4:C$1002,2,FALSE))</f>
        <v/>
      </c>
    </row>
    <row r="81" spans="1:17" ht="15">
      <c r="A81" s="10" t="str">
        <f t="array" ref="A81">IF(ISERROR(MATCH(TRUE,EXACT(IMAGES!B$12:B$1002,B81),0)),"?","")</f>
        <v/>
      </c>
      <c r="B81" s="20"/>
      <c r="C81" s="14"/>
      <c r="D81" s="15"/>
      <c r="E81" s="15"/>
      <c r="F81" s="15"/>
      <c r="G81" s="11" t="str" cm="1">
        <f t="array" ref="G81">_xlfn.IFS(AND(D81&lt;F81,H81="A"),"?",D81+1=F81,"✓",AND(D81=F81,D81&gt;0,H81&lt;&gt;"A"),"A?",TRUE,"")</f>
        <v/>
      </c>
      <c r="H81" s="15"/>
      <c r="I81" s="12"/>
      <c r="J81" s="12"/>
      <c r="K81" s="74"/>
      <c r="L81" s="70"/>
      <c r="M81" s="71"/>
      <c r="N81" s="71"/>
      <c r="O81" s="71"/>
      <c r="P81" s="75"/>
      <c r="Q81" s="24" t="str">
        <f>IF(ISBLANK(K81),"",VLOOKUP(K81,EXHIBITIONS!B$4:C$1002,2,FALSE))</f>
        <v/>
      </c>
    </row>
    <row r="82" spans="1:17" ht="15">
      <c r="A82" s="10" t="str">
        <f t="array" ref="A82">IF(ISERROR(MATCH(TRUE,EXACT(IMAGES!B$12:B$1002,B82),0)),"?","")</f>
        <v/>
      </c>
      <c r="B82" s="20"/>
      <c r="C82" s="14"/>
      <c r="D82" s="15"/>
      <c r="E82" s="15"/>
      <c r="F82" s="15"/>
      <c r="G82" s="11" t="str" cm="1">
        <f t="array" ref="G82">_xlfn.IFS(AND(D82&lt;F82,H82="A"),"?",D82+1=F82,"✓",AND(D82=F82,D82&gt;0,H82&lt;&gt;"A"),"A?",TRUE,"")</f>
        <v/>
      </c>
      <c r="H82" s="15"/>
      <c r="I82" s="12"/>
      <c r="J82" s="12"/>
      <c r="K82" s="74"/>
      <c r="L82" s="70"/>
      <c r="M82" s="71"/>
      <c r="N82" s="71"/>
      <c r="O82" s="71"/>
      <c r="P82" s="75"/>
      <c r="Q82" s="24" t="str">
        <f>IF(ISBLANK(K82),"",VLOOKUP(K82,EXHIBITIONS!B$4:C$1002,2,FALSE))</f>
        <v/>
      </c>
    </row>
    <row r="83" spans="1:17" ht="15">
      <c r="A83" s="10" t="str">
        <f t="array" ref="A83">IF(ISERROR(MATCH(TRUE,EXACT(IMAGES!B$12:B$1002,B83),0)),"?","")</f>
        <v/>
      </c>
      <c r="B83" s="20"/>
      <c r="C83" s="14"/>
      <c r="D83" s="15"/>
      <c r="E83" s="15"/>
      <c r="F83" s="15"/>
      <c r="G83" s="11" t="str" cm="1">
        <f t="array" ref="G83">_xlfn.IFS(AND(D83&lt;F83,H83="A"),"?",D83+1=F83,"✓",AND(D83=F83,D83&gt;0,H83&lt;&gt;"A"),"A?",TRUE,"")</f>
        <v/>
      </c>
      <c r="H83" s="15"/>
      <c r="I83" s="12"/>
      <c r="J83" s="12"/>
      <c r="K83" s="74"/>
      <c r="L83" s="70"/>
      <c r="M83" s="71"/>
      <c r="N83" s="71"/>
      <c r="O83" s="71"/>
      <c r="P83" s="75"/>
      <c r="Q83" s="24" t="str">
        <f>IF(ISBLANK(K83),"",VLOOKUP(K83,EXHIBITIONS!B$4:C$1002,2,FALSE))</f>
        <v/>
      </c>
    </row>
    <row r="84" spans="1:17" ht="15">
      <c r="A84" s="10" t="str">
        <f t="array" ref="A84">IF(ISERROR(MATCH(TRUE,EXACT(IMAGES!B$12:B$1002,B84),0)),"?","")</f>
        <v/>
      </c>
      <c r="B84" s="20"/>
      <c r="C84" s="14"/>
      <c r="D84" s="15"/>
      <c r="E84" s="15"/>
      <c r="F84" s="15"/>
      <c r="G84" s="11" t="str" cm="1">
        <f t="array" ref="G84">_xlfn.IFS(AND(D84&lt;F84,H84="A"),"?",D84+1=F84,"✓",AND(D84=F84,D84&gt;0,H84&lt;&gt;"A"),"A?",TRUE,"")</f>
        <v/>
      </c>
      <c r="H84" s="15"/>
      <c r="I84" s="12"/>
      <c r="J84" s="12"/>
      <c r="K84" s="74"/>
      <c r="L84" s="70"/>
      <c r="M84" s="71"/>
      <c r="N84" s="71"/>
      <c r="O84" s="71"/>
      <c r="P84" s="75"/>
      <c r="Q84" s="24" t="str">
        <f>IF(ISBLANK(K84),"",VLOOKUP(K84,EXHIBITIONS!B$4:C$1002,2,FALSE))</f>
        <v/>
      </c>
    </row>
    <row r="85" spans="1:17" ht="15">
      <c r="A85" s="10" t="str">
        <f t="array" ref="A85">IF(ISERROR(MATCH(TRUE,EXACT(IMAGES!B$12:B$1002,B85),0)),"?","")</f>
        <v/>
      </c>
      <c r="B85" s="20"/>
      <c r="C85" s="14"/>
      <c r="D85" s="15"/>
      <c r="E85" s="15"/>
      <c r="F85" s="15"/>
      <c r="G85" s="11" t="str" cm="1">
        <f t="array" ref="G85">_xlfn.IFS(AND(D85&lt;F85,H85="A"),"?",D85+1=F85,"✓",AND(D85=F85,D85&gt;0,H85&lt;&gt;"A"),"A?",TRUE,"")</f>
        <v/>
      </c>
      <c r="H85" s="15"/>
      <c r="I85" s="12"/>
      <c r="J85" s="12"/>
      <c r="K85" s="74"/>
      <c r="L85" s="70"/>
      <c r="M85" s="71"/>
      <c r="N85" s="71"/>
      <c r="O85" s="71"/>
      <c r="P85" s="75"/>
      <c r="Q85" s="24" t="str">
        <f>IF(ISBLANK(K85),"",VLOOKUP(K85,EXHIBITIONS!B$4:C$1002,2,FALSE))</f>
        <v/>
      </c>
    </row>
    <row r="86" spans="1:17" ht="15">
      <c r="A86" s="10" t="str">
        <f t="array" ref="A86">IF(ISERROR(MATCH(TRUE,EXACT(IMAGES!B$12:B$1002,B86),0)),"?","")</f>
        <v/>
      </c>
      <c r="B86" s="20"/>
      <c r="C86" s="14"/>
      <c r="D86" s="15"/>
      <c r="E86" s="15"/>
      <c r="F86" s="15"/>
      <c r="G86" s="11" t="str" cm="1">
        <f t="array" ref="G86">_xlfn.IFS(AND(D86&lt;F86,H86="A"),"?",D86+1=F86,"✓",AND(D86=F86,D86&gt;0,H86&lt;&gt;"A"),"A?",TRUE,"")</f>
        <v/>
      </c>
      <c r="H86" s="15"/>
      <c r="I86" s="12"/>
      <c r="J86" s="12"/>
      <c r="K86" s="74"/>
      <c r="L86" s="70"/>
      <c r="M86" s="71"/>
      <c r="N86" s="71"/>
      <c r="O86" s="71"/>
      <c r="P86" s="75"/>
      <c r="Q86" s="24" t="str">
        <f>IF(ISBLANK(K86),"",VLOOKUP(K86,EXHIBITIONS!B$4:C$1002,2,FALSE))</f>
        <v/>
      </c>
    </row>
    <row r="87" spans="1:17" ht="15">
      <c r="A87" s="10" t="str">
        <f t="array" ref="A87">IF(ISERROR(MATCH(TRUE,EXACT(IMAGES!B$12:B$1002,B87),0)),"?","")</f>
        <v/>
      </c>
      <c r="B87" s="20"/>
      <c r="C87" s="14"/>
      <c r="D87" s="15"/>
      <c r="E87" s="15"/>
      <c r="F87" s="15"/>
      <c r="G87" s="11" t="str" cm="1">
        <f t="array" ref="G87">_xlfn.IFS(AND(D87&lt;F87,H87="A"),"?",D87+1=F87,"✓",AND(D87=F87,D87&gt;0,H87&lt;&gt;"A"),"A?",TRUE,"")</f>
        <v/>
      </c>
      <c r="H87" s="15"/>
      <c r="I87" s="12"/>
      <c r="J87" s="12"/>
      <c r="K87" s="74"/>
      <c r="L87" s="70"/>
      <c r="M87" s="71"/>
      <c r="N87" s="71"/>
      <c r="O87" s="71"/>
      <c r="P87" s="75"/>
      <c r="Q87" s="24" t="str">
        <f>IF(ISBLANK(K87),"",VLOOKUP(K87,EXHIBITIONS!B$4:C$1002,2,FALSE))</f>
        <v/>
      </c>
    </row>
    <row r="88" spans="1:17" ht="15">
      <c r="A88" s="10" t="str">
        <f t="array" ref="A88">IF(ISERROR(MATCH(TRUE,EXACT(IMAGES!B$12:B$1002,B88),0)),"?","")</f>
        <v/>
      </c>
      <c r="B88" s="20"/>
      <c r="C88" s="14"/>
      <c r="D88" s="15"/>
      <c r="E88" s="15"/>
      <c r="F88" s="15"/>
      <c r="G88" s="11" t="str" cm="1">
        <f t="array" ref="G88">_xlfn.IFS(AND(D88&lt;F88,H88="A"),"?",D88+1=F88,"✓",AND(D88=F88,D88&gt;0,H88&lt;&gt;"A"),"A?",TRUE,"")</f>
        <v/>
      </c>
      <c r="H88" s="15"/>
      <c r="I88" s="12"/>
      <c r="J88" s="12"/>
      <c r="K88" s="74"/>
      <c r="L88" s="70"/>
      <c r="M88" s="71"/>
      <c r="N88" s="71"/>
      <c r="O88" s="71"/>
      <c r="P88" s="75"/>
      <c r="Q88" s="24" t="str">
        <f>IF(ISBLANK(K88),"",VLOOKUP(K88,EXHIBITIONS!B$4:C$1002,2,FALSE))</f>
        <v/>
      </c>
    </row>
    <row r="89" spans="1:17" ht="15">
      <c r="A89" s="10" t="str">
        <f t="array" ref="A89">IF(ISERROR(MATCH(TRUE,EXACT(IMAGES!B$12:B$1002,B89),0)),"?","")</f>
        <v/>
      </c>
      <c r="B89" s="20"/>
      <c r="C89" s="14"/>
      <c r="D89" s="15"/>
      <c r="E89" s="15"/>
      <c r="F89" s="15"/>
      <c r="G89" s="11" t="str" cm="1">
        <f t="array" ref="G89">_xlfn.IFS(AND(D89&lt;F89,H89="A"),"?",D89+1=F89,"✓",AND(D89=F89,D89&gt;0,H89&lt;&gt;"A"),"A?",TRUE,"")</f>
        <v/>
      </c>
      <c r="H89" s="15"/>
      <c r="I89" s="12"/>
      <c r="J89" s="12"/>
      <c r="K89" s="74"/>
      <c r="L89" s="70"/>
      <c r="M89" s="71"/>
      <c r="N89" s="71"/>
      <c r="O89" s="71"/>
      <c r="P89" s="75"/>
      <c r="Q89" s="24" t="str">
        <f>IF(ISBLANK(K89),"",VLOOKUP(K89,EXHIBITIONS!B$4:C$1002,2,FALSE))</f>
        <v/>
      </c>
    </row>
    <row r="90" spans="1:17" ht="15">
      <c r="A90" s="10" t="str">
        <f t="array" ref="A90">IF(ISERROR(MATCH(TRUE,EXACT(IMAGES!B$12:B$1002,B90),0)),"?","")</f>
        <v/>
      </c>
      <c r="B90" s="20"/>
      <c r="C90" s="14"/>
      <c r="D90" s="15"/>
      <c r="E90" s="15"/>
      <c r="F90" s="15"/>
      <c r="G90" s="11" t="str" cm="1">
        <f t="array" ref="G90">_xlfn.IFS(AND(D90&lt;F90,H90="A"),"?",D90+1=F90,"✓",AND(D90=F90,D90&gt;0,H90&lt;&gt;"A"),"A?",TRUE,"")</f>
        <v/>
      </c>
      <c r="H90" s="15"/>
      <c r="I90" s="12"/>
      <c r="J90" s="12"/>
      <c r="K90" s="74"/>
      <c r="L90" s="70"/>
      <c r="M90" s="71"/>
      <c r="N90" s="71"/>
      <c r="O90" s="71"/>
      <c r="P90" s="75"/>
      <c r="Q90" s="24" t="str">
        <f>IF(ISBLANK(K90),"",VLOOKUP(K90,EXHIBITIONS!B$4:C$1002,2,FALSE))</f>
        <v/>
      </c>
    </row>
    <row r="91" spans="1:17" ht="15">
      <c r="A91" s="10" t="str">
        <f t="array" ref="A91">IF(ISERROR(MATCH(TRUE,EXACT(IMAGES!B$12:B$1002,B91),0)),"?","")</f>
        <v/>
      </c>
      <c r="B91" s="20"/>
      <c r="C91" s="14"/>
      <c r="D91" s="15"/>
      <c r="E91" s="15"/>
      <c r="F91" s="15"/>
      <c r="G91" s="11" t="str" cm="1">
        <f t="array" ref="G91">_xlfn.IFS(AND(D91&lt;F91,H91="A"),"?",D91+1=F91,"✓",AND(D91=F91,D91&gt;0,H91&lt;&gt;"A"),"A?",TRUE,"")</f>
        <v/>
      </c>
      <c r="H91" s="15"/>
      <c r="I91" s="12"/>
      <c r="J91" s="12"/>
      <c r="K91" s="74"/>
      <c r="L91" s="70"/>
      <c r="M91" s="71"/>
      <c r="N91" s="71"/>
      <c r="O91" s="71"/>
      <c r="P91" s="75"/>
      <c r="Q91" s="24" t="str">
        <f>IF(ISBLANK(K91),"",VLOOKUP(K91,EXHIBITIONS!B$4:C$1002,2,FALSE))</f>
        <v/>
      </c>
    </row>
    <row r="92" spans="1:17" ht="15">
      <c r="A92" s="10" t="str">
        <f t="array" ref="A92">IF(ISERROR(MATCH(TRUE,EXACT(IMAGES!B$12:B$1002,B92),0)),"?","")</f>
        <v/>
      </c>
      <c r="B92" s="20"/>
      <c r="C92" s="14"/>
      <c r="D92" s="15"/>
      <c r="E92" s="15"/>
      <c r="F92" s="15"/>
      <c r="G92" s="11" t="str" cm="1">
        <f t="array" ref="G92">_xlfn.IFS(AND(D92&lt;F92,H92="A"),"?",D92+1=F92,"✓",AND(D92=F92,D92&gt;0,H92&lt;&gt;"A"),"A?",TRUE,"")</f>
        <v/>
      </c>
      <c r="H92" s="15"/>
      <c r="I92" s="12"/>
      <c r="J92" s="12"/>
      <c r="K92" s="74"/>
      <c r="L92" s="70"/>
      <c r="M92" s="71"/>
      <c r="N92" s="71"/>
      <c r="O92" s="71"/>
      <c r="P92" s="75"/>
      <c r="Q92" s="24" t="str">
        <f>IF(ISBLANK(K92),"",VLOOKUP(K92,EXHIBITIONS!B$4:C$1002,2,FALSE))</f>
        <v/>
      </c>
    </row>
    <row r="93" spans="1:17" ht="15">
      <c r="A93" s="10" t="str">
        <f t="array" ref="A93">IF(ISERROR(MATCH(TRUE,EXACT(IMAGES!B$12:B$1002,B93),0)),"?","")</f>
        <v/>
      </c>
      <c r="B93" s="20"/>
      <c r="C93" s="14"/>
      <c r="D93" s="15"/>
      <c r="E93" s="15"/>
      <c r="F93" s="15"/>
      <c r="G93" s="11" t="str" cm="1">
        <f t="array" ref="G93">_xlfn.IFS(AND(D93&lt;F93,H93="A"),"?",D93+1=F93,"✓",AND(D93=F93,D93&gt;0,H93&lt;&gt;"A"),"A?",TRUE,"")</f>
        <v/>
      </c>
      <c r="H93" s="15"/>
      <c r="I93" s="12"/>
      <c r="J93" s="12"/>
      <c r="K93" s="74"/>
      <c r="L93" s="70"/>
      <c r="M93" s="71"/>
      <c r="N93" s="71"/>
      <c r="O93" s="71"/>
      <c r="P93" s="75"/>
      <c r="Q93" s="24" t="str">
        <f>IF(ISBLANK(K93),"",VLOOKUP(K93,EXHIBITIONS!B$4:C$1002,2,FALSE))</f>
        <v/>
      </c>
    </row>
    <row r="94" spans="1:17" ht="15">
      <c r="A94" s="10" t="str">
        <f t="array" ref="A94">IF(ISERROR(MATCH(TRUE,EXACT(IMAGES!B$12:B$1002,B94),0)),"?","")</f>
        <v/>
      </c>
      <c r="B94" s="20"/>
      <c r="C94" s="14"/>
      <c r="D94" s="15"/>
      <c r="E94" s="15"/>
      <c r="F94" s="15"/>
      <c r="G94" s="11" t="str" cm="1">
        <f t="array" ref="G94">_xlfn.IFS(AND(D94&lt;F94,H94="A"),"?",D94+1=F94,"✓",AND(D94=F94,D94&gt;0,H94&lt;&gt;"A"),"A?",TRUE,"")</f>
        <v/>
      </c>
      <c r="H94" s="15"/>
      <c r="I94" s="12"/>
      <c r="J94" s="12"/>
      <c r="K94" s="74"/>
      <c r="L94" s="70"/>
      <c r="M94" s="71"/>
      <c r="N94" s="71"/>
      <c r="O94" s="71"/>
      <c r="P94" s="75"/>
      <c r="Q94" s="24" t="str">
        <f>IF(ISBLANK(K94),"",VLOOKUP(K94,EXHIBITIONS!B$4:C$1002,2,FALSE))</f>
        <v/>
      </c>
    </row>
    <row r="95" spans="1:17" ht="15">
      <c r="A95" s="10" t="str">
        <f t="array" ref="A95">IF(ISERROR(MATCH(TRUE,EXACT(IMAGES!B$12:B$1002,B95),0)),"?","")</f>
        <v/>
      </c>
      <c r="B95" s="20"/>
      <c r="C95" s="14"/>
      <c r="D95" s="15"/>
      <c r="E95" s="15"/>
      <c r="F95" s="15"/>
      <c r="G95" s="11" t="str" cm="1">
        <f t="array" ref="G95">_xlfn.IFS(AND(D95&lt;F95,H95="A"),"?",D95+1=F95,"✓",AND(D95=F95,D95&gt;0,H95&lt;&gt;"A"),"A?",TRUE,"")</f>
        <v/>
      </c>
      <c r="H95" s="15"/>
      <c r="I95" s="12"/>
      <c r="J95" s="12"/>
      <c r="K95" s="74"/>
      <c r="L95" s="70"/>
      <c r="M95" s="71"/>
      <c r="N95" s="71"/>
      <c r="O95" s="71"/>
      <c r="P95" s="75"/>
      <c r="Q95" s="24" t="str">
        <f>IF(ISBLANK(K95),"",VLOOKUP(K95,EXHIBITIONS!B$4:C$1002,2,FALSE))</f>
        <v/>
      </c>
    </row>
    <row r="96" spans="1:17" ht="15">
      <c r="A96" s="10" t="str">
        <f t="array" ref="A96">IF(ISERROR(MATCH(TRUE,EXACT(IMAGES!B$12:B$1002,B96),0)),"?","")</f>
        <v/>
      </c>
      <c r="B96" s="20"/>
      <c r="C96" s="14"/>
      <c r="D96" s="15"/>
      <c r="E96" s="15"/>
      <c r="F96" s="15"/>
      <c r="G96" s="11" t="str" cm="1">
        <f t="array" ref="G96">_xlfn.IFS(AND(D96&lt;F96,H96="A"),"?",D96+1=F96,"✓",AND(D96=F96,D96&gt;0,H96&lt;&gt;"A"),"A?",TRUE,"")</f>
        <v/>
      </c>
      <c r="H96" s="15"/>
      <c r="I96" s="12"/>
      <c r="J96" s="12"/>
      <c r="K96" s="74"/>
      <c r="L96" s="70"/>
      <c r="M96" s="71"/>
      <c r="N96" s="71"/>
      <c r="O96" s="71"/>
      <c r="P96" s="75"/>
      <c r="Q96" s="24" t="str">
        <f>IF(ISBLANK(K96),"",VLOOKUP(K96,EXHIBITIONS!B$4:C$1002,2,FALSE))</f>
        <v/>
      </c>
    </row>
    <row r="97" spans="1:17" ht="15">
      <c r="A97" s="10" t="str">
        <f t="array" ref="A97">IF(ISERROR(MATCH(TRUE,EXACT(IMAGES!B$12:B$1002,B97),0)),"?","")</f>
        <v/>
      </c>
      <c r="B97" s="20"/>
      <c r="C97" s="14"/>
      <c r="D97" s="15"/>
      <c r="E97" s="15"/>
      <c r="F97" s="15"/>
      <c r="G97" s="11" t="str" cm="1">
        <f t="array" ref="G97">_xlfn.IFS(AND(D97&lt;F97,H97="A"),"?",D97+1=F97,"✓",AND(D97=F97,D97&gt;0,H97&lt;&gt;"A"),"A?",TRUE,"")</f>
        <v/>
      </c>
      <c r="H97" s="15"/>
      <c r="I97" s="12"/>
      <c r="J97" s="12"/>
      <c r="K97" s="74"/>
      <c r="L97" s="70"/>
      <c r="M97" s="71"/>
      <c r="N97" s="71"/>
      <c r="O97" s="71"/>
      <c r="P97" s="75"/>
      <c r="Q97" s="24" t="str">
        <f>IF(ISBLANK(K97),"",VLOOKUP(K97,EXHIBITIONS!B$4:C$1002,2,FALSE))</f>
        <v/>
      </c>
    </row>
    <row r="98" spans="1:17" ht="15">
      <c r="A98" s="10" t="str">
        <f t="array" ref="A98">IF(ISERROR(MATCH(TRUE,EXACT(IMAGES!B$12:B$1002,B98),0)),"?","")</f>
        <v/>
      </c>
      <c r="B98" s="20"/>
      <c r="C98" s="14"/>
      <c r="D98" s="15"/>
      <c r="E98" s="15"/>
      <c r="F98" s="15"/>
      <c r="G98" s="11" t="str" cm="1">
        <f t="array" ref="G98">_xlfn.IFS(AND(D98&lt;F98,H98="A"),"?",D98+1=F98,"✓",AND(D98=F98,D98&gt;0,H98&lt;&gt;"A"),"A?",TRUE,"")</f>
        <v/>
      </c>
      <c r="H98" s="15"/>
      <c r="I98" s="12"/>
      <c r="J98" s="12"/>
      <c r="K98" s="74"/>
      <c r="L98" s="70"/>
      <c r="M98" s="71"/>
      <c r="N98" s="71"/>
      <c r="O98" s="71"/>
      <c r="P98" s="75"/>
      <c r="Q98" s="24" t="str">
        <f>IF(ISBLANK(K98),"",VLOOKUP(K98,EXHIBITIONS!B$4:C$1002,2,FALSE))</f>
        <v/>
      </c>
    </row>
    <row r="99" spans="1:17" ht="15">
      <c r="A99" s="10" t="str">
        <f t="array" ref="A99">IF(ISERROR(MATCH(TRUE,EXACT(IMAGES!B$12:B$1002,B99),0)),"?","")</f>
        <v/>
      </c>
      <c r="B99" s="20"/>
      <c r="C99" s="14"/>
      <c r="D99" s="15"/>
      <c r="E99" s="15"/>
      <c r="F99" s="15"/>
      <c r="G99" s="11" t="str" cm="1">
        <f t="array" ref="G99">_xlfn.IFS(AND(D99&lt;F99,H99="A"),"?",D99+1=F99,"✓",AND(D99=F99,D99&gt;0,H99&lt;&gt;"A"),"A?",TRUE,"")</f>
        <v/>
      </c>
      <c r="H99" s="15"/>
      <c r="I99" s="12"/>
      <c r="J99" s="12"/>
      <c r="K99" s="74"/>
      <c r="L99" s="70"/>
      <c r="M99" s="71"/>
      <c r="N99" s="71"/>
      <c r="O99" s="71"/>
      <c r="P99" s="75"/>
      <c r="Q99" s="24" t="str">
        <f>IF(ISBLANK(K99),"",VLOOKUP(K99,EXHIBITIONS!B$4:C$1002,2,FALSE))</f>
        <v/>
      </c>
    </row>
    <row r="100" spans="1:17" ht="15">
      <c r="A100" s="10" t="str">
        <f t="array" ref="A100">IF(ISERROR(MATCH(TRUE,EXACT(IMAGES!B$12:B$1002,B100),0)),"?","")</f>
        <v/>
      </c>
      <c r="B100" s="20"/>
      <c r="C100" s="14"/>
      <c r="D100" s="15"/>
      <c r="E100" s="15"/>
      <c r="F100" s="15"/>
      <c r="G100" s="11" t="str" cm="1">
        <f t="array" ref="G100">_xlfn.IFS(AND(D100&lt;F100,H100="A"),"?",D100+1=F100,"✓",AND(D100=F100,D100&gt;0,H100&lt;&gt;"A"),"A?",TRUE,"")</f>
        <v/>
      </c>
      <c r="H100" s="15"/>
      <c r="I100" s="12"/>
      <c r="J100" s="12"/>
      <c r="K100" s="74"/>
      <c r="L100" s="70"/>
      <c r="M100" s="71"/>
      <c r="N100" s="71"/>
      <c r="O100" s="71"/>
      <c r="P100" s="75"/>
      <c r="Q100" s="24" t="str">
        <f>IF(ISBLANK(K100),"",VLOOKUP(K100,EXHIBITIONS!B$4:C$1002,2,FALSE))</f>
        <v/>
      </c>
    </row>
    <row r="101" spans="1:17" ht="15">
      <c r="A101" s="10" t="str">
        <f t="array" ref="A101">IF(ISERROR(MATCH(TRUE,EXACT(IMAGES!B$12:B$1002,B101),0)),"?","")</f>
        <v/>
      </c>
      <c r="B101" s="20"/>
      <c r="C101" s="14"/>
      <c r="D101" s="15"/>
      <c r="E101" s="15"/>
      <c r="F101" s="15"/>
      <c r="G101" s="11" t="str" cm="1">
        <f t="array" ref="G101">_xlfn.IFS(AND(D101&lt;F101,H101="A"),"?",D101+1=F101,"✓",AND(D101=F101,D101&gt;0,H101&lt;&gt;"A"),"A?",TRUE,"")</f>
        <v/>
      </c>
      <c r="H101" s="15"/>
      <c r="I101" s="12"/>
      <c r="J101" s="12"/>
      <c r="K101" s="74"/>
      <c r="L101" s="70"/>
      <c r="M101" s="71"/>
      <c r="N101" s="71"/>
      <c r="O101" s="71"/>
      <c r="P101" s="75"/>
      <c r="Q101" s="24" t="str">
        <f>IF(ISBLANK(K101),"",VLOOKUP(K101,EXHIBITIONS!B$4:C$1002,2,FALSE))</f>
        <v/>
      </c>
    </row>
    <row r="102" spans="1:17" ht="15">
      <c r="A102" s="10" t="str">
        <f t="array" ref="A102">IF(ISERROR(MATCH(TRUE,EXACT(IMAGES!B$12:B$1002,B102),0)),"?","")</f>
        <v/>
      </c>
      <c r="B102" s="20"/>
      <c r="C102" s="14"/>
      <c r="D102" s="15"/>
      <c r="E102" s="15"/>
      <c r="F102" s="15"/>
      <c r="G102" s="11" t="str" cm="1">
        <f t="array" ref="G102">_xlfn.IFS(AND(D102&lt;F102,H102="A"),"?",D102+1=F102,"✓",AND(D102=F102,D102&gt;0,H102&lt;&gt;"A"),"A?",TRUE,"")</f>
        <v/>
      </c>
      <c r="H102" s="15"/>
      <c r="I102" s="12"/>
      <c r="J102" s="12"/>
      <c r="K102" s="74"/>
      <c r="L102" s="70"/>
      <c r="M102" s="71"/>
      <c r="N102" s="71"/>
      <c r="O102" s="71"/>
      <c r="P102" s="75"/>
      <c r="Q102" s="24" t="str">
        <f>IF(ISBLANK(K102),"",VLOOKUP(K102,EXHIBITIONS!B$4:C$1002,2,FALSE))</f>
        <v/>
      </c>
    </row>
    <row r="103" spans="1:17" ht="15">
      <c r="A103" s="10" t="str">
        <f t="array" ref="A103">IF(ISERROR(MATCH(TRUE,EXACT(IMAGES!B$12:B$1002,B103),0)),"?","")</f>
        <v/>
      </c>
      <c r="B103" s="20"/>
      <c r="C103" s="14"/>
      <c r="D103" s="15"/>
      <c r="E103" s="15"/>
      <c r="F103" s="15"/>
      <c r="G103" s="11" t="str" cm="1">
        <f t="array" ref="G103">_xlfn.IFS(AND(D103&lt;F103,H103="A"),"?",D103+1=F103,"✓",AND(D103=F103,D103&gt;0,H103&lt;&gt;"A"),"A?",TRUE,"")</f>
        <v/>
      </c>
      <c r="H103" s="15"/>
      <c r="I103" s="12"/>
      <c r="J103" s="12"/>
      <c r="K103" s="74"/>
      <c r="L103" s="70"/>
      <c r="M103" s="71"/>
      <c r="N103" s="71"/>
      <c r="O103" s="71"/>
      <c r="P103" s="75"/>
      <c r="Q103" s="24" t="str">
        <f>IF(ISBLANK(K103),"",VLOOKUP(K103,EXHIBITIONS!B$4:C$1002,2,FALSE))</f>
        <v/>
      </c>
    </row>
    <row r="104" spans="1:17" ht="15">
      <c r="A104" s="10" t="str">
        <f t="array" ref="A104">IF(ISERROR(MATCH(TRUE,EXACT(IMAGES!B$12:B$1002,B104),0)),"?","")</f>
        <v/>
      </c>
      <c r="B104" s="20"/>
      <c r="C104" s="14"/>
      <c r="D104" s="15"/>
      <c r="E104" s="15"/>
      <c r="F104" s="15"/>
      <c r="G104" s="11" t="str" cm="1">
        <f t="array" ref="G104">_xlfn.IFS(AND(D104&lt;F104,H104="A"),"?",D104+1=F104,"✓",AND(D104=F104,D104&gt;0,H104&lt;&gt;"A"),"A?",TRUE,"")</f>
        <v/>
      </c>
      <c r="H104" s="15"/>
      <c r="I104" s="12"/>
      <c r="J104" s="12"/>
      <c r="K104" s="74"/>
      <c r="L104" s="70"/>
      <c r="M104" s="71"/>
      <c r="N104" s="71"/>
      <c r="O104" s="71"/>
      <c r="P104" s="75"/>
      <c r="Q104" s="24" t="str">
        <f>IF(ISBLANK(K104),"",VLOOKUP(K104,EXHIBITIONS!B$4:C$1002,2,FALSE))</f>
        <v/>
      </c>
    </row>
    <row r="105" spans="1:17" ht="15">
      <c r="A105" s="10" t="str">
        <f t="array" ref="A105">IF(ISERROR(MATCH(TRUE,EXACT(IMAGES!B$12:B$1002,B105),0)),"?","")</f>
        <v/>
      </c>
      <c r="B105" s="20"/>
      <c r="C105" s="14"/>
      <c r="D105" s="15"/>
      <c r="E105" s="15"/>
      <c r="F105" s="15"/>
      <c r="G105" s="11" t="str" cm="1">
        <f t="array" ref="G105">_xlfn.IFS(AND(D105&lt;F105,H105="A"),"?",D105+1=F105,"✓",AND(D105=F105,D105&gt;0,H105&lt;&gt;"A"),"A?",TRUE,"")</f>
        <v/>
      </c>
      <c r="H105" s="15"/>
      <c r="I105" s="12"/>
      <c r="J105" s="12"/>
      <c r="K105" s="74"/>
      <c r="L105" s="70"/>
      <c r="M105" s="71"/>
      <c r="N105" s="71"/>
      <c r="O105" s="71"/>
      <c r="P105" s="75"/>
      <c r="Q105" s="24" t="str">
        <f>IF(ISBLANK(K105),"",VLOOKUP(K105,EXHIBITIONS!B$4:C$1002,2,FALSE))</f>
        <v/>
      </c>
    </row>
    <row r="106" spans="1:17" ht="15">
      <c r="A106" s="10" t="str">
        <f t="array" ref="A106">IF(ISERROR(MATCH(TRUE,EXACT(IMAGES!B$12:B$1002,B106),0)),"?","")</f>
        <v/>
      </c>
      <c r="B106" s="20"/>
      <c r="C106" s="14"/>
      <c r="D106" s="15"/>
      <c r="E106" s="15"/>
      <c r="F106" s="15"/>
      <c r="G106" s="11" t="str" cm="1">
        <f t="array" ref="G106">_xlfn.IFS(AND(D106&lt;F106,H106="A"),"?",D106+1=F106,"✓",AND(D106=F106,D106&gt;0,H106&lt;&gt;"A"),"A?",TRUE,"")</f>
        <v/>
      </c>
      <c r="H106" s="15"/>
      <c r="I106" s="12"/>
      <c r="J106" s="12"/>
      <c r="K106" s="74"/>
      <c r="L106" s="70"/>
      <c r="M106" s="71"/>
      <c r="N106" s="71"/>
      <c r="O106" s="71"/>
      <c r="P106" s="75"/>
      <c r="Q106" s="24" t="str">
        <f>IF(ISBLANK(K106),"",VLOOKUP(K106,EXHIBITIONS!B$4:C$1002,2,FALSE))</f>
        <v/>
      </c>
    </row>
    <row r="107" spans="1:17" ht="15">
      <c r="A107" s="10" t="str">
        <f t="array" ref="A107">IF(ISERROR(MATCH(TRUE,EXACT(IMAGES!B$12:B$1002,B107),0)),"?","")</f>
        <v/>
      </c>
      <c r="B107" s="20"/>
      <c r="C107" s="14"/>
      <c r="D107" s="15"/>
      <c r="E107" s="15"/>
      <c r="F107" s="15"/>
      <c r="G107" s="11" t="str" cm="1">
        <f t="array" ref="G107">_xlfn.IFS(AND(D107&lt;F107,H107="A"),"?",D107+1=F107,"✓",AND(D107=F107,D107&gt;0,H107&lt;&gt;"A"),"A?",TRUE,"")</f>
        <v/>
      </c>
      <c r="H107" s="15"/>
      <c r="I107" s="12"/>
      <c r="J107" s="12"/>
      <c r="K107" s="74"/>
      <c r="L107" s="70"/>
      <c r="M107" s="71"/>
      <c r="N107" s="71"/>
      <c r="O107" s="71"/>
      <c r="P107" s="75"/>
      <c r="Q107" s="24" t="str">
        <f>IF(ISBLANK(K107),"",VLOOKUP(K107,EXHIBITIONS!B$4:C$1002,2,FALSE))</f>
        <v/>
      </c>
    </row>
    <row r="108" spans="1:17" ht="15">
      <c r="A108" s="10" t="str">
        <f t="array" ref="A108">IF(ISERROR(MATCH(TRUE,EXACT(IMAGES!B$12:B$1002,B108),0)),"?","")</f>
        <v/>
      </c>
      <c r="B108" s="20"/>
      <c r="C108" s="14"/>
      <c r="D108" s="15"/>
      <c r="E108" s="15"/>
      <c r="F108" s="15"/>
      <c r="G108" s="11" t="str" cm="1">
        <f t="array" ref="G108">_xlfn.IFS(AND(D108&lt;F108,H108="A"),"?",D108+1=F108,"✓",AND(D108=F108,D108&gt;0,H108&lt;&gt;"A"),"A?",TRUE,"")</f>
        <v/>
      </c>
      <c r="H108" s="15"/>
      <c r="I108" s="12"/>
      <c r="J108" s="12"/>
      <c r="K108" s="74"/>
      <c r="L108" s="70"/>
      <c r="M108" s="71"/>
      <c r="N108" s="71"/>
      <c r="O108" s="71"/>
      <c r="P108" s="75"/>
      <c r="Q108" s="24" t="str">
        <f>IF(ISBLANK(K108),"",VLOOKUP(K108,EXHIBITIONS!B$4:C$1002,2,FALSE))</f>
        <v/>
      </c>
    </row>
    <row r="109" spans="1:17" ht="15">
      <c r="A109" s="10" t="str">
        <f t="array" ref="A109">IF(ISERROR(MATCH(TRUE,EXACT(IMAGES!B$12:B$1002,B109),0)),"?","")</f>
        <v/>
      </c>
      <c r="B109" s="20"/>
      <c r="C109" s="14"/>
      <c r="D109" s="15"/>
      <c r="E109" s="15"/>
      <c r="F109" s="15"/>
      <c r="G109" s="11" t="str" cm="1">
        <f t="array" ref="G109">_xlfn.IFS(AND(D109&lt;F109,H109="A"),"?",D109+1=F109,"✓",AND(D109=F109,D109&gt;0,H109&lt;&gt;"A"),"A?",TRUE,"")</f>
        <v/>
      </c>
      <c r="H109" s="15"/>
      <c r="I109" s="12"/>
      <c r="J109" s="12"/>
      <c r="K109" s="74"/>
      <c r="L109" s="70"/>
      <c r="M109" s="71"/>
      <c r="N109" s="71"/>
      <c r="O109" s="71"/>
      <c r="P109" s="75"/>
      <c r="Q109" s="24" t="str">
        <f>IF(ISBLANK(K109),"",VLOOKUP(K109,EXHIBITIONS!B$4:C$1002,2,FALSE))</f>
        <v/>
      </c>
    </row>
    <row r="110" spans="1:17" ht="15">
      <c r="A110" s="10" t="str">
        <f t="array" ref="A110">IF(ISERROR(MATCH(TRUE,EXACT(IMAGES!B$12:B$1002,B110),0)),"?","")</f>
        <v/>
      </c>
      <c r="B110" s="20"/>
      <c r="C110" s="14"/>
      <c r="D110" s="15"/>
      <c r="E110" s="15"/>
      <c r="F110" s="15"/>
      <c r="G110" s="11" t="str" cm="1">
        <f t="array" ref="G110">_xlfn.IFS(AND(D110&lt;F110,H110="A"),"?",D110+1=F110,"✓",AND(D110=F110,D110&gt;0,H110&lt;&gt;"A"),"A?",TRUE,"")</f>
        <v/>
      </c>
      <c r="H110" s="15"/>
      <c r="I110" s="12"/>
      <c r="J110" s="12"/>
      <c r="K110" s="74"/>
      <c r="L110" s="70"/>
      <c r="M110" s="71"/>
      <c r="N110" s="71"/>
      <c r="O110" s="71"/>
      <c r="P110" s="75"/>
      <c r="Q110" s="24" t="str">
        <f>IF(ISBLANK(K110),"",VLOOKUP(K110,EXHIBITIONS!B$4:C$1002,2,FALSE))</f>
        <v/>
      </c>
    </row>
    <row r="111" spans="1:17" ht="15">
      <c r="A111" s="10" t="str">
        <f t="array" ref="A111">IF(ISERROR(MATCH(TRUE,EXACT(IMAGES!B$12:B$1002,B111),0)),"?","")</f>
        <v/>
      </c>
      <c r="B111" s="20"/>
      <c r="C111" s="14"/>
      <c r="D111" s="15"/>
      <c r="E111" s="15"/>
      <c r="F111" s="15"/>
      <c r="G111" s="11" t="str" cm="1">
        <f t="array" ref="G111">_xlfn.IFS(AND(D111&lt;F111,H111="A"),"?",D111+1=F111,"✓",AND(D111=F111,D111&gt;0,H111&lt;&gt;"A"),"A?",TRUE,"")</f>
        <v/>
      </c>
      <c r="H111" s="15"/>
      <c r="I111" s="12"/>
      <c r="J111" s="12"/>
      <c r="K111" s="74"/>
      <c r="L111" s="70"/>
      <c r="M111" s="71"/>
      <c r="N111" s="71"/>
      <c r="O111" s="71"/>
      <c r="P111" s="75"/>
      <c r="Q111" s="24" t="str">
        <f>IF(ISBLANK(K111),"",VLOOKUP(K111,EXHIBITIONS!B$4:C$1002,2,FALSE))</f>
        <v/>
      </c>
    </row>
    <row r="112" spans="1:17" ht="15">
      <c r="A112" s="10" t="str">
        <f t="array" ref="A112">IF(ISERROR(MATCH(TRUE,EXACT(IMAGES!B$12:B$1002,B112),0)),"?","")</f>
        <v/>
      </c>
      <c r="B112" s="20"/>
      <c r="C112" s="14"/>
      <c r="D112" s="15"/>
      <c r="E112" s="15"/>
      <c r="F112" s="15"/>
      <c r="G112" s="11" t="str" cm="1">
        <f t="array" ref="G112">_xlfn.IFS(AND(D112&lt;F112,H112="A"),"?",D112+1=F112,"✓",AND(D112=F112,D112&gt;0,H112&lt;&gt;"A"),"A?",TRUE,"")</f>
        <v/>
      </c>
      <c r="H112" s="15"/>
      <c r="I112" s="12"/>
      <c r="J112" s="12"/>
      <c r="K112" s="74"/>
      <c r="L112" s="70"/>
      <c r="M112" s="71"/>
      <c r="N112" s="71"/>
      <c r="O112" s="71"/>
      <c r="P112" s="75"/>
      <c r="Q112" s="24" t="str">
        <f>IF(ISBLANK(K112),"",VLOOKUP(K112,EXHIBITIONS!B$4:C$1002,2,FALSE))</f>
        <v/>
      </c>
    </row>
    <row r="113" spans="1:17" ht="15">
      <c r="A113" s="10" t="str">
        <f t="array" ref="A113">IF(ISERROR(MATCH(TRUE,EXACT(IMAGES!B$12:B$1002,B113),0)),"?","")</f>
        <v/>
      </c>
      <c r="B113" s="20"/>
      <c r="C113" s="14"/>
      <c r="D113" s="15"/>
      <c r="E113" s="15"/>
      <c r="F113" s="15"/>
      <c r="G113" s="11" t="str" cm="1">
        <f t="array" ref="G113">_xlfn.IFS(AND(D113&lt;F113,H113="A"),"?",D113+1=F113,"✓",AND(D113=F113,D113&gt;0,H113&lt;&gt;"A"),"A?",TRUE,"")</f>
        <v/>
      </c>
      <c r="H113" s="15"/>
      <c r="I113" s="12"/>
      <c r="J113" s="12"/>
      <c r="K113" s="74"/>
      <c r="L113" s="70"/>
      <c r="M113" s="71"/>
      <c r="N113" s="71"/>
      <c r="O113" s="71"/>
      <c r="P113" s="75"/>
      <c r="Q113" s="24" t="str">
        <f>IF(ISBLANK(K113),"",VLOOKUP(K113,EXHIBITIONS!B$4:C$1002,2,FALSE))</f>
        <v/>
      </c>
    </row>
    <row r="114" spans="1:17" ht="15">
      <c r="A114" s="10" t="str">
        <f t="array" ref="A114">IF(ISERROR(MATCH(TRUE,EXACT(IMAGES!B$12:B$1002,B114),0)),"?","")</f>
        <v/>
      </c>
      <c r="B114" s="20"/>
      <c r="C114" s="14"/>
      <c r="D114" s="15"/>
      <c r="E114" s="15"/>
      <c r="F114" s="15"/>
      <c r="G114" s="11" t="str" cm="1">
        <f t="array" ref="G114">_xlfn.IFS(AND(D114&lt;F114,H114="A"),"?",D114+1=F114,"✓",AND(D114=F114,D114&gt;0,H114&lt;&gt;"A"),"A?",TRUE,"")</f>
        <v/>
      </c>
      <c r="H114" s="15"/>
      <c r="I114" s="12"/>
      <c r="J114" s="12"/>
      <c r="K114" s="74"/>
      <c r="L114" s="70"/>
      <c r="M114" s="71"/>
      <c r="N114" s="71"/>
      <c r="O114" s="71"/>
      <c r="P114" s="75"/>
      <c r="Q114" s="24" t="str">
        <f>IF(ISBLANK(K114),"",VLOOKUP(K114,EXHIBITIONS!B$4:C$1002,2,FALSE))</f>
        <v/>
      </c>
    </row>
    <row r="115" spans="1:17" ht="15">
      <c r="A115" s="10" t="str">
        <f t="array" ref="A115">IF(ISERROR(MATCH(TRUE,EXACT(IMAGES!B$12:B$1002,B115),0)),"?","")</f>
        <v/>
      </c>
      <c r="B115" s="20"/>
      <c r="C115" s="14"/>
      <c r="D115" s="15"/>
      <c r="E115" s="15"/>
      <c r="F115" s="15"/>
      <c r="G115" s="11" t="str" cm="1">
        <f t="array" ref="G115">_xlfn.IFS(AND(D115&lt;F115,H115="A"),"?",D115+1=F115,"✓",AND(D115=F115,D115&gt;0,H115&lt;&gt;"A"),"A?",TRUE,"")</f>
        <v/>
      </c>
      <c r="H115" s="15"/>
      <c r="I115" s="12"/>
      <c r="J115" s="12"/>
      <c r="K115" s="74"/>
      <c r="L115" s="70"/>
      <c r="M115" s="71"/>
      <c r="N115" s="71"/>
      <c r="O115" s="71"/>
      <c r="P115" s="75"/>
      <c r="Q115" s="24" t="str">
        <f>IF(ISBLANK(K115),"",VLOOKUP(K115,EXHIBITIONS!B$4:C$1002,2,FALSE))</f>
        <v/>
      </c>
    </row>
    <row r="116" spans="1:17" ht="15">
      <c r="A116" s="10" t="str">
        <f t="array" ref="A116">IF(ISERROR(MATCH(TRUE,EXACT(IMAGES!B$12:B$1002,B116),0)),"?","")</f>
        <v/>
      </c>
      <c r="B116" s="20"/>
      <c r="C116" s="14"/>
      <c r="D116" s="15"/>
      <c r="E116" s="15"/>
      <c r="F116" s="15"/>
      <c r="G116" s="11" t="str" cm="1">
        <f t="array" ref="G116">_xlfn.IFS(AND(D116&lt;F116,H116="A"),"?",D116+1=F116,"✓",AND(D116=F116,D116&gt;0,H116&lt;&gt;"A"),"A?",TRUE,"")</f>
        <v/>
      </c>
      <c r="H116" s="15"/>
      <c r="I116" s="12"/>
      <c r="J116" s="12"/>
      <c r="K116" s="74"/>
      <c r="L116" s="70"/>
      <c r="M116" s="71"/>
      <c r="N116" s="71"/>
      <c r="O116" s="71"/>
      <c r="P116" s="75"/>
      <c r="Q116" s="24" t="str">
        <f>IF(ISBLANK(K116),"",VLOOKUP(K116,EXHIBITIONS!B$4:C$1002,2,FALSE))</f>
        <v/>
      </c>
    </row>
    <row r="117" spans="1:17" ht="15">
      <c r="A117" s="10" t="str">
        <f t="array" ref="A117">IF(ISERROR(MATCH(TRUE,EXACT(IMAGES!B$12:B$1002,B117),0)),"?","")</f>
        <v/>
      </c>
      <c r="B117" s="20"/>
      <c r="C117" s="14"/>
      <c r="D117" s="15"/>
      <c r="E117" s="15"/>
      <c r="F117" s="15"/>
      <c r="G117" s="11" t="str" cm="1">
        <f t="array" ref="G117">_xlfn.IFS(AND(D117&lt;F117,H117="A"),"?",D117+1=F117,"✓",AND(D117=F117,D117&gt;0,H117&lt;&gt;"A"),"A?",TRUE,"")</f>
        <v/>
      </c>
      <c r="H117" s="15"/>
      <c r="I117" s="12"/>
      <c r="J117" s="12"/>
      <c r="K117" s="74"/>
      <c r="L117" s="70"/>
      <c r="M117" s="71"/>
      <c r="N117" s="71"/>
      <c r="O117" s="71"/>
      <c r="P117" s="75"/>
      <c r="Q117" s="24" t="str">
        <f>IF(ISBLANK(K117),"",VLOOKUP(K117,EXHIBITIONS!B$4:C$1002,2,FALSE))</f>
        <v/>
      </c>
    </row>
    <row r="118" spans="1:17" ht="15">
      <c r="A118" s="10" t="str">
        <f t="array" ref="A118">IF(ISERROR(MATCH(TRUE,EXACT(IMAGES!B$12:B$1002,B118),0)),"?","")</f>
        <v/>
      </c>
      <c r="B118" s="20"/>
      <c r="C118" s="14"/>
      <c r="D118" s="15"/>
      <c r="E118" s="15"/>
      <c r="F118" s="15"/>
      <c r="G118" s="11" t="str" cm="1">
        <f t="array" ref="G118">_xlfn.IFS(AND(D118&lt;F118,H118="A"),"?",D118+1=F118,"✓",AND(D118=F118,D118&gt;0,H118&lt;&gt;"A"),"A?",TRUE,"")</f>
        <v/>
      </c>
      <c r="H118" s="15"/>
      <c r="I118" s="12"/>
      <c r="J118" s="12"/>
      <c r="K118" s="74"/>
      <c r="L118" s="70"/>
      <c r="M118" s="71"/>
      <c r="N118" s="71"/>
      <c r="O118" s="71"/>
      <c r="P118" s="75"/>
      <c r="Q118" s="24" t="str">
        <f>IF(ISBLANK(K118),"",VLOOKUP(K118,EXHIBITIONS!B$4:C$1002,2,FALSE))</f>
        <v/>
      </c>
    </row>
    <row r="119" spans="1:17" ht="15">
      <c r="A119" s="10" t="str">
        <f t="array" ref="A119">IF(ISERROR(MATCH(TRUE,EXACT(IMAGES!B$12:B$1002,B119),0)),"?","")</f>
        <v/>
      </c>
      <c r="B119" s="20"/>
      <c r="C119" s="14"/>
      <c r="D119" s="15"/>
      <c r="E119" s="15"/>
      <c r="F119" s="15"/>
      <c r="G119" s="11" t="str" cm="1">
        <f t="array" ref="G119">_xlfn.IFS(AND(D119&lt;F119,H119="A"),"?",D119+1=F119,"✓",AND(D119=F119,D119&gt;0,H119&lt;&gt;"A"),"A?",TRUE,"")</f>
        <v/>
      </c>
      <c r="H119" s="15"/>
      <c r="I119" s="12"/>
      <c r="J119" s="12"/>
      <c r="K119" s="74"/>
      <c r="L119" s="70"/>
      <c r="M119" s="71"/>
      <c r="N119" s="71"/>
      <c r="O119" s="71"/>
      <c r="P119" s="75"/>
      <c r="Q119" s="24" t="str">
        <f>IF(ISBLANK(K119),"",VLOOKUP(K119,EXHIBITIONS!B$4:C$1002,2,FALSE))</f>
        <v/>
      </c>
    </row>
    <row r="120" spans="1:17" ht="15">
      <c r="A120" s="10" t="str">
        <f t="array" ref="A120">IF(ISERROR(MATCH(TRUE,EXACT(IMAGES!B$12:B$1002,B120),0)),"?","")</f>
        <v/>
      </c>
      <c r="B120" s="20"/>
      <c r="C120" s="14"/>
      <c r="D120" s="15"/>
      <c r="E120" s="15"/>
      <c r="F120" s="15"/>
      <c r="G120" s="11" t="str" cm="1">
        <f t="array" ref="G120">_xlfn.IFS(AND(D120&lt;F120,H120="A"),"?",D120+1=F120,"✓",AND(D120=F120,D120&gt;0,H120&lt;&gt;"A"),"A?",TRUE,"")</f>
        <v/>
      </c>
      <c r="H120" s="15"/>
      <c r="I120" s="12"/>
      <c r="J120" s="12"/>
      <c r="K120" s="74"/>
      <c r="L120" s="70"/>
      <c r="M120" s="71"/>
      <c r="N120" s="71"/>
      <c r="O120" s="71"/>
      <c r="P120" s="75"/>
      <c r="Q120" s="24" t="str">
        <f>IF(ISBLANK(K120),"",VLOOKUP(K120,EXHIBITIONS!B$4:C$1002,2,FALSE))</f>
        <v/>
      </c>
    </row>
    <row r="121" spans="1:17" ht="15">
      <c r="A121" s="10" t="str">
        <f t="array" ref="A121">IF(ISERROR(MATCH(TRUE,EXACT(IMAGES!B$12:B$1002,B121),0)),"?","")</f>
        <v/>
      </c>
      <c r="B121" s="20"/>
      <c r="C121" s="14"/>
      <c r="D121" s="15"/>
      <c r="E121" s="15"/>
      <c r="F121" s="15"/>
      <c r="G121" s="11" t="str" cm="1">
        <f t="array" ref="G121">_xlfn.IFS(AND(D121&lt;F121,H121="A"),"?",D121+1=F121,"✓",AND(D121=F121,D121&gt;0,H121&lt;&gt;"A"),"A?",TRUE,"")</f>
        <v/>
      </c>
      <c r="H121" s="15"/>
      <c r="I121" s="12"/>
      <c r="J121" s="12"/>
      <c r="K121" s="74"/>
      <c r="L121" s="70"/>
      <c r="M121" s="71"/>
      <c r="N121" s="71"/>
      <c r="O121" s="71"/>
      <c r="P121" s="75"/>
      <c r="Q121" s="24" t="str">
        <f>IF(ISBLANK(K121),"",VLOOKUP(K121,EXHIBITIONS!B$4:C$1002,2,FALSE))</f>
        <v/>
      </c>
    </row>
    <row r="122" spans="1:17" ht="15">
      <c r="A122" s="10" t="str">
        <f t="array" ref="A122">IF(ISERROR(MATCH(TRUE,EXACT(IMAGES!B$12:B$1002,B122),0)),"?","")</f>
        <v/>
      </c>
      <c r="B122" s="20"/>
      <c r="C122" s="14"/>
      <c r="D122" s="15"/>
      <c r="E122" s="15"/>
      <c r="F122" s="15"/>
      <c r="G122" s="11" t="str" cm="1">
        <f t="array" ref="G122">_xlfn.IFS(AND(D122&lt;F122,H122="A"),"?",D122+1=F122,"✓",AND(D122=F122,D122&gt;0,H122&lt;&gt;"A"),"A?",TRUE,"")</f>
        <v/>
      </c>
      <c r="H122" s="15"/>
      <c r="I122" s="12"/>
      <c r="J122" s="12"/>
      <c r="K122" s="70"/>
      <c r="L122" s="70"/>
      <c r="M122" s="71"/>
      <c r="N122" s="71"/>
      <c r="O122" s="71"/>
      <c r="P122" s="20"/>
      <c r="Q122" s="24" t="str">
        <f>IF(ISBLANK(K122),"",VLOOKUP(K122,EXHIBITIONS!B$4:C$1002,2,FALSE))</f>
        <v/>
      </c>
    </row>
    <row r="123" spans="1:17" ht="15">
      <c r="A123" s="10" t="str">
        <f t="array" ref="A123">IF(ISERROR(MATCH(TRUE,EXACT(IMAGES!B$12:B$1002,B123),0)),"?","")</f>
        <v/>
      </c>
      <c r="B123" s="20"/>
      <c r="C123" s="14"/>
      <c r="D123" s="15"/>
      <c r="E123" s="15"/>
      <c r="F123" s="15"/>
      <c r="G123" s="11" t="str" cm="1">
        <f t="array" ref="G123">_xlfn.IFS(AND(D123&lt;F123,H123="A"),"?",D123+1=F123,"✓",AND(D123=F123,D123&gt;0,H123&lt;&gt;"A"),"A?",TRUE,"")</f>
        <v/>
      </c>
      <c r="H123" s="15"/>
      <c r="I123" s="12"/>
      <c r="J123" s="12"/>
      <c r="K123" s="70"/>
      <c r="L123" s="70"/>
      <c r="M123" s="71"/>
      <c r="N123" s="71"/>
      <c r="O123" s="71"/>
      <c r="P123" s="20"/>
      <c r="Q123" s="24" t="str">
        <f>IF(ISBLANK(K123),"",VLOOKUP(K123,EXHIBITIONS!B$4:C$1002,2,FALSE))</f>
        <v/>
      </c>
    </row>
    <row r="124" spans="1:17" ht="15">
      <c r="A124" s="10" t="str">
        <f t="array" ref="A124">IF(ISERROR(MATCH(TRUE,EXACT(IMAGES!B$12:B$1002,B124),0)),"?","")</f>
        <v/>
      </c>
      <c r="B124" s="20"/>
      <c r="C124" s="14"/>
      <c r="D124" s="15"/>
      <c r="E124" s="15"/>
      <c r="F124" s="15"/>
      <c r="G124" s="11" t="str" cm="1">
        <f t="array" ref="G124">_xlfn.IFS(AND(D124&lt;F124,H124="A"),"?",D124+1=F124,"✓",AND(D124=F124,D124&gt;0,H124&lt;&gt;"A"),"A?",TRUE,"")</f>
        <v/>
      </c>
      <c r="H124" s="15"/>
      <c r="I124" s="12"/>
      <c r="J124" s="12"/>
      <c r="K124" s="70"/>
      <c r="L124" s="70"/>
      <c r="M124" s="71"/>
      <c r="N124" s="71"/>
      <c r="O124" s="71"/>
      <c r="P124" s="20"/>
      <c r="Q124" s="24" t="str">
        <f>IF(ISBLANK(K124),"",VLOOKUP(K124,EXHIBITIONS!B$4:C$1002,2,FALSE))</f>
        <v/>
      </c>
    </row>
    <row r="125" spans="1:17" ht="15">
      <c r="A125" s="10" t="str">
        <f t="array" ref="A125">IF(ISERROR(MATCH(TRUE,EXACT(IMAGES!B$12:B$1002,B125),0)),"?","")</f>
        <v/>
      </c>
      <c r="B125" s="20"/>
      <c r="C125" s="14"/>
      <c r="D125" s="15"/>
      <c r="E125" s="15"/>
      <c r="F125" s="15"/>
      <c r="G125" s="11" t="str" cm="1">
        <f t="array" ref="G125">_xlfn.IFS(AND(D125&lt;F125,H125="A"),"?",D125+1=F125,"✓",AND(D125=F125,D125&gt;0,H125&lt;&gt;"A"),"A?",TRUE,"")</f>
        <v/>
      </c>
      <c r="H125" s="15"/>
      <c r="I125" s="12"/>
      <c r="J125" s="12"/>
      <c r="K125" s="70"/>
      <c r="L125" s="70"/>
      <c r="M125" s="71"/>
      <c r="N125" s="71"/>
      <c r="O125" s="71"/>
      <c r="P125" s="20"/>
      <c r="Q125" s="24" t="str">
        <f>IF(ISBLANK(K125),"",VLOOKUP(K125,EXHIBITIONS!B$4:C$1002,2,FALSE))</f>
        <v/>
      </c>
    </row>
    <row r="126" spans="1:17" ht="15">
      <c r="A126" s="10" t="str">
        <f t="array" ref="A126">IF(ISERROR(MATCH(TRUE,EXACT(IMAGES!B$12:B$1002,B126),0)),"?","")</f>
        <v/>
      </c>
      <c r="B126" s="20"/>
      <c r="C126" s="14"/>
      <c r="D126" s="15"/>
      <c r="E126" s="15"/>
      <c r="F126" s="15"/>
      <c r="G126" s="11" t="str" cm="1">
        <f t="array" ref="G126">_xlfn.IFS(AND(D126&lt;F126,H126="A"),"?",D126+1=F126,"✓",AND(D126=F126,D126&gt;0,H126&lt;&gt;"A"),"A?",TRUE,"")</f>
        <v/>
      </c>
      <c r="H126" s="15"/>
      <c r="I126" s="12"/>
      <c r="J126" s="12"/>
      <c r="K126" s="70"/>
      <c r="L126" s="70"/>
      <c r="M126" s="71"/>
      <c r="N126" s="71"/>
      <c r="O126" s="71"/>
      <c r="P126" s="20"/>
      <c r="Q126" s="24" t="str">
        <f>IF(ISBLANK(K126),"",VLOOKUP(K126,EXHIBITIONS!B$4:C$1002,2,FALSE))</f>
        <v/>
      </c>
    </row>
    <row r="127" spans="1:17" ht="15">
      <c r="A127" s="10" t="str">
        <f t="array" ref="A127">IF(ISERROR(MATCH(TRUE,EXACT(IMAGES!B$12:B$1002,B127),0)),"?","")</f>
        <v/>
      </c>
      <c r="B127" s="20"/>
      <c r="C127" s="14"/>
      <c r="D127" s="15"/>
      <c r="E127" s="15"/>
      <c r="F127" s="15"/>
      <c r="G127" s="11" t="str" cm="1">
        <f t="array" ref="G127">_xlfn.IFS(AND(D127&lt;F127,H127="A"),"?",D127+1=F127,"✓",AND(D127=F127,D127&gt;0,H127&lt;&gt;"A"),"A?",TRUE,"")</f>
        <v/>
      </c>
      <c r="H127" s="15"/>
      <c r="I127" s="12"/>
      <c r="J127" s="12"/>
      <c r="K127" s="70"/>
      <c r="L127" s="70"/>
      <c r="M127" s="71"/>
      <c r="N127" s="71"/>
      <c r="O127" s="71"/>
      <c r="P127" s="20"/>
      <c r="Q127" s="24" t="str">
        <f>IF(ISBLANK(K127),"",VLOOKUP(K127,EXHIBITIONS!B$4:C$1002,2,FALSE))</f>
        <v/>
      </c>
    </row>
    <row r="128" spans="1:17" ht="15">
      <c r="A128" s="10" t="str">
        <f t="array" ref="A128">IF(ISERROR(MATCH(TRUE,EXACT(IMAGES!B$12:B$1002,B128),0)),"?","")</f>
        <v/>
      </c>
      <c r="B128" s="20"/>
      <c r="C128" s="14"/>
      <c r="D128" s="15"/>
      <c r="E128" s="15"/>
      <c r="F128" s="15"/>
      <c r="G128" s="11" t="str" cm="1">
        <f t="array" ref="G128">_xlfn.IFS(AND(D128&lt;F128,H128="A"),"?",D128+1=F128,"✓",AND(D128=F128,D128&gt;0,H128&lt;&gt;"A"),"A?",TRUE,"")</f>
        <v/>
      </c>
      <c r="H128" s="15"/>
      <c r="I128" s="12"/>
      <c r="J128" s="12"/>
      <c r="K128" s="70"/>
      <c r="L128" s="70"/>
      <c r="M128" s="71"/>
      <c r="N128" s="71"/>
      <c r="O128" s="71"/>
      <c r="P128" s="20"/>
      <c r="Q128" s="24" t="str">
        <f>IF(ISBLANK(K128),"",VLOOKUP(K128,EXHIBITIONS!B$4:C$1002,2,FALSE))</f>
        <v/>
      </c>
    </row>
    <row r="129" spans="1:17" ht="15">
      <c r="A129" s="10" t="str">
        <f t="array" ref="A129">IF(ISERROR(MATCH(TRUE,EXACT(IMAGES!B$12:B$1002,B129),0)),"?","")</f>
        <v/>
      </c>
      <c r="B129" s="20"/>
      <c r="C129" s="14"/>
      <c r="D129" s="15"/>
      <c r="E129" s="15"/>
      <c r="F129" s="15"/>
      <c r="G129" s="11" t="str" cm="1">
        <f t="array" ref="G129">_xlfn.IFS(AND(D129&lt;F129,H129="A"),"?",D129+1=F129,"✓",AND(D129=F129,D129&gt;0,H129&lt;&gt;"A"),"A?",TRUE,"")</f>
        <v/>
      </c>
      <c r="H129" s="15"/>
      <c r="I129" s="12"/>
      <c r="J129" s="12"/>
      <c r="K129" s="70"/>
      <c r="L129" s="70"/>
      <c r="M129" s="71"/>
      <c r="N129" s="71"/>
      <c r="O129" s="71"/>
      <c r="P129" s="20"/>
      <c r="Q129" s="24" t="str">
        <f>IF(ISBLANK(K129),"",VLOOKUP(K129,EXHIBITIONS!B$4:C$1002,2,FALSE))</f>
        <v/>
      </c>
    </row>
    <row r="130" spans="1:17" ht="15">
      <c r="A130" s="10" t="str">
        <f t="array" ref="A130">IF(ISERROR(MATCH(TRUE,EXACT(IMAGES!B$12:B$1002,B130),0)),"?","")</f>
        <v/>
      </c>
      <c r="B130" s="20"/>
      <c r="C130" s="14"/>
      <c r="D130" s="15"/>
      <c r="E130" s="15"/>
      <c r="F130" s="15"/>
      <c r="G130" s="11" t="str" cm="1">
        <f t="array" ref="G130">_xlfn.IFS(AND(D130&lt;F130,H130="A"),"?",D130+1=F130,"✓",AND(D130=F130,D130&gt;0,H130&lt;&gt;"A"),"A?",TRUE,"")</f>
        <v/>
      </c>
      <c r="H130" s="15"/>
      <c r="I130" s="12"/>
      <c r="J130" s="12"/>
      <c r="K130" s="70"/>
      <c r="L130" s="70"/>
      <c r="M130" s="71"/>
      <c r="N130" s="71"/>
      <c r="O130" s="71"/>
      <c r="P130" s="20"/>
      <c r="Q130" s="24" t="str">
        <f>IF(ISBLANK(K130),"",VLOOKUP(K130,EXHIBITIONS!B$4:C$1002,2,FALSE))</f>
        <v/>
      </c>
    </row>
    <row r="131" spans="1:17" ht="15">
      <c r="A131" s="10" t="str">
        <f t="array" ref="A131">IF(ISERROR(MATCH(TRUE,EXACT(IMAGES!B$12:B$1002,B131),0)),"?","")</f>
        <v/>
      </c>
      <c r="B131" s="20"/>
      <c r="C131" s="14"/>
      <c r="D131" s="15"/>
      <c r="E131" s="15"/>
      <c r="F131" s="15"/>
      <c r="G131" s="11" t="str" cm="1">
        <f t="array" ref="G131">_xlfn.IFS(AND(D131&lt;F131,H131="A"),"?",D131+1=F131,"✓",AND(D131=F131,D131&gt;0,H131&lt;&gt;"A"),"A?",TRUE,"")</f>
        <v/>
      </c>
      <c r="H131" s="15"/>
      <c r="I131" s="12"/>
      <c r="J131" s="12"/>
      <c r="K131" s="70"/>
      <c r="L131" s="70"/>
      <c r="M131" s="71"/>
      <c r="N131" s="71"/>
      <c r="O131" s="71"/>
      <c r="P131" s="20"/>
      <c r="Q131" s="24" t="str">
        <f>IF(ISBLANK(K131),"",VLOOKUP(K131,EXHIBITIONS!B$4:C$1002,2,FALSE))</f>
        <v/>
      </c>
    </row>
    <row r="132" spans="1:17" ht="15">
      <c r="A132" s="10" t="str">
        <f t="array" ref="A132">IF(ISERROR(MATCH(TRUE,EXACT(IMAGES!B$12:B$1002,B132),0)),"?","")</f>
        <v/>
      </c>
      <c r="B132" s="20"/>
      <c r="C132" s="14"/>
      <c r="D132" s="15"/>
      <c r="E132" s="15"/>
      <c r="F132" s="15"/>
      <c r="G132" s="11" t="str" cm="1">
        <f t="array" ref="G132">_xlfn.IFS(AND(D132&lt;F132,H132="A"),"?",D132+1=F132,"✓",AND(D132=F132,D132&gt;0,H132&lt;&gt;"A"),"A?",TRUE,"")</f>
        <v/>
      </c>
      <c r="H132" s="15"/>
      <c r="I132" s="12"/>
      <c r="J132" s="12"/>
      <c r="K132" s="70"/>
      <c r="L132" s="70"/>
      <c r="M132" s="71"/>
      <c r="N132" s="71"/>
      <c r="O132" s="71"/>
      <c r="P132" s="20"/>
      <c r="Q132" s="24" t="str">
        <f>IF(ISBLANK(K132),"",VLOOKUP(K132,EXHIBITIONS!B$4:C$1002,2,FALSE))</f>
        <v/>
      </c>
    </row>
    <row r="133" spans="1:17" ht="15">
      <c r="A133" s="10" t="str">
        <f t="array" ref="A133">IF(ISERROR(MATCH(TRUE,EXACT(IMAGES!B$12:B$1002,B133),0)),"?","")</f>
        <v/>
      </c>
      <c r="B133" s="20"/>
      <c r="C133" s="14"/>
      <c r="D133" s="15"/>
      <c r="E133" s="15"/>
      <c r="F133" s="15"/>
      <c r="G133" s="11" t="str" cm="1">
        <f t="array" ref="G133">_xlfn.IFS(AND(D133&lt;F133,H133="A"),"?",D133+1=F133,"✓",AND(D133=F133,D133&gt;0,H133&lt;&gt;"A"),"A?",TRUE,"")</f>
        <v/>
      </c>
      <c r="H133" s="15"/>
      <c r="I133" s="12"/>
      <c r="J133" s="12"/>
      <c r="K133" s="70"/>
      <c r="L133" s="70"/>
      <c r="M133" s="71"/>
      <c r="N133" s="71"/>
      <c r="O133" s="71"/>
      <c r="P133" s="20"/>
      <c r="Q133" s="24" t="str">
        <f>IF(ISBLANK(K133),"",VLOOKUP(K133,EXHIBITIONS!B$4:C$1002,2,FALSE))</f>
        <v/>
      </c>
    </row>
    <row r="134" spans="1:17" ht="15">
      <c r="A134" s="10" t="str">
        <f t="array" ref="A134">IF(ISERROR(MATCH(TRUE,EXACT(IMAGES!B$12:B$1002,B134),0)),"?","")</f>
        <v/>
      </c>
      <c r="B134" s="20"/>
      <c r="C134" s="14"/>
      <c r="D134" s="15"/>
      <c r="E134" s="15"/>
      <c r="F134" s="15"/>
      <c r="G134" s="11" t="str" cm="1">
        <f t="array" ref="G134">_xlfn.IFS(AND(D134&lt;F134,H134="A"),"?",D134+1=F134,"✓",AND(D134=F134,D134&gt;0,H134&lt;&gt;"A"),"A?",TRUE,"")</f>
        <v/>
      </c>
      <c r="H134" s="15"/>
      <c r="I134" s="12"/>
      <c r="J134" s="12"/>
      <c r="K134" s="70"/>
      <c r="L134" s="70"/>
      <c r="M134" s="71"/>
      <c r="N134" s="71"/>
      <c r="O134" s="71"/>
      <c r="P134" s="20"/>
      <c r="Q134" s="24" t="str">
        <f>IF(ISBLANK(K134),"",VLOOKUP(K134,EXHIBITIONS!B$4:C$1002,2,FALSE))</f>
        <v/>
      </c>
    </row>
    <row r="135" spans="1:17" ht="15">
      <c r="A135" s="10" t="str">
        <f t="array" ref="A135">IF(ISERROR(MATCH(TRUE,EXACT(IMAGES!B$12:B$1002,B135),0)),"?","")</f>
        <v/>
      </c>
      <c r="B135" s="20"/>
      <c r="C135" s="14"/>
      <c r="D135" s="15"/>
      <c r="E135" s="15"/>
      <c r="F135" s="15"/>
      <c r="G135" s="11" t="str" cm="1">
        <f t="array" ref="G135">_xlfn.IFS(AND(D135&lt;F135,H135="A"),"?",D135+1=F135,"✓",AND(D135=F135,D135&gt;0,H135&lt;&gt;"A"),"A?",TRUE,"")</f>
        <v/>
      </c>
      <c r="H135" s="15"/>
      <c r="I135" s="12"/>
      <c r="J135" s="12"/>
      <c r="K135" s="70"/>
      <c r="L135" s="70"/>
      <c r="M135" s="71"/>
      <c r="N135" s="71"/>
      <c r="O135" s="71"/>
      <c r="P135" s="20"/>
      <c r="Q135" s="24" t="str">
        <f>IF(ISBLANK(K135),"",VLOOKUP(K135,EXHIBITIONS!B$4:C$1002,2,FALSE))</f>
        <v/>
      </c>
    </row>
    <row r="136" spans="1:17" ht="15">
      <c r="A136" s="10" t="str">
        <f t="array" ref="A136">IF(ISERROR(MATCH(TRUE,EXACT(IMAGES!B$12:B$1002,B136),0)),"?","")</f>
        <v/>
      </c>
      <c r="B136" s="20"/>
      <c r="C136" s="14"/>
      <c r="D136" s="15"/>
      <c r="E136" s="15"/>
      <c r="F136" s="15"/>
      <c r="G136" s="11" t="str" cm="1">
        <f t="array" ref="G136">_xlfn.IFS(AND(D136&lt;F136,H136="A"),"?",D136+1=F136,"✓",AND(D136=F136,D136&gt;0,H136&lt;&gt;"A"),"A?",TRUE,"")</f>
        <v/>
      </c>
      <c r="H136" s="15"/>
      <c r="I136" s="12"/>
      <c r="J136" s="12"/>
      <c r="K136" s="70"/>
      <c r="L136" s="70"/>
      <c r="M136" s="71"/>
      <c r="N136" s="71"/>
      <c r="O136" s="71"/>
      <c r="P136" s="20"/>
      <c r="Q136" s="24" t="str">
        <f>IF(ISBLANK(K136),"",VLOOKUP(K136,EXHIBITIONS!B$4:C$1002,2,FALSE))</f>
        <v/>
      </c>
    </row>
    <row r="137" spans="1:17" ht="15">
      <c r="A137" s="10" t="str">
        <f t="array" ref="A137">IF(ISERROR(MATCH(TRUE,EXACT(IMAGES!B$12:B$1002,B137),0)),"?","")</f>
        <v/>
      </c>
      <c r="B137" s="20"/>
      <c r="C137" s="14"/>
      <c r="D137" s="15"/>
      <c r="E137" s="15"/>
      <c r="F137" s="15"/>
      <c r="G137" s="11" t="str" cm="1">
        <f t="array" ref="G137">_xlfn.IFS(AND(D137&lt;F137,H137="A"),"?",D137+1=F137,"✓",AND(D137=F137,D137&gt;0,H137&lt;&gt;"A"),"A?",TRUE,"")</f>
        <v/>
      </c>
      <c r="H137" s="15"/>
      <c r="I137" s="12"/>
      <c r="J137" s="12"/>
      <c r="K137" s="70"/>
      <c r="L137" s="70"/>
      <c r="M137" s="71"/>
      <c r="N137" s="71"/>
      <c r="O137" s="71"/>
      <c r="P137" s="20"/>
      <c r="Q137" s="24" t="str">
        <f>IF(ISBLANK(K137),"",VLOOKUP(K137,EXHIBITIONS!B$4:C$1002,2,FALSE))</f>
        <v/>
      </c>
    </row>
    <row r="138" spans="1:17" ht="15">
      <c r="A138" s="10" t="str">
        <f t="array" ref="A138">IF(ISERROR(MATCH(TRUE,EXACT(IMAGES!B$12:B$1002,B138),0)),"?","")</f>
        <v/>
      </c>
      <c r="B138" s="20"/>
      <c r="C138" s="14"/>
      <c r="D138" s="15"/>
      <c r="E138" s="15"/>
      <c r="F138" s="15"/>
      <c r="G138" s="11" t="str" cm="1">
        <f t="array" ref="G138">_xlfn.IFS(AND(D138&lt;F138,H138="A"),"?",D138+1=F138,"✓",AND(D138=F138,D138&gt;0,H138&lt;&gt;"A"),"A?",TRUE,"")</f>
        <v/>
      </c>
      <c r="H138" s="15"/>
      <c r="I138" s="12"/>
      <c r="J138" s="12"/>
      <c r="K138" s="70"/>
      <c r="L138" s="70"/>
      <c r="M138" s="71"/>
      <c r="N138" s="71"/>
      <c r="O138" s="71"/>
      <c r="P138" s="20"/>
      <c r="Q138" s="24" t="str">
        <f>IF(ISBLANK(K138),"",VLOOKUP(K138,EXHIBITIONS!B$4:C$1002,2,FALSE))</f>
        <v/>
      </c>
    </row>
    <row r="139" spans="1:17" ht="15">
      <c r="A139" s="10" t="str">
        <f t="array" ref="A139">IF(ISERROR(MATCH(TRUE,EXACT(IMAGES!B$12:B$1002,B139),0)),"?","")</f>
        <v/>
      </c>
      <c r="B139" s="20"/>
      <c r="C139" s="14"/>
      <c r="D139" s="15"/>
      <c r="E139" s="15"/>
      <c r="F139" s="15"/>
      <c r="G139" s="11" t="str" cm="1">
        <f t="array" ref="G139">_xlfn.IFS(AND(D139&lt;F139,H139="A"),"?",D139+1=F139,"✓",AND(D139=F139,D139&gt;0,H139&lt;&gt;"A"),"A?",TRUE,"")</f>
        <v/>
      </c>
      <c r="H139" s="15"/>
      <c r="I139" s="12"/>
      <c r="J139" s="12"/>
      <c r="K139" s="70"/>
      <c r="L139" s="70"/>
      <c r="M139" s="71"/>
      <c r="N139" s="71"/>
      <c r="O139" s="71"/>
      <c r="P139" s="20"/>
      <c r="Q139" s="24" t="str">
        <f>IF(ISBLANK(K139),"",VLOOKUP(K139,EXHIBITIONS!B$4:C$1002,2,FALSE))</f>
        <v/>
      </c>
    </row>
    <row r="140" spans="1:17" ht="15">
      <c r="A140" s="10" t="str">
        <f t="array" ref="A140">IF(ISERROR(MATCH(TRUE,EXACT(IMAGES!B$12:B$1002,B140),0)),"?","")</f>
        <v/>
      </c>
      <c r="B140" s="20"/>
      <c r="C140" s="14"/>
      <c r="D140" s="15"/>
      <c r="E140" s="15"/>
      <c r="F140" s="15"/>
      <c r="G140" s="11" t="str" cm="1">
        <f t="array" ref="G140">_xlfn.IFS(AND(D140&lt;F140,H140="A"),"?",D140+1=F140,"✓",AND(D140=F140,D140&gt;0,H140&lt;&gt;"A"),"A?",TRUE,"")</f>
        <v/>
      </c>
      <c r="H140" s="15"/>
      <c r="I140" s="12"/>
      <c r="J140" s="12"/>
      <c r="K140" s="70"/>
      <c r="L140" s="70"/>
      <c r="M140" s="71"/>
      <c r="N140" s="71"/>
      <c r="O140" s="71"/>
      <c r="P140" s="20"/>
      <c r="Q140" s="24" t="str">
        <f>IF(ISBLANK(K140),"",VLOOKUP(K140,EXHIBITIONS!B$4:C$1002,2,FALSE))</f>
        <v/>
      </c>
    </row>
    <row r="141" spans="1:17" ht="15">
      <c r="A141" s="10" t="str">
        <f t="array" ref="A141">IF(ISERROR(MATCH(TRUE,EXACT(IMAGES!B$12:B$1002,B141),0)),"?","")</f>
        <v/>
      </c>
      <c r="B141" s="20"/>
      <c r="C141" s="14"/>
      <c r="D141" s="15"/>
      <c r="E141" s="15"/>
      <c r="F141" s="15"/>
      <c r="G141" s="11" t="str" cm="1">
        <f t="array" ref="G141">_xlfn.IFS(AND(D141&lt;F141,H141="A"),"?",D141+1=F141,"✓",AND(D141=F141,D141&gt;0,H141&lt;&gt;"A"),"A?",TRUE,"")</f>
        <v/>
      </c>
      <c r="H141" s="15"/>
      <c r="I141" s="12"/>
      <c r="J141" s="12"/>
      <c r="K141" s="70"/>
      <c r="L141" s="70"/>
      <c r="M141" s="71"/>
      <c r="N141" s="71"/>
      <c r="O141" s="71"/>
      <c r="P141" s="20"/>
      <c r="Q141" s="24" t="str">
        <f>IF(ISBLANK(K141),"",VLOOKUP(K141,EXHIBITIONS!B$4:C$1002,2,FALSE))</f>
        <v/>
      </c>
    </row>
    <row r="142" spans="1:17" ht="15">
      <c r="A142" s="10" t="str">
        <f t="array" ref="A142">IF(ISERROR(MATCH(TRUE,EXACT(IMAGES!B$12:B$1002,B142),0)),"?","")</f>
        <v/>
      </c>
      <c r="B142" s="20"/>
      <c r="C142" s="14"/>
      <c r="D142" s="15"/>
      <c r="E142" s="15"/>
      <c r="F142" s="15"/>
      <c r="G142" s="11" t="str" cm="1">
        <f t="array" ref="G142">_xlfn.IFS(AND(D142&lt;F142,H142="A"),"?",D142+1=F142,"✓",AND(D142=F142,D142&gt;0,H142&lt;&gt;"A"),"A?",TRUE,"")</f>
        <v/>
      </c>
      <c r="H142" s="15"/>
      <c r="I142" s="12"/>
      <c r="J142" s="12"/>
      <c r="K142" s="70"/>
      <c r="L142" s="70"/>
      <c r="M142" s="71"/>
      <c r="N142" s="71"/>
      <c r="O142" s="71"/>
      <c r="P142" s="20"/>
      <c r="Q142" s="24" t="str">
        <f>IF(ISBLANK(K142),"",VLOOKUP(K142,EXHIBITIONS!B$4:C$1002,2,FALSE))</f>
        <v/>
      </c>
    </row>
    <row r="143" spans="1:17" ht="15">
      <c r="A143" s="10" t="str">
        <f t="array" ref="A143">IF(ISERROR(MATCH(TRUE,EXACT(IMAGES!B$12:B$1002,B143),0)),"?","")</f>
        <v/>
      </c>
      <c r="B143" s="20"/>
      <c r="C143" s="14"/>
      <c r="D143" s="15"/>
      <c r="E143" s="15"/>
      <c r="F143" s="15"/>
      <c r="G143" s="11" t="str" cm="1">
        <f t="array" ref="G143">_xlfn.IFS(AND(D143&lt;F143,H143="A"),"?",D143+1=F143,"✓",AND(D143=F143,D143&gt;0,H143&lt;&gt;"A"),"A?",TRUE,"")</f>
        <v/>
      </c>
      <c r="H143" s="15"/>
      <c r="I143" s="12"/>
      <c r="J143" s="12"/>
      <c r="K143" s="70"/>
      <c r="L143" s="70"/>
      <c r="M143" s="71"/>
      <c r="N143" s="71"/>
      <c r="O143" s="71"/>
      <c r="P143" s="20"/>
      <c r="Q143" s="24" t="str">
        <f>IF(ISBLANK(K143),"",VLOOKUP(K143,EXHIBITIONS!B$4:C$1002,2,FALSE))</f>
        <v/>
      </c>
    </row>
    <row r="144" spans="1:17" ht="15">
      <c r="A144" s="10" t="str">
        <f t="array" ref="A144">IF(ISERROR(MATCH(TRUE,EXACT(IMAGES!B$12:B$1002,B144),0)),"?","")</f>
        <v/>
      </c>
      <c r="B144" s="20"/>
      <c r="C144" s="14"/>
      <c r="D144" s="15"/>
      <c r="E144" s="15"/>
      <c r="F144" s="15"/>
      <c r="G144" s="11" t="str" cm="1">
        <f t="array" ref="G144">_xlfn.IFS(AND(D144&lt;F144,H144="A"),"?",D144+1=F144,"✓",AND(D144=F144,D144&gt;0,H144&lt;&gt;"A"),"A?",TRUE,"")</f>
        <v/>
      </c>
      <c r="H144" s="15"/>
      <c r="I144" s="12"/>
      <c r="J144" s="12"/>
      <c r="K144" s="70"/>
      <c r="L144" s="70"/>
      <c r="M144" s="71"/>
      <c r="N144" s="71"/>
      <c r="O144" s="71"/>
      <c r="P144" s="20"/>
      <c r="Q144" s="24" t="str">
        <f>IF(ISBLANK(K144),"",VLOOKUP(K144,EXHIBITIONS!B$4:C$1002,2,FALSE))</f>
        <v/>
      </c>
    </row>
    <row r="145" spans="1:17" ht="15">
      <c r="A145" s="10" t="str">
        <f t="array" ref="A145">IF(ISERROR(MATCH(TRUE,EXACT(IMAGES!B$12:B$1002,B145),0)),"?","")</f>
        <v/>
      </c>
      <c r="B145" s="20"/>
      <c r="C145" s="14"/>
      <c r="D145" s="15"/>
      <c r="E145" s="15"/>
      <c r="F145" s="15"/>
      <c r="G145" s="11" t="str" cm="1">
        <f t="array" ref="G145">_xlfn.IFS(AND(D145&lt;F145,H145="A"),"?",D145+1=F145,"✓",AND(D145=F145,D145&gt;0,H145&lt;&gt;"A"),"A?",TRUE,"")</f>
        <v/>
      </c>
      <c r="H145" s="15"/>
      <c r="I145" s="12"/>
      <c r="J145" s="12"/>
      <c r="K145" s="70"/>
      <c r="L145" s="70"/>
      <c r="M145" s="71"/>
      <c r="N145" s="71"/>
      <c r="O145" s="71"/>
      <c r="P145" s="20"/>
      <c r="Q145" s="24" t="str">
        <f>IF(ISBLANK(K145),"",VLOOKUP(K145,EXHIBITIONS!B$4:C$1002,2,FALSE))</f>
        <v/>
      </c>
    </row>
    <row r="146" spans="1:17" ht="15">
      <c r="A146" s="10" t="str">
        <f t="array" ref="A146">IF(ISERROR(MATCH(TRUE,EXACT(IMAGES!B$12:B$1002,B146),0)),"?","")</f>
        <v/>
      </c>
      <c r="B146" s="20"/>
      <c r="C146" s="14"/>
      <c r="D146" s="15"/>
      <c r="E146" s="15"/>
      <c r="F146" s="15"/>
      <c r="G146" s="11" t="str" cm="1">
        <f t="array" ref="G146">_xlfn.IFS(AND(D146&lt;F146,H146="A"),"?",D146+1=F146,"✓",AND(D146=F146,D146&gt;0,H146&lt;&gt;"A"),"A?",TRUE,"")</f>
        <v/>
      </c>
      <c r="H146" s="15"/>
      <c r="I146" s="12"/>
      <c r="J146" s="12"/>
      <c r="K146" s="70"/>
      <c r="L146" s="70"/>
      <c r="M146" s="71"/>
      <c r="N146" s="71"/>
      <c r="O146" s="71"/>
      <c r="P146" s="20"/>
      <c r="Q146" s="24" t="str">
        <f>IF(ISBLANK(K146),"",VLOOKUP(K146,EXHIBITIONS!B$4:C$1002,2,FALSE))</f>
        <v/>
      </c>
    </row>
    <row r="147" spans="1:17" ht="15">
      <c r="A147" s="10" t="str">
        <f t="array" ref="A147">IF(ISERROR(MATCH(TRUE,EXACT(IMAGES!B$12:B$1002,B147),0)),"?","")</f>
        <v/>
      </c>
      <c r="B147" s="20"/>
      <c r="C147" s="14"/>
      <c r="D147" s="15"/>
      <c r="E147" s="15"/>
      <c r="F147" s="15"/>
      <c r="G147" s="11" t="str" cm="1">
        <f t="array" ref="G147">_xlfn.IFS(AND(D147&lt;F147,H147="A"),"?",D147+1=F147,"✓",AND(D147=F147,D147&gt;0,H147&lt;&gt;"A"),"A?",TRUE,"")</f>
        <v/>
      </c>
      <c r="H147" s="15"/>
      <c r="I147" s="12"/>
      <c r="J147" s="12"/>
      <c r="K147" s="70"/>
      <c r="L147" s="70"/>
      <c r="M147" s="71"/>
      <c r="N147" s="71"/>
      <c r="O147" s="71"/>
      <c r="P147" s="20"/>
      <c r="Q147" s="24" t="str">
        <f>IF(ISBLANK(K147),"",VLOOKUP(K147,EXHIBITIONS!B$4:C$1002,2,FALSE))</f>
        <v/>
      </c>
    </row>
    <row r="148" spans="1:17" ht="15">
      <c r="A148" s="10" t="str">
        <f t="array" ref="A148">IF(ISERROR(MATCH(TRUE,EXACT(IMAGES!B$12:B$1002,B148),0)),"?","")</f>
        <v/>
      </c>
      <c r="B148" s="20"/>
      <c r="C148" s="14"/>
      <c r="D148" s="15"/>
      <c r="E148" s="15"/>
      <c r="F148" s="15"/>
      <c r="G148" s="11" t="str" cm="1">
        <f t="array" ref="G148">_xlfn.IFS(AND(D148&lt;F148,H148="A"),"?",D148+1=F148,"✓",AND(D148=F148,D148&gt;0,H148&lt;&gt;"A"),"A?",TRUE,"")</f>
        <v/>
      </c>
      <c r="H148" s="15"/>
      <c r="I148" s="12"/>
      <c r="J148" s="12"/>
      <c r="K148" s="70"/>
      <c r="L148" s="70"/>
      <c r="M148" s="71"/>
      <c r="N148" s="71"/>
      <c r="O148" s="71"/>
      <c r="P148" s="20"/>
      <c r="Q148" s="24" t="str">
        <f>IF(ISBLANK(K148),"",VLOOKUP(K148,EXHIBITIONS!B$4:C$1002,2,FALSE))</f>
        <v/>
      </c>
    </row>
    <row r="149" spans="1:17" ht="15">
      <c r="A149" s="10" t="str">
        <f t="array" ref="A149">IF(ISERROR(MATCH(TRUE,EXACT(IMAGES!B$12:B$1002,B149),0)),"?","")</f>
        <v/>
      </c>
      <c r="B149" s="20"/>
      <c r="C149" s="14"/>
      <c r="D149" s="15"/>
      <c r="E149" s="15"/>
      <c r="F149" s="15"/>
      <c r="G149" s="11" t="str" cm="1">
        <f t="array" ref="G149">_xlfn.IFS(AND(D149&lt;F149,H149="A"),"?",D149+1=F149,"✓",AND(D149=F149,D149&gt;0,H149&lt;&gt;"A"),"A?",TRUE,"")</f>
        <v/>
      </c>
      <c r="H149" s="15"/>
      <c r="I149" s="12"/>
      <c r="J149" s="12"/>
      <c r="K149" s="70"/>
      <c r="L149" s="70"/>
      <c r="M149" s="71"/>
      <c r="N149" s="71"/>
      <c r="O149" s="71"/>
      <c r="P149" s="20"/>
      <c r="Q149" s="24" t="str">
        <f>IF(ISBLANK(K149),"",VLOOKUP(K149,EXHIBITIONS!B$4:C$1002,2,FALSE))</f>
        <v/>
      </c>
    </row>
    <row r="150" spans="1:17" ht="15">
      <c r="A150" s="10" t="str">
        <f t="array" ref="A150">IF(ISERROR(MATCH(TRUE,EXACT(IMAGES!B$12:B$1002,B150),0)),"?","")</f>
        <v/>
      </c>
      <c r="B150" s="20"/>
      <c r="C150" s="14"/>
      <c r="D150" s="15"/>
      <c r="E150" s="15"/>
      <c r="F150" s="15"/>
      <c r="G150" s="11" t="str" cm="1">
        <f t="array" ref="G150">_xlfn.IFS(AND(D150&lt;F150,H150="A"),"?",D150+1=F150,"✓",AND(D150=F150,D150&gt;0,H150&lt;&gt;"A"),"A?",TRUE,"")</f>
        <v/>
      </c>
      <c r="H150" s="15"/>
      <c r="I150" s="12"/>
      <c r="J150" s="12"/>
      <c r="K150" s="70"/>
      <c r="L150" s="70"/>
      <c r="M150" s="71"/>
      <c r="N150" s="71"/>
      <c r="O150" s="71"/>
      <c r="P150" s="20"/>
      <c r="Q150" s="24" t="str">
        <f>IF(ISBLANK(K150),"",VLOOKUP(K150,EXHIBITIONS!B$4:C$1002,2,FALSE))</f>
        <v/>
      </c>
    </row>
    <row r="151" spans="1:17" ht="15">
      <c r="A151" s="10" t="str">
        <f t="array" ref="A151">IF(ISERROR(MATCH(TRUE,EXACT(IMAGES!B$12:B$1002,B151),0)),"?","")</f>
        <v/>
      </c>
      <c r="B151" s="20"/>
      <c r="C151" s="14"/>
      <c r="D151" s="15"/>
      <c r="E151" s="15"/>
      <c r="F151" s="15"/>
      <c r="G151" s="11" t="str" cm="1">
        <f t="array" ref="G151">_xlfn.IFS(AND(D151&lt;F151,H151="A"),"?",D151+1=F151,"✓",AND(D151=F151,D151&gt;0,H151&lt;&gt;"A"),"A?",TRUE,"")</f>
        <v/>
      </c>
      <c r="H151" s="15"/>
      <c r="I151" s="12"/>
      <c r="J151" s="12"/>
      <c r="K151" s="70"/>
      <c r="L151" s="70"/>
      <c r="M151" s="71"/>
      <c r="N151" s="71"/>
      <c r="O151" s="71"/>
      <c r="P151" s="20"/>
      <c r="Q151" s="24" t="str">
        <f>IF(ISBLANK(K151),"",VLOOKUP(K151,EXHIBITIONS!B$4:C$1002,2,FALSE))</f>
        <v/>
      </c>
    </row>
    <row r="152" spans="1:17" ht="15">
      <c r="A152" s="10" t="str">
        <f t="array" ref="A152">IF(ISERROR(MATCH(TRUE,EXACT(IMAGES!B$12:B$1002,B152),0)),"?","")</f>
        <v/>
      </c>
      <c r="B152" s="20"/>
      <c r="C152" s="14"/>
      <c r="D152" s="15"/>
      <c r="E152" s="15"/>
      <c r="F152" s="15"/>
      <c r="G152" s="11" t="str" cm="1">
        <f t="array" ref="G152">_xlfn.IFS(AND(D152&lt;F152,H152="A"),"?",D152+1=F152,"✓",AND(D152=F152,D152&gt;0,H152&lt;&gt;"A"),"A?",TRUE,"")</f>
        <v/>
      </c>
      <c r="H152" s="15"/>
      <c r="I152" s="12"/>
      <c r="J152" s="12"/>
      <c r="K152" s="70"/>
      <c r="L152" s="70"/>
      <c r="M152" s="71"/>
      <c r="N152" s="71"/>
      <c r="O152" s="71"/>
      <c r="P152" s="20"/>
      <c r="Q152" s="24" t="str">
        <f>IF(ISBLANK(K152),"",VLOOKUP(K152,EXHIBITIONS!B$4:C$1002,2,FALSE))</f>
        <v/>
      </c>
    </row>
    <row r="153" spans="1:17" ht="15">
      <c r="A153" s="10" t="str">
        <f t="array" ref="A153">IF(ISERROR(MATCH(TRUE,EXACT(IMAGES!B$12:B$1002,B153),0)),"?","")</f>
        <v/>
      </c>
      <c r="B153" s="20"/>
      <c r="C153" s="14"/>
      <c r="D153" s="15"/>
      <c r="E153" s="15"/>
      <c r="F153" s="15"/>
      <c r="G153" s="11" t="str" cm="1">
        <f t="array" ref="G153">_xlfn.IFS(AND(D153&lt;F153,H153="A"),"?",D153+1=F153,"✓",AND(D153=F153,D153&gt;0,H153&lt;&gt;"A"),"A?",TRUE,"")</f>
        <v/>
      </c>
      <c r="H153" s="15"/>
      <c r="I153" s="12"/>
      <c r="J153" s="12"/>
      <c r="K153" s="70"/>
      <c r="L153" s="70"/>
      <c r="M153" s="71"/>
      <c r="N153" s="71"/>
      <c r="O153" s="71"/>
      <c r="P153" s="20"/>
      <c r="Q153" s="24" t="str">
        <f>IF(ISBLANK(K153),"",VLOOKUP(K153,EXHIBITIONS!B$4:C$1002,2,FALSE))</f>
        <v/>
      </c>
    </row>
    <row r="154" spans="1:17" ht="15">
      <c r="A154" s="10" t="str">
        <f t="array" ref="A154">IF(ISERROR(MATCH(TRUE,EXACT(IMAGES!B$12:B$1002,B154),0)),"?","")</f>
        <v/>
      </c>
      <c r="B154" s="20"/>
      <c r="C154" s="14"/>
      <c r="D154" s="15"/>
      <c r="E154" s="15"/>
      <c r="F154" s="15"/>
      <c r="G154" s="11" t="str" cm="1">
        <f t="array" ref="G154">_xlfn.IFS(AND(D154&lt;F154,H154="A"),"?",D154+1=F154,"✓",AND(D154=F154,D154&gt;0,H154&lt;&gt;"A"),"A?",TRUE,"")</f>
        <v/>
      </c>
      <c r="H154" s="15"/>
      <c r="I154" s="12"/>
      <c r="J154" s="12"/>
      <c r="K154" s="70"/>
      <c r="L154" s="70"/>
      <c r="M154" s="71"/>
      <c r="N154" s="71"/>
      <c r="O154" s="71"/>
      <c r="P154" s="20"/>
      <c r="Q154" s="24" t="str">
        <f>IF(ISBLANK(K154),"",VLOOKUP(K154,EXHIBITIONS!B$4:C$1002,2,FALSE))</f>
        <v/>
      </c>
    </row>
    <row r="155" spans="1:17" ht="15">
      <c r="A155" s="10" t="str">
        <f t="array" ref="A155">IF(ISERROR(MATCH(TRUE,EXACT(IMAGES!B$12:B$1002,B155),0)),"?","")</f>
        <v/>
      </c>
      <c r="B155" s="20"/>
      <c r="C155" s="14"/>
      <c r="D155" s="15"/>
      <c r="E155" s="15"/>
      <c r="F155" s="15"/>
      <c r="G155" s="11" t="str" cm="1">
        <f t="array" ref="G155">_xlfn.IFS(AND(D155&lt;F155,H155="A"),"?",D155+1=F155,"✓",AND(D155=F155,D155&gt;0,H155&lt;&gt;"A"),"A?",TRUE,"")</f>
        <v/>
      </c>
      <c r="H155" s="15"/>
      <c r="I155" s="12"/>
      <c r="J155" s="12"/>
      <c r="K155" s="70"/>
      <c r="L155" s="70"/>
      <c r="M155" s="71"/>
      <c r="N155" s="71"/>
      <c r="O155" s="71"/>
      <c r="P155" s="20"/>
      <c r="Q155" s="24" t="str">
        <f>IF(ISBLANK(K155),"",VLOOKUP(K155,EXHIBITIONS!B$4:C$1002,2,FALSE))</f>
        <v/>
      </c>
    </row>
    <row r="156" spans="1:17" ht="15">
      <c r="A156" s="10" t="str">
        <f t="array" ref="A156">IF(ISERROR(MATCH(TRUE,EXACT(IMAGES!B$12:B$1002,B156),0)),"?","")</f>
        <v/>
      </c>
      <c r="B156" s="20"/>
      <c r="C156" s="14"/>
      <c r="D156" s="15"/>
      <c r="E156" s="15"/>
      <c r="F156" s="15"/>
      <c r="G156" s="11" t="str" cm="1">
        <f t="array" ref="G156">_xlfn.IFS(AND(D156&lt;F156,H156="A"),"?",D156+1=F156,"✓",AND(D156=F156,D156&gt;0,H156&lt;&gt;"A"),"A?",TRUE,"")</f>
        <v/>
      </c>
      <c r="H156" s="15"/>
      <c r="I156" s="12"/>
      <c r="J156" s="12"/>
      <c r="K156" s="70"/>
      <c r="L156" s="70"/>
      <c r="M156" s="71"/>
      <c r="N156" s="71"/>
      <c r="O156" s="71"/>
      <c r="P156" s="20"/>
      <c r="Q156" s="24" t="str">
        <f>IF(ISBLANK(K156),"",VLOOKUP(K156,EXHIBITIONS!B$4:C$1002,2,FALSE))</f>
        <v/>
      </c>
    </row>
    <row r="157" spans="1:17" ht="15">
      <c r="A157" s="10" t="str">
        <f t="array" ref="A157">IF(ISERROR(MATCH(TRUE,EXACT(IMAGES!B$12:B$1002,B157),0)),"?","")</f>
        <v/>
      </c>
      <c r="B157" s="20"/>
      <c r="C157" s="14"/>
      <c r="D157" s="15"/>
      <c r="E157" s="15"/>
      <c r="F157" s="15"/>
      <c r="G157" s="11" t="str" cm="1">
        <f t="array" ref="G157">_xlfn.IFS(AND(D157&lt;F157,H157="A"),"?",D157+1=F157,"✓",AND(D157=F157,D157&gt;0,H157&lt;&gt;"A"),"A?",TRUE,"")</f>
        <v/>
      </c>
      <c r="H157" s="15"/>
      <c r="I157" s="12"/>
      <c r="J157" s="12"/>
      <c r="K157" s="70"/>
      <c r="L157" s="70"/>
      <c r="M157" s="71"/>
      <c r="N157" s="71"/>
      <c r="O157" s="71"/>
      <c r="P157" s="20"/>
      <c r="Q157" s="24" t="str">
        <f>IF(ISBLANK(K157),"",VLOOKUP(K157,EXHIBITIONS!B$4:C$1002,2,FALSE))</f>
        <v/>
      </c>
    </row>
    <row r="158" spans="1:17" ht="15">
      <c r="A158" s="10" t="str">
        <f t="array" ref="A158">IF(ISERROR(MATCH(TRUE,EXACT(IMAGES!B$12:B$1002,B158),0)),"?","")</f>
        <v/>
      </c>
      <c r="B158" s="20"/>
      <c r="C158" s="14"/>
      <c r="D158" s="15"/>
      <c r="E158" s="15"/>
      <c r="F158" s="15"/>
      <c r="G158" s="11" t="str" cm="1">
        <f t="array" ref="G158">_xlfn.IFS(AND(D158&lt;F158,H158="A"),"?",D158+1=F158,"✓",AND(D158=F158,D158&gt;0,H158&lt;&gt;"A"),"A?",TRUE,"")</f>
        <v/>
      </c>
      <c r="H158" s="15"/>
      <c r="I158" s="12"/>
      <c r="J158" s="12"/>
      <c r="K158" s="70"/>
      <c r="L158" s="70"/>
      <c r="M158" s="71"/>
      <c r="N158" s="71"/>
      <c r="O158" s="71"/>
      <c r="P158" s="20"/>
      <c r="Q158" s="24" t="str">
        <f>IF(ISBLANK(K158),"",VLOOKUP(K158,EXHIBITIONS!B$4:C$1002,2,FALSE))</f>
        <v/>
      </c>
    </row>
    <row r="159" spans="1:17" ht="15">
      <c r="A159" s="10" t="str">
        <f t="array" ref="A159">IF(ISERROR(MATCH(TRUE,EXACT(IMAGES!B$12:B$1002,B159),0)),"?","")</f>
        <v/>
      </c>
      <c r="B159" s="20"/>
      <c r="C159" s="14"/>
      <c r="D159" s="15"/>
      <c r="E159" s="15"/>
      <c r="F159" s="15"/>
      <c r="G159" s="11" t="str" cm="1">
        <f t="array" ref="G159">_xlfn.IFS(AND(D159&lt;F159,H159="A"),"?",D159+1=F159,"✓",AND(D159=F159,D159&gt;0,H159&lt;&gt;"A"),"A?",TRUE,"")</f>
        <v/>
      </c>
      <c r="H159" s="15"/>
      <c r="I159" s="12"/>
      <c r="J159" s="12"/>
      <c r="K159" s="70"/>
      <c r="L159" s="70"/>
      <c r="M159" s="71"/>
      <c r="N159" s="71"/>
      <c r="O159" s="71"/>
      <c r="P159" s="20"/>
      <c r="Q159" s="24" t="str">
        <f>IF(ISBLANK(K159),"",VLOOKUP(K159,EXHIBITIONS!B$4:C$1002,2,FALSE))</f>
        <v/>
      </c>
    </row>
    <row r="160" spans="1:17" ht="15">
      <c r="A160" s="10" t="str">
        <f t="array" ref="A160">IF(ISERROR(MATCH(TRUE,EXACT(IMAGES!B$12:B$1002,B160),0)),"?","")</f>
        <v/>
      </c>
      <c r="B160" s="20"/>
      <c r="C160" s="14"/>
      <c r="D160" s="15"/>
      <c r="E160" s="15"/>
      <c r="F160" s="15"/>
      <c r="G160" s="11" t="str" cm="1">
        <f t="array" ref="G160">_xlfn.IFS(AND(D160&lt;F160,H160="A"),"?",D160+1=F160,"✓",AND(D160=F160,D160&gt;0,H160&lt;&gt;"A"),"A?",TRUE,"")</f>
        <v/>
      </c>
      <c r="H160" s="15"/>
      <c r="I160" s="12"/>
      <c r="J160" s="12"/>
      <c r="K160" s="70"/>
      <c r="L160" s="70"/>
      <c r="M160" s="71"/>
      <c r="N160" s="71"/>
      <c r="O160" s="71"/>
      <c r="P160" s="20"/>
      <c r="Q160" s="24" t="str">
        <f>IF(ISBLANK(K160),"",VLOOKUP(K160,EXHIBITIONS!B$4:C$1002,2,FALSE))</f>
        <v/>
      </c>
    </row>
    <row r="161" spans="1:17" ht="15">
      <c r="A161" s="10" t="str">
        <f t="array" ref="A161">IF(ISERROR(MATCH(TRUE,EXACT(IMAGES!B$12:B$1002,B161),0)),"?","")</f>
        <v/>
      </c>
      <c r="B161" s="20"/>
      <c r="C161" s="14"/>
      <c r="D161" s="15"/>
      <c r="E161" s="15"/>
      <c r="F161" s="15"/>
      <c r="G161" s="11" t="str" cm="1">
        <f t="array" ref="G161">_xlfn.IFS(AND(D161&lt;F161,H161="A"),"?",D161+1=F161,"✓",AND(D161=F161,D161&gt;0,H161&lt;&gt;"A"),"A?",TRUE,"")</f>
        <v/>
      </c>
      <c r="H161" s="15"/>
      <c r="I161" s="12"/>
      <c r="J161" s="12"/>
      <c r="K161" s="70"/>
      <c r="L161" s="70"/>
      <c r="M161" s="71"/>
      <c r="N161" s="71"/>
      <c r="O161" s="71"/>
      <c r="P161" s="20"/>
      <c r="Q161" s="24" t="str">
        <f>IF(ISBLANK(K161),"",VLOOKUP(K161,EXHIBITIONS!B$4:C$1002,2,FALSE))</f>
        <v/>
      </c>
    </row>
    <row r="162" spans="1:17" ht="15">
      <c r="A162" s="10" t="str">
        <f t="array" ref="A162">IF(ISERROR(MATCH(TRUE,EXACT(IMAGES!B$12:B$1002,B162),0)),"?","")</f>
        <v/>
      </c>
      <c r="B162" s="20"/>
      <c r="C162" s="14"/>
      <c r="D162" s="15"/>
      <c r="E162" s="15"/>
      <c r="F162" s="15"/>
      <c r="G162" s="11" t="str" cm="1">
        <f t="array" ref="G162">_xlfn.IFS(AND(D162&lt;F162,H162="A"),"?",D162+1=F162,"✓",AND(D162=F162,D162&gt;0,H162&lt;&gt;"A"),"A?",TRUE,"")</f>
        <v/>
      </c>
      <c r="H162" s="15"/>
      <c r="I162" s="12"/>
      <c r="J162" s="12"/>
      <c r="K162" s="70"/>
      <c r="L162" s="70"/>
      <c r="M162" s="71"/>
      <c r="N162" s="71"/>
      <c r="O162" s="71"/>
      <c r="P162" s="20"/>
      <c r="Q162" s="24" t="str">
        <f>IF(ISBLANK(K162),"",VLOOKUP(K162,EXHIBITIONS!B$4:C$1002,2,FALSE))</f>
        <v/>
      </c>
    </row>
    <row r="163" spans="1:17" ht="15">
      <c r="A163" s="10" t="str">
        <f t="array" ref="A163">IF(ISERROR(MATCH(TRUE,EXACT(IMAGES!B$12:B$1002,B163),0)),"?","")</f>
        <v/>
      </c>
      <c r="B163" s="20"/>
      <c r="C163" s="14"/>
      <c r="D163" s="15"/>
      <c r="E163" s="15"/>
      <c r="F163" s="15"/>
      <c r="G163" s="11" t="str" cm="1">
        <f t="array" ref="G163">_xlfn.IFS(AND(D163&lt;F163,H163="A"),"?",D163+1=F163,"✓",AND(D163=F163,D163&gt;0,H163&lt;&gt;"A"),"A?",TRUE,"")</f>
        <v/>
      </c>
      <c r="H163" s="15"/>
      <c r="I163" s="12"/>
      <c r="J163" s="12"/>
      <c r="K163" s="70"/>
      <c r="L163" s="70"/>
      <c r="M163" s="71"/>
      <c r="N163" s="71"/>
      <c r="O163" s="71"/>
      <c r="P163" s="20"/>
      <c r="Q163" s="24" t="str">
        <f>IF(ISBLANK(K163),"",VLOOKUP(K163,EXHIBITIONS!B$4:C$1002,2,FALSE))</f>
        <v/>
      </c>
    </row>
    <row r="164" spans="1:17" ht="15">
      <c r="A164" s="10" t="str">
        <f t="array" ref="A164">IF(ISERROR(MATCH(TRUE,EXACT(IMAGES!B$12:B$1002,B164),0)),"?","")</f>
        <v/>
      </c>
      <c r="B164" s="20"/>
      <c r="C164" s="14"/>
      <c r="D164" s="15"/>
      <c r="E164" s="15"/>
      <c r="F164" s="15"/>
      <c r="G164" s="11" t="str" cm="1">
        <f t="array" ref="G164">_xlfn.IFS(AND(D164&lt;F164,H164="A"),"?",D164+1=F164,"✓",AND(D164=F164,D164&gt;0,H164&lt;&gt;"A"),"A?",TRUE,"")</f>
        <v/>
      </c>
      <c r="H164" s="15"/>
      <c r="I164" s="12"/>
      <c r="J164" s="12"/>
      <c r="K164" s="70"/>
      <c r="L164" s="70"/>
      <c r="M164" s="71"/>
      <c r="N164" s="71"/>
      <c r="O164" s="71"/>
      <c r="P164" s="20"/>
      <c r="Q164" s="24" t="str">
        <f>IF(ISBLANK(K164),"",VLOOKUP(K164,EXHIBITIONS!B$4:C$1002,2,FALSE))</f>
        <v/>
      </c>
    </row>
    <row r="165" spans="1:17" ht="15">
      <c r="A165" s="10" t="str">
        <f t="array" ref="A165">IF(ISERROR(MATCH(TRUE,EXACT(IMAGES!B$12:B$1002,B165),0)),"?","")</f>
        <v/>
      </c>
      <c r="B165" s="20"/>
      <c r="C165" s="14"/>
      <c r="D165" s="15"/>
      <c r="E165" s="15"/>
      <c r="F165" s="15"/>
      <c r="G165" s="11" t="str" cm="1">
        <f t="array" ref="G165">_xlfn.IFS(AND(D165&lt;F165,H165="A"),"?",D165+1=F165,"✓",AND(D165=F165,D165&gt;0,H165&lt;&gt;"A"),"A?",TRUE,"")</f>
        <v/>
      </c>
      <c r="H165" s="15"/>
      <c r="I165" s="12"/>
      <c r="J165" s="12"/>
      <c r="K165" s="70"/>
      <c r="L165" s="70"/>
      <c r="M165" s="71"/>
      <c r="N165" s="71"/>
      <c r="O165" s="71"/>
      <c r="P165" s="20"/>
      <c r="Q165" s="24" t="str">
        <f>IF(ISBLANK(K165),"",VLOOKUP(K165,EXHIBITIONS!B$4:C$1002,2,FALSE))</f>
        <v/>
      </c>
    </row>
    <row r="166" spans="1:17" ht="15">
      <c r="A166" s="10" t="str">
        <f t="array" ref="A166">IF(ISERROR(MATCH(TRUE,EXACT(IMAGES!B$12:B$1002,B166),0)),"?","")</f>
        <v/>
      </c>
      <c r="B166" s="20"/>
      <c r="C166" s="14"/>
      <c r="D166" s="15"/>
      <c r="E166" s="15"/>
      <c r="F166" s="15"/>
      <c r="G166" s="11" t="str" cm="1">
        <f t="array" ref="G166">_xlfn.IFS(AND(D166&lt;F166,H166="A"),"?",D166+1=F166,"✓",AND(D166=F166,D166&gt;0,H166&lt;&gt;"A"),"A?",TRUE,"")</f>
        <v/>
      </c>
      <c r="H166" s="15"/>
      <c r="I166" s="12"/>
      <c r="J166" s="12"/>
      <c r="K166" s="70"/>
      <c r="L166" s="70"/>
      <c r="M166" s="71"/>
      <c r="N166" s="71"/>
      <c r="O166" s="71"/>
      <c r="P166" s="20"/>
      <c r="Q166" s="24" t="str">
        <f>IF(ISBLANK(K166),"",VLOOKUP(K166,EXHIBITIONS!B$4:C$1002,2,FALSE))</f>
        <v/>
      </c>
    </row>
    <row r="167" spans="1:17" ht="15">
      <c r="A167" s="10" t="str">
        <f t="array" ref="A167">IF(ISERROR(MATCH(TRUE,EXACT(IMAGES!B$12:B$1002,B167),0)),"?","")</f>
        <v/>
      </c>
      <c r="B167" s="20"/>
      <c r="C167" s="14"/>
      <c r="D167" s="15"/>
      <c r="E167" s="15"/>
      <c r="F167" s="15"/>
      <c r="G167" s="11" t="str" cm="1">
        <f t="array" ref="G167">_xlfn.IFS(AND(D167&lt;F167,H167="A"),"?",D167+1=F167,"✓",AND(D167=F167,D167&gt;0,H167&lt;&gt;"A"),"A?",TRUE,"")</f>
        <v/>
      </c>
      <c r="H167" s="15"/>
      <c r="I167" s="12"/>
      <c r="J167" s="12"/>
      <c r="K167" s="70"/>
      <c r="L167" s="70"/>
      <c r="M167" s="71"/>
      <c r="N167" s="71"/>
      <c r="O167" s="71"/>
      <c r="P167" s="20"/>
      <c r="Q167" s="24" t="str">
        <f>IF(ISBLANK(K167),"",VLOOKUP(K167,EXHIBITIONS!B$4:C$1002,2,FALSE))</f>
        <v/>
      </c>
    </row>
    <row r="168" spans="1:17" ht="15">
      <c r="A168" s="10" t="str">
        <f t="array" ref="A168">IF(ISERROR(MATCH(TRUE,EXACT(IMAGES!B$12:B$1002,B168),0)),"?","")</f>
        <v/>
      </c>
      <c r="B168" s="20"/>
      <c r="C168" s="14"/>
      <c r="D168" s="15"/>
      <c r="E168" s="15"/>
      <c r="F168" s="15"/>
      <c r="G168" s="11" t="str" cm="1">
        <f t="array" ref="G168">_xlfn.IFS(AND(D168&lt;F168,H168="A"),"?",D168+1=F168,"✓",AND(D168=F168,D168&gt;0,H168&lt;&gt;"A"),"A?",TRUE,"")</f>
        <v/>
      </c>
      <c r="H168" s="15"/>
      <c r="I168" s="12"/>
      <c r="J168" s="12"/>
      <c r="K168" s="70"/>
      <c r="L168" s="70"/>
      <c r="M168" s="71"/>
      <c r="N168" s="71"/>
      <c r="O168" s="71"/>
      <c r="P168" s="20"/>
      <c r="Q168" s="24" t="str">
        <f>IF(ISBLANK(K168),"",VLOOKUP(K168,EXHIBITIONS!B$4:C$1002,2,FALSE))</f>
        <v/>
      </c>
    </row>
    <row r="169" spans="1:17" ht="15">
      <c r="A169" s="10" t="str">
        <f t="array" ref="A169">IF(ISERROR(MATCH(TRUE,EXACT(IMAGES!B$12:B$1002,B169),0)),"?","")</f>
        <v/>
      </c>
      <c r="B169" s="20"/>
      <c r="C169" s="14"/>
      <c r="D169" s="15"/>
      <c r="E169" s="15"/>
      <c r="F169" s="15"/>
      <c r="G169" s="11" t="str" cm="1">
        <f t="array" ref="G169">_xlfn.IFS(AND(D169&lt;F169,H169="A"),"?",D169+1=F169,"✓",AND(D169=F169,D169&gt;0,H169&lt;&gt;"A"),"A?",TRUE,"")</f>
        <v/>
      </c>
      <c r="H169" s="15"/>
      <c r="I169" s="12"/>
      <c r="J169" s="12"/>
      <c r="K169" s="70"/>
      <c r="L169" s="70"/>
      <c r="M169" s="71"/>
      <c r="N169" s="71"/>
      <c r="O169" s="71"/>
      <c r="P169" s="20"/>
      <c r="Q169" s="24" t="str">
        <f>IF(ISBLANK(K169),"",VLOOKUP(K169,EXHIBITIONS!B$4:C$1002,2,FALSE))</f>
        <v/>
      </c>
    </row>
    <row r="170" spans="1:17" ht="15">
      <c r="A170" s="10" t="str">
        <f t="array" ref="A170">IF(ISERROR(MATCH(TRUE,EXACT(IMAGES!B$12:B$1002,B170),0)),"?","")</f>
        <v/>
      </c>
      <c r="B170" s="20"/>
      <c r="C170" s="14"/>
      <c r="D170" s="15"/>
      <c r="E170" s="15"/>
      <c r="F170" s="15"/>
      <c r="G170" s="11" t="str" cm="1">
        <f t="array" ref="G170">_xlfn.IFS(AND(D170&lt;F170,H170="A"),"?",D170+1=F170,"✓",AND(D170=F170,D170&gt;0,H170&lt;&gt;"A"),"A?",TRUE,"")</f>
        <v/>
      </c>
      <c r="H170" s="15"/>
      <c r="I170" s="12"/>
      <c r="J170" s="12"/>
      <c r="K170" s="14"/>
      <c r="L170" s="16"/>
      <c r="M170" s="71"/>
      <c r="N170" s="14"/>
      <c r="O170" s="14"/>
      <c r="P170" s="20"/>
      <c r="Q170" s="24" t="str">
        <f>IF(ISBLANK(K170),"",VLOOKUP(K170,EXHIBITIONS!B$4:C$1002,2,FALSE))</f>
        <v/>
      </c>
    </row>
    <row r="171" spans="1:17" ht="15">
      <c r="A171" s="10" t="str">
        <f t="array" ref="A171">IF(ISERROR(MATCH(TRUE,EXACT(IMAGES!B$12:B$1002,B171),0)),"?","")</f>
        <v/>
      </c>
      <c r="B171" s="20"/>
      <c r="C171" s="14"/>
      <c r="D171" s="15"/>
      <c r="E171" s="15"/>
      <c r="F171" s="15"/>
      <c r="G171" s="11" t="str" cm="1">
        <f t="array" ref="G171">_xlfn.IFS(AND(D171&lt;F171,H171="A"),"?",D171+1=F171,"✓",AND(D171=F171,D171&gt;0,H171&lt;&gt;"A"),"A?",TRUE,"")</f>
        <v/>
      </c>
      <c r="H171" s="15"/>
      <c r="I171" s="12"/>
      <c r="J171" s="12"/>
      <c r="K171" s="14"/>
      <c r="L171" s="16"/>
      <c r="M171" s="71"/>
      <c r="N171" s="14"/>
      <c r="O171" s="14"/>
      <c r="P171" s="20"/>
      <c r="Q171" s="24" t="str">
        <f>IF(ISBLANK(K171),"",VLOOKUP(K171,EXHIBITIONS!B$4:C$1002,2,FALSE))</f>
        <v/>
      </c>
    </row>
    <row r="172" spans="1:17" ht="15">
      <c r="A172" s="10" t="str">
        <f t="array" ref="A172">IF(ISERROR(MATCH(TRUE,EXACT(IMAGES!B$12:B$1002,B172),0)),"?","")</f>
        <v/>
      </c>
      <c r="B172" s="20"/>
      <c r="C172" s="14"/>
      <c r="D172" s="15"/>
      <c r="E172" s="15"/>
      <c r="F172" s="15"/>
      <c r="G172" s="11" t="str" cm="1">
        <f t="array" ref="G172">_xlfn.IFS(AND(D172&lt;F172,H172="A"),"?",D172+1=F172,"✓",AND(D172=F172,D172&gt;0,H172&lt;&gt;"A"),"A?",TRUE,"")</f>
        <v/>
      </c>
      <c r="H172" s="15"/>
      <c r="I172" s="12"/>
      <c r="J172" s="12"/>
      <c r="K172" s="14"/>
      <c r="L172" s="16"/>
      <c r="M172" s="71"/>
      <c r="N172" s="14"/>
      <c r="O172" s="14"/>
      <c r="P172" s="20"/>
      <c r="Q172" s="24" t="str">
        <f>IF(ISBLANK(K172),"",VLOOKUP(K172,EXHIBITIONS!B$4:C$1002,2,FALSE))</f>
        <v/>
      </c>
    </row>
    <row r="173" spans="1:17" ht="15">
      <c r="A173" s="10" t="str">
        <f t="array" ref="A173">IF(ISERROR(MATCH(TRUE,EXACT(IMAGES!B$12:B$1002,B173),0)),"?","")</f>
        <v/>
      </c>
      <c r="B173" s="20"/>
      <c r="C173" s="14"/>
      <c r="D173" s="15"/>
      <c r="E173" s="15"/>
      <c r="F173" s="15"/>
      <c r="G173" s="11" t="str" cm="1">
        <f t="array" ref="G173">_xlfn.IFS(AND(D173&lt;F173,H173="A"),"?",D173+1=F173,"✓",AND(D173=F173,D173&gt;0,H173&lt;&gt;"A"),"A?",TRUE,"")</f>
        <v/>
      </c>
      <c r="H173" s="15"/>
      <c r="I173" s="12"/>
      <c r="J173" s="12"/>
      <c r="K173" s="14"/>
      <c r="L173" s="16"/>
      <c r="M173" s="71"/>
      <c r="N173" s="14"/>
      <c r="O173" s="14"/>
      <c r="P173" s="20"/>
      <c r="Q173" s="24" t="str">
        <f>IF(ISBLANK(K173),"",VLOOKUP(K173,EXHIBITIONS!B$4:C$1002,2,FALSE))</f>
        <v/>
      </c>
    </row>
    <row r="174" spans="1:17" ht="15">
      <c r="A174" s="10" t="str">
        <f t="array" ref="A174">IF(ISERROR(MATCH(TRUE,EXACT(IMAGES!B$12:B$1002,B174),0)),"?","")</f>
        <v/>
      </c>
      <c r="B174" s="20"/>
      <c r="C174" s="14"/>
      <c r="D174" s="15"/>
      <c r="E174" s="15"/>
      <c r="F174" s="15"/>
      <c r="G174" s="11" t="str" cm="1">
        <f t="array" ref="G174">_xlfn.IFS(AND(D174&lt;F174,H174="A"),"?",D174+1=F174,"✓",AND(D174=F174,D174&gt;0,H174&lt;&gt;"A"),"A?",TRUE,"")</f>
        <v/>
      </c>
      <c r="H174" s="15"/>
      <c r="I174" s="12"/>
      <c r="J174" s="12"/>
      <c r="K174" s="14"/>
      <c r="L174" s="16"/>
      <c r="M174" s="71"/>
      <c r="N174" s="14"/>
      <c r="O174" s="14"/>
      <c r="P174" s="20"/>
      <c r="Q174" s="24" t="str">
        <f>IF(ISBLANK(K174),"",VLOOKUP(K174,EXHIBITIONS!B$4:C$1002,2,FALSE))</f>
        <v/>
      </c>
    </row>
    <row r="175" spans="1:17" ht="15">
      <c r="A175" s="10" t="str">
        <f t="array" ref="A175">IF(ISERROR(MATCH(TRUE,EXACT(IMAGES!B$12:B$1002,B175),0)),"?","")</f>
        <v/>
      </c>
      <c r="B175" s="20"/>
      <c r="C175" s="14"/>
      <c r="D175" s="15"/>
      <c r="E175" s="15"/>
      <c r="F175" s="15"/>
      <c r="G175" s="11" t="str" cm="1">
        <f t="array" ref="G175">_xlfn.IFS(AND(D175&lt;F175,H175="A"),"?",D175+1=F175,"✓",AND(D175=F175,D175&gt;0,H175&lt;&gt;"A"),"A?",TRUE,"")</f>
        <v/>
      </c>
      <c r="H175" s="15"/>
      <c r="I175" s="12"/>
      <c r="J175" s="12"/>
      <c r="K175" s="14"/>
      <c r="L175" s="16"/>
      <c r="M175" s="71"/>
      <c r="N175" s="14"/>
      <c r="O175" s="14"/>
      <c r="P175" s="20"/>
      <c r="Q175" s="24" t="str">
        <f>IF(ISBLANK(K175),"",VLOOKUP(K175,EXHIBITIONS!B$4:C$1002,2,FALSE))</f>
        <v/>
      </c>
    </row>
    <row r="176" spans="1:17" ht="15">
      <c r="A176" s="10" t="str">
        <f t="array" ref="A176">IF(ISERROR(MATCH(TRUE,EXACT(IMAGES!B$12:B$1002,B176),0)),"?","")</f>
        <v/>
      </c>
      <c r="B176" s="20"/>
      <c r="C176" s="14"/>
      <c r="D176" s="15"/>
      <c r="E176" s="15"/>
      <c r="F176" s="15"/>
      <c r="G176" s="11" t="str" cm="1">
        <f t="array" ref="G176">_xlfn.IFS(AND(D176&lt;F176,H176="A"),"?",D176+1=F176,"✓",AND(D176=F176,D176&gt;0,H176&lt;&gt;"A"),"A?",TRUE,"")</f>
        <v/>
      </c>
      <c r="H176" s="15"/>
      <c r="I176" s="12"/>
      <c r="J176" s="12"/>
      <c r="K176" s="14"/>
      <c r="L176" s="16"/>
      <c r="M176" s="71"/>
      <c r="N176" s="14"/>
      <c r="O176" s="14"/>
      <c r="P176" s="20"/>
      <c r="Q176" s="24" t="str">
        <f>IF(ISBLANK(K176),"",VLOOKUP(K176,EXHIBITIONS!B$4:C$1002,2,FALSE))</f>
        <v/>
      </c>
    </row>
    <row r="177" spans="1:17" ht="15">
      <c r="A177" s="10" t="str">
        <f t="array" ref="A177">IF(ISERROR(MATCH(TRUE,EXACT(IMAGES!B$12:B$1002,B177),0)),"?","")</f>
        <v/>
      </c>
      <c r="B177" s="20"/>
      <c r="C177" s="14"/>
      <c r="D177" s="15"/>
      <c r="E177" s="15"/>
      <c r="F177" s="15"/>
      <c r="G177" s="11" t="str" cm="1">
        <f t="array" ref="G177">_xlfn.IFS(AND(D177&lt;F177,H177="A"),"?",D177+1=F177,"✓",AND(D177=F177,D177&gt;0,H177&lt;&gt;"A"),"A?",TRUE,"")</f>
        <v/>
      </c>
      <c r="H177" s="15"/>
      <c r="I177" s="12"/>
      <c r="J177" s="12"/>
      <c r="K177" s="14"/>
      <c r="L177" s="16"/>
      <c r="M177" s="71"/>
      <c r="N177" s="14"/>
      <c r="O177" s="14"/>
      <c r="P177" s="20"/>
      <c r="Q177" s="24" t="str">
        <f>IF(ISBLANK(K177),"",VLOOKUP(K177,EXHIBITIONS!B$4:C$1002,2,FALSE))</f>
        <v/>
      </c>
    </row>
    <row r="178" spans="1:17" ht="15">
      <c r="A178" s="10" t="str">
        <f t="array" ref="A178">IF(ISERROR(MATCH(TRUE,EXACT(IMAGES!B$12:B$1002,B178),0)),"?","")</f>
        <v/>
      </c>
      <c r="B178" s="20"/>
      <c r="C178" s="14"/>
      <c r="D178" s="15"/>
      <c r="E178" s="15"/>
      <c r="F178" s="15"/>
      <c r="G178" s="11" t="str" cm="1">
        <f t="array" ref="G178">_xlfn.IFS(AND(D178&lt;F178,H178="A"),"?",D178+1=F178,"✓",AND(D178=F178,D178&gt;0,H178&lt;&gt;"A"),"A?",TRUE,"")</f>
        <v/>
      </c>
      <c r="H178" s="15"/>
      <c r="I178" s="12"/>
      <c r="J178" s="12"/>
      <c r="K178" s="14"/>
      <c r="L178" s="16"/>
      <c r="M178" s="71"/>
      <c r="N178" s="14"/>
      <c r="O178" s="14"/>
      <c r="P178" s="20"/>
      <c r="Q178" s="24" t="str">
        <f>IF(ISBLANK(K178),"",VLOOKUP(K178,EXHIBITIONS!B$4:C$1002,2,FALSE))</f>
        <v/>
      </c>
    </row>
    <row r="179" spans="1:17" ht="15">
      <c r="A179" s="10" t="str">
        <f t="array" ref="A179">IF(ISERROR(MATCH(TRUE,EXACT(IMAGES!B$12:B$1002,B179),0)),"?","")</f>
        <v/>
      </c>
      <c r="B179" s="20"/>
      <c r="C179" s="14"/>
      <c r="D179" s="15"/>
      <c r="E179" s="15"/>
      <c r="F179" s="15"/>
      <c r="G179" s="11" t="str" cm="1">
        <f t="array" ref="G179">_xlfn.IFS(AND(D179&lt;F179,H179="A"),"?",D179+1=F179,"✓",AND(D179=F179,D179&gt;0,H179&lt;&gt;"A"),"A?",TRUE,"")</f>
        <v/>
      </c>
      <c r="H179" s="15"/>
      <c r="I179" s="12"/>
      <c r="J179" s="12"/>
      <c r="K179" s="14"/>
      <c r="L179" s="16"/>
      <c r="M179" s="71"/>
      <c r="N179" s="14"/>
      <c r="O179" s="14"/>
      <c r="P179" s="20"/>
      <c r="Q179" s="24" t="str">
        <f>IF(ISBLANK(K179),"",VLOOKUP(K179,EXHIBITIONS!B$4:C$1002,2,FALSE))</f>
        <v/>
      </c>
    </row>
    <row r="180" spans="1:17" ht="15">
      <c r="A180" s="10" t="str">
        <f t="array" ref="A180">IF(ISERROR(MATCH(TRUE,EXACT(IMAGES!B$12:B$1002,B180),0)),"?","")</f>
        <v/>
      </c>
      <c r="B180" s="20"/>
      <c r="C180" s="14"/>
      <c r="D180" s="15"/>
      <c r="E180" s="15"/>
      <c r="F180" s="15"/>
      <c r="G180" s="11" t="str" cm="1">
        <f t="array" ref="G180">_xlfn.IFS(AND(D180&lt;F180,H180="A"),"?",D180+1=F180,"✓",AND(D180=F180,D180&gt;0,H180&lt;&gt;"A"),"A?",TRUE,"")</f>
        <v/>
      </c>
      <c r="H180" s="15"/>
      <c r="I180" s="12"/>
      <c r="J180" s="12"/>
      <c r="K180" s="14"/>
      <c r="L180" s="16"/>
      <c r="M180" s="71"/>
      <c r="N180" s="14"/>
      <c r="O180" s="14"/>
      <c r="P180" s="20"/>
      <c r="Q180" s="24" t="str">
        <f>IF(ISBLANK(K180),"",VLOOKUP(K180,EXHIBITIONS!B$4:C$1002,2,FALSE))</f>
        <v/>
      </c>
    </row>
    <row r="181" spans="1:17" ht="15">
      <c r="A181" s="10" t="str">
        <f t="array" ref="A181">IF(ISERROR(MATCH(TRUE,EXACT(IMAGES!B$12:B$1002,B181),0)),"?","")</f>
        <v/>
      </c>
      <c r="B181" s="20"/>
      <c r="C181" s="14"/>
      <c r="D181" s="15"/>
      <c r="E181" s="15"/>
      <c r="F181" s="15"/>
      <c r="G181" s="11" t="str" cm="1">
        <f t="array" ref="G181">_xlfn.IFS(AND(D181&lt;F181,H181="A"),"?",D181+1=F181,"✓",AND(D181=F181,D181&gt;0,H181&lt;&gt;"A"),"A?",TRUE,"")</f>
        <v/>
      </c>
      <c r="H181" s="15"/>
      <c r="I181" s="12"/>
      <c r="J181" s="12"/>
      <c r="K181" s="14"/>
      <c r="L181" s="16"/>
      <c r="M181" s="71"/>
      <c r="N181" s="14"/>
      <c r="O181" s="14"/>
      <c r="P181" s="20"/>
      <c r="Q181" s="24" t="str">
        <f>IF(ISBLANK(K181),"",VLOOKUP(K181,EXHIBITIONS!B$4:C$1002,2,FALSE))</f>
        <v/>
      </c>
    </row>
    <row r="182" spans="1:17" ht="15">
      <c r="A182" s="10" t="str">
        <f t="array" ref="A182">IF(ISERROR(MATCH(TRUE,EXACT(IMAGES!B$12:B$1002,B182),0)),"?","")</f>
        <v/>
      </c>
      <c r="B182" s="20"/>
      <c r="C182" s="14"/>
      <c r="D182" s="15"/>
      <c r="E182" s="15"/>
      <c r="F182" s="15"/>
      <c r="G182" s="11" t="str" cm="1">
        <f t="array" ref="G182">_xlfn.IFS(AND(D182&lt;F182,H182="A"),"?",D182+1=F182,"✓",AND(D182=F182,D182&gt;0,H182&lt;&gt;"A"),"A?",TRUE,"")</f>
        <v/>
      </c>
      <c r="H182" s="15"/>
      <c r="I182" s="12"/>
      <c r="J182" s="12"/>
      <c r="K182" s="14"/>
      <c r="L182" s="14"/>
      <c r="M182" s="71"/>
      <c r="N182" s="14"/>
      <c r="O182" s="14"/>
      <c r="P182" s="20"/>
      <c r="Q182" s="24" t="str">
        <f>IF(ISBLANK(K182),"",VLOOKUP(K182,EXHIBITIONS!B$4:C$1002,2,FALSE))</f>
        <v/>
      </c>
    </row>
    <row r="183" spans="1:17" ht="15">
      <c r="A183" s="10" t="str">
        <f t="array" ref="A183">IF(ISERROR(MATCH(TRUE,EXACT(IMAGES!B$12:B$1002,B183),0)),"?","")</f>
        <v/>
      </c>
      <c r="B183" s="20"/>
      <c r="C183" s="14"/>
      <c r="D183" s="15"/>
      <c r="E183" s="15"/>
      <c r="F183" s="15"/>
      <c r="G183" s="11" t="str" cm="1">
        <f t="array" ref="G183">_xlfn.IFS(AND(D183&lt;F183,H183="A"),"?",D183+1=F183,"✓",AND(D183=F183,D183&gt;0,H183&lt;&gt;"A"),"A?",TRUE,"")</f>
        <v/>
      </c>
      <c r="H183" s="15"/>
      <c r="I183" s="12"/>
      <c r="J183" s="12"/>
      <c r="K183" s="14"/>
      <c r="L183" s="14"/>
      <c r="M183" s="71"/>
      <c r="N183" s="14"/>
      <c r="O183" s="14"/>
      <c r="P183" s="20"/>
      <c r="Q183" s="24" t="str">
        <f>IF(ISBLANK(K183),"",VLOOKUP(K183,EXHIBITIONS!B$4:C$1002,2,FALSE))</f>
        <v/>
      </c>
    </row>
    <row r="184" spans="1:17" ht="15">
      <c r="A184" s="10" t="str">
        <f t="array" ref="A184">IF(ISERROR(MATCH(TRUE,EXACT(IMAGES!B$12:B$1002,B184),0)),"?","")</f>
        <v/>
      </c>
      <c r="B184" s="20"/>
      <c r="C184" s="14"/>
      <c r="D184" s="15"/>
      <c r="E184" s="15"/>
      <c r="F184" s="15"/>
      <c r="G184" s="11" t="str" cm="1">
        <f t="array" ref="G184">_xlfn.IFS(AND(D184&lt;F184,H184="A"),"?",D184+1=F184,"✓",AND(D184=F184,D184&gt;0,H184&lt;&gt;"A"),"A?",TRUE,"")</f>
        <v/>
      </c>
      <c r="H184" s="15"/>
      <c r="I184" s="12"/>
      <c r="J184" s="12"/>
      <c r="K184" s="14"/>
      <c r="L184" s="14"/>
      <c r="M184" s="71"/>
      <c r="N184" s="14"/>
      <c r="O184" s="14"/>
      <c r="P184" s="20"/>
      <c r="Q184" s="24" t="str">
        <f>IF(ISBLANK(K184),"",VLOOKUP(K184,EXHIBITIONS!B$4:C$1002,2,FALSE))</f>
        <v/>
      </c>
    </row>
    <row r="185" spans="1:17" ht="15">
      <c r="A185" s="10" t="str">
        <f t="array" ref="A185">IF(ISERROR(MATCH(TRUE,EXACT(IMAGES!B$12:B$1002,B185),0)),"?","")</f>
        <v/>
      </c>
      <c r="B185" s="20"/>
      <c r="C185" s="14"/>
      <c r="D185" s="15"/>
      <c r="E185" s="15"/>
      <c r="F185" s="15"/>
      <c r="G185" s="11" t="str" cm="1">
        <f t="array" ref="G185">_xlfn.IFS(AND(D185&lt;F185,H185="A"),"?",D185+1=F185,"✓",AND(D185=F185,D185&gt;0,H185&lt;&gt;"A"),"A?",TRUE,"")</f>
        <v/>
      </c>
      <c r="H185" s="15"/>
      <c r="I185" s="12"/>
      <c r="J185" s="12"/>
      <c r="K185" s="14"/>
      <c r="L185" s="14"/>
      <c r="M185" s="71"/>
      <c r="N185" s="14"/>
      <c r="O185" s="14"/>
      <c r="P185" s="20"/>
      <c r="Q185" s="24" t="str">
        <f>IF(ISBLANK(K185),"",VLOOKUP(K185,EXHIBITIONS!B$4:C$1002,2,FALSE))</f>
        <v/>
      </c>
    </row>
    <row r="186" spans="1:17" ht="15">
      <c r="A186" s="10" t="str">
        <f t="array" ref="A186">IF(ISERROR(MATCH(TRUE,EXACT(IMAGES!B$12:B$1002,B186),0)),"?","")</f>
        <v/>
      </c>
      <c r="B186" s="20"/>
      <c r="C186" s="14"/>
      <c r="D186" s="15"/>
      <c r="E186" s="15"/>
      <c r="F186" s="15"/>
      <c r="G186" s="11" t="str" cm="1">
        <f t="array" ref="G186">_xlfn.IFS(AND(D186&lt;F186,H186="A"),"?",D186+1=F186,"✓",AND(D186=F186,D186&gt;0,H186&lt;&gt;"A"),"A?",TRUE,"")</f>
        <v/>
      </c>
      <c r="H186" s="15"/>
      <c r="I186" s="12"/>
      <c r="J186" s="12"/>
      <c r="K186" s="14"/>
      <c r="L186" s="14"/>
      <c r="M186" s="71"/>
      <c r="N186" s="14"/>
      <c r="O186" s="14"/>
      <c r="P186" s="20"/>
      <c r="Q186" s="24" t="str">
        <f>IF(ISBLANK(K186),"",VLOOKUP(K186,EXHIBITIONS!B$4:C$1002,2,FALSE))</f>
        <v/>
      </c>
    </row>
    <row r="187" spans="1:17" ht="15">
      <c r="A187" s="10" t="str">
        <f t="array" ref="A187">IF(ISERROR(MATCH(TRUE,EXACT(IMAGES!B$12:B$1002,B187),0)),"?","")</f>
        <v/>
      </c>
      <c r="B187" s="20"/>
      <c r="C187" s="14"/>
      <c r="D187" s="15"/>
      <c r="E187" s="15"/>
      <c r="F187" s="15"/>
      <c r="G187" s="11" t="str" cm="1">
        <f t="array" ref="G187">_xlfn.IFS(AND(D187&lt;F187,H187="A"),"?",D187+1=F187,"✓",AND(D187=F187,D187&gt;0,H187&lt;&gt;"A"),"A?",TRUE,"")</f>
        <v/>
      </c>
      <c r="H187" s="15"/>
      <c r="I187" s="12"/>
      <c r="J187" s="12"/>
      <c r="K187" s="14"/>
      <c r="L187" s="14"/>
      <c r="M187" s="71"/>
      <c r="N187" s="14"/>
      <c r="O187" s="14"/>
      <c r="P187" s="20"/>
      <c r="Q187" s="24" t="str">
        <f>IF(ISBLANK(K187),"",VLOOKUP(K187,EXHIBITIONS!B$4:C$1002,2,FALSE))</f>
        <v/>
      </c>
    </row>
    <row r="188" spans="1:17" ht="15">
      <c r="A188" s="10" t="str">
        <f t="array" ref="A188">IF(ISERROR(MATCH(TRUE,EXACT(IMAGES!B$12:B$1002,B188),0)),"?","")</f>
        <v/>
      </c>
      <c r="B188" s="20"/>
      <c r="C188" s="14"/>
      <c r="D188" s="15"/>
      <c r="E188" s="15"/>
      <c r="F188" s="15"/>
      <c r="G188" s="11" t="str" cm="1">
        <f t="array" ref="G188">_xlfn.IFS(AND(D188&lt;F188,H188="A"),"?",D188+1=F188,"✓",AND(D188=F188,D188&gt;0,H188&lt;&gt;"A"),"A?",TRUE,"")</f>
        <v/>
      </c>
      <c r="H188" s="15"/>
      <c r="I188" s="12"/>
      <c r="J188" s="12"/>
      <c r="K188" s="14"/>
      <c r="L188" s="14"/>
      <c r="M188" s="71"/>
      <c r="N188" s="14"/>
      <c r="O188" s="14"/>
      <c r="P188" s="20"/>
      <c r="Q188" s="24" t="str">
        <f>IF(ISBLANK(K188),"",VLOOKUP(K188,EXHIBITIONS!B$4:C$1002,2,FALSE))</f>
        <v/>
      </c>
    </row>
    <row r="189" spans="1:17" ht="15">
      <c r="A189" s="10" t="str">
        <f t="array" ref="A189">IF(ISERROR(MATCH(TRUE,EXACT(IMAGES!B$12:B$1002,B189),0)),"?","")</f>
        <v/>
      </c>
      <c r="B189" s="20"/>
      <c r="C189" s="14"/>
      <c r="D189" s="15"/>
      <c r="E189" s="15"/>
      <c r="F189" s="15"/>
      <c r="G189" s="11" t="str" cm="1">
        <f t="array" ref="G189">_xlfn.IFS(AND(D189&lt;F189,H189="A"),"?",D189+1=F189,"✓",AND(D189=F189,D189&gt;0,H189&lt;&gt;"A"),"A?",TRUE,"")</f>
        <v/>
      </c>
      <c r="H189" s="15"/>
      <c r="I189" s="12"/>
      <c r="J189" s="12"/>
      <c r="K189" s="14"/>
      <c r="L189" s="14"/>
      <c r="M189" s="71"/>
      <c r="N189" s="14"/>
      <c r="O189" s="14"/>
      <c r="P189" s="20"/>
      <c r="Q189" s="24" t="str">
        <f>IF(ISBLANK(K189),"",VLOOKUP(K189,EXHIBITIONS!B$4:C$1002,2,FALSE))</f>
        <v/>
      </c>
    </row>
    <row r="190" spans="1:17" ht="15">
      <c r="A190" s="10" t="str">
        <f t="array" ref="A190">IF(ISERROR(MATCH(TRUE,EXACT(IMAGES!B$12:B$1002,B190),0)),"?","")</f>
        <v/>
      </c>
      <c r="B190" s="20"/>
      <c r="C190" s="14"/>
      <c r="D190" s="15"/>
      <c r="E190" s="15"/>
      <c r="F190" s="15"/>
      <c r="G190" s="11" t="str" cm="1">
        <f t="array" ref="G190">_xlfn.IFS(AND(D190&lt;F190,H190="A"),"?",D190+1=F190,"✓",AND(D190=F190,D190&gt;0,H190&lt;&gt;"A"),"A?",TRUE,"")</f>
        <v/>
      </c>
      <c r="H190" s="15"/>
      <c r="I190" s="12"/>
      <c r="J190" s="12"/>
      <c r="K190" s="14"/>
      <c r="L190" s="14"/>
      <c r="M190" s="71"/>
      <c r="N190" s="14"/>
      <c r="O190" s="14"/>
      <c r="P190" s="20"/>
      <c r="Q190" s="24" t="str">
        <f>IF(ISBLANK(K190),"",VLOOKUP(K190,EXHIBITIONS!B$4:C$1002,2,FALSE))</f>
        <v/>
      </c>
    </row>
    <row r="191" spans="1:17" ht="15">
      <c r="A191" s="10" t="str">
        <f t="array" ref="A191">IF(ISERROR(MATCH(TRUE,EXACT(IMAGES!B$12:B$1002,B191),0)),"?","")</f>
        <v/>
      </c>
      <c r="B191" s="20"/>
      <c r="C191" s="14"/>
      <c r="D191" s="15"/>
      <c r="E191" s="15"/>
      <c r="F191" s="15"/>
      <c r="G191" s="11" t="str" cm="1">
        <f t="array" ref="G191">_xlfn.IFS(AND(D191&lt;F191,H191="A"),"?",D191+1=F191,"✓",AND(D191=F191,D191&gt;0,H191&lt;&gt;"A"),"A?",TRUE,"")</f>
        <v/>
      </c>
      <c r="H191" s="15"/>
      <c r="I191" s="12"/>
      <c r="J191" s="12"/>
      <c r="K191" s="14"/>
      <c r="L191" s="14"/>
      <c r="M191" s="71"/>
      <c r="N191" s="14"/>
      <c r="O191" s="14"/>
      <c r="P191" s="20"/>
      <c r="Q191" s="24" t="str">
        <f>IF(ISBLANK(K191),"",VLOOKUP(K191,EXHIBITIONS!B$4:C$1002,2,FALSE))</f>
        <v/>
      </c>
    </row>
    <row r="192" spans="1:17" ht="15">
      <c r="A192" s="10" t="str">
        <f t="array" ref="A192">IF(ISERROR(MATCH(TRUE,EXACT(IMAGES!B$12:B$1002,B192),0)),"?","")</f>
        <v/>
      </c>
      <c r="B192" s="20"/>
      <c r="C192" s="14"/>
      <c r="D192" s="15"/>
      <c r="E192" s="15"/>
      <c r="F192" s="15"/>
      <c r="G192" s="11" t="str" cm="1">
        <f t="array" ref="G192">_xlfn.IFS(AND(D192&lt;F192,H192="A"),"?",D192+1=F192,"✓",AND(D192=F192,D192&gt;0,H192&lt;&gt;"A"),"A?",TRUE,"")</f>
        <v/>
      </c>
      <c r="H192" s="15"/>
      <c r="I192" s="12"/>
      <c r="J192" s="12"/>
      <c r="K192" s="14"/>
      <c r="L192" s="14"/>
      <c r="M192" s="71"/>
      <c r="N192" s="14"/>
      <c r="O192" s="14"/>
      <c r="P192" s="20"/>
      <c r="Q192" s="24" t="str">
        <f>IF(ISBLANK(K192),"",VLOOKUP(K192,EXHIBITIONS!B$4:C$1002,2,FALSE))</f>
        <v/>
      </c>
    </row>
    <row r="193" spans="1:17" ht="15">
      <c r="A193" s="10" t="str">
        <f t="array" ref="A193">IF(ISERROR(MATCH(TRUE,EXACT(IMAGES!B$12:B$1002,B193),0)),"?","")</f>
        <v/>
      </c>
      <c r="B193" s="20"/>
      <c r="C193" s="14"/>
      <c r="D193" s="15"/>
      <c r="E193" s="15"/>
      <c r="F193" s="15"/>
      <c r="G193" s="11" t="str" cm="1">
        <f t="array" ref="G193">_xlfn.IFS(AND(D193&lt;F193,H193="A"),"?",D193+1=F193,"✓",AND(D193=F193,D193&gt;0,H193&lt;&gt;"A"),"A?",TRUE,"")</f>
        <v/>
      </c>
      <c r="H193" s="15"/>
      <c r="I193" s="12"/>
      <c r="J193" s="12"/>
      <c r="K193" s="14"/>
      <c r="L193" s="14"/>
      <c r="M193" s="71"/>
      <c r="N193" s="14"/>
      <c r="O193" s="14"/>
      <c r="P193" s="20"/>
      <c r="Q193" s="24" t="str">
        <f>IF(ISBLANK(K193),"",VLOOKUP(K193,EXHIBITIONS!B$4:C$1002,2,FALSE))</f>
        <v/>
      </c>
    </row>
    <row r="194" spans="1:17" ht="15">
      <c r="A194" s="10" t="str">
        <f t="array" ref="A194">IF(ISERROR(MATCH(TRUE,EXACT(IMAGES!B$12:B$1002,B194),0)),"?","")</f>
        <v/>
      </c>
      <c r="B194" s="20"/>
      <c r="C194" s="14"/>
      <c r="D194" s="15"/>
      <c r="E194" s="15"/>
      <c r="F194" s="15"/>
      <c r="G194" s="11" t="str" cm="1">
        <f t="array" ref="G194">_xlfn.IFS(AND(D194&lt;F194,H194="A"),"?",D194+1=F194,"✓",AND(D194=F194,D194&gt;0,H194&lt;&gt;"A"),"A?",TRUE,"")</f>
        <v/>
      </c>
      <c r="H194" s="15"/>
      <c r="I194" s="12"/>
      <c r="J194" s="12"/>
      <c r="K194" s="14"/>
      <c r="L194" s="16"/>
      <c r="M194" s="71"/>
      <c r="N194" s="14"/>
      <c r="O194" s="14"/>
      <c r="P194" s="20"/>
      <c r="Q194" s="24" t="str">
        <f>IF(ISBLANK(K194),"",VLOOKUP(K194,EXHIBITIONS!B$4:C$1002,2,FALSE))</f>
        <v/>
      </c>
    </row>
    <row r="195" spans="1:17" ht="15">
      <c r="A195" s="10" t="str">
        <f t="array" ref="A195">IF(ISERROR(MATCH(TRUE,EXACT(IMAGES!B$12:B$1002,B195),0)),"?","")</f>
        <v/>
      </c>
      <c r="B195" s="20"/>
      <c r="C195" s="14"/>
      <c r="D195" s="15"/>
      <c r="E195" s="15"/>
      <c r="F195" s="15"/>
      <c r="G195" s="11" t="str" cm="1">
        <f t="array" ref="G195">_xlfn.IFS(AND(D195&lt;F195,H195="A"),"?",D195+1=F195,"✓",AND(D195=F195,D195&gt;0,H195&lt;&gt;"A"),"A?",TRUE,"")</f>
        <v/>
      </c>
      <c r="H195" s="15"/>
      <c r="I195" s="12"/>
      <c r="J195" s="12"/>
      <c r="K195" s="14"/>
      <c r="L195" s="16"/>
      <c r="M195" s="71"/>
      <c r="N195" s="14"/>
      <c r="O195" s="14"/>
      <c r="P195" s="20"/>
      <c r="Q195" s="24" t="str">
        <f>IF(ISBLANK(K195),"",VLOOKUP(K195,EXHIBITIONS!B$4:C$1002,2,FALSE))</f>
        <v/>
      </c>
    </row>
    <row r="196" spans="1:17" ht="15">
      <c r="A196" s="10" t="str">
        <f t="array" ref="A196">IF(ISERROR(MATCH(TRUE,EXACT(IMAGES!B$12:B$1002,B196),0)),"?","")</f>
        <v/>
      </c>
      <c r="B196" s="20"/>
      <c r="C196" s="14"/>
      <c r="D196" s="15"/>
      <c r="E196" s="15"/>
      <c r="F196" s="15"/>
      <c r="G196" s="11" t="str" cm="1">
        <f t="array" ref="G196">_xlfn.IFS(AND(D196&lt;F196,H196="A"),"?",D196+1=F196,"✓",AND(D196=F196,D196&gt;0,H196&lt;&gt;"A"),"A?",TRUE,"")</f>
        <v/>
      </c>
      <c r="H196" s="15"/>
      <c r="I196" s="12"/>
      <c r="J196" s="12"/>
      <c r="K196" s="14"/>
      <c r="L196" s="16"/>
      <c r="M196" s="71"/>
      <c r="N196" s="14"/>
      <c r="O196" s="14"/>
      <c r="P196" s="20"/>
      <c r="Q196" s="24" t="str">
        <f>IF(ISBLANK(K196),"",VLOOKUP(K196,EXHIBITIONS!B$4:C$1002,2,FALSE))</f>
        <v/>
      </c>
    </row>
    <row r="197" spans="1:17" ht="15">
      <c r="A197" s="10" t="str">
        <f t="array" ref="A197">IF(ISERROR(MATCH(TRUE,EXACT(IMAGES!B$12:B$1002,B197),0)),"?","")</f>
        <v/>
      </c>
      <c r="B197" s="20"/>
      <c r="C197" s="14"/>
      <c r="D197" s="15"/>
      <c r="E197" s="15"/>
      <c r="F197" s="15"/>
      <c r="G197" s="11" t="str" cm="1">
        <f t="array" ref="G197">_xlfn.IFS(AND(D197&lt;F197,H197="A"),"?",D197+1=F197,"✓",AND(D197=F197,D197&gt;0,H197&lt;&gt;"A"),"A?",TRUE,"")</f>
        <v/>
      </c>
      <c r="H197" s="15"/>
      <c r="I197" s="12"/>
      <c r="J197" s="12"/>
      <c r="K197" s="14"/>
      <c r="L197" s="16"/>
      <c r="M197" s="71"/>
      <c r="N197" s="14"/>
      <c r="O197" s="14"/>
      <c r="P197" s="20"/>
      <c r="Q197" s="24" t="str">
        <f>IF(ISBLANK(K197),"",VLOOKUP(K197,EXHIBITIONS!B$4:C$1002,2,FALSE))</f>
        <v/>
      </c>
    </row>
    <row r="198" spans="1:17" ht="15">
      <c r="A198" s="10" t="str">
        <f t="array" ref="A198">IF(ISERROR(MATCH(TRUE,EXACT(IMAGES!B$12:B$1002,B198),0)),"?","")</f>
        <v/>
      </c>
      <c r="B198" s="20"/>
      <c r="C198" s="14"/>
      <c r="D198" s="15"/>
      <c r="E198" s="15"/>
      <c r="F198" s="15"/>
      <c r="G198" s="11" t="str" cm="1">
        <f t="array" ref="G198">_xlfn.IFS(AND(D198&lt;F198,H198="A"),"?",D198+1=F198,"✓",AND(D198=F198,D198&gt;0,H198&lt;&gt;"A"),"A?",TRUE,"")</f>
        <v/>
      </c>
      <c r="H198" s="15"/>
      <c r="I198" s="12"/>
      <c r="J198" s="12"/>
      <c r="K198" s="14"/>
      <c r="L198" s="16"/>
      <c r="M198" s="71"/>
      <c r="N198" s="14"/>
      <c r="O198" s="14"/>
      <c r="P198" s="20"/>
      <c r="Q198" s="24" t="str">
        <f>IF(ISBLANK(K198),"",VLOOKUP(K198,EXHIBITIONS!B$4:C$1002,2,FALSE))</f>
        <v/>
      </c>
    </row>
    <row r="199" spans="1:17" ht="15">
      <c r="A199" s="10" t="str">
        <f t="array" ref="A199">IF(ISERROR(MATCH(TRUE,EXACT(IMAGES!B$12:B$1002,B199),0)),"?","")</f>
        <v/>
      </c>
      <c r="B199" s="20"/>
      <c r="C199" s="14"/>
      <c r="D199" s="15"/>
      <c r="E199" s="15"/>
      <c r="F199" s="15"/>
      <c r="G199" s="11" t="str" cm="1">
        <f t="array" ref="G199">_xlfn.IFS(AND(D199&lt;F199,H199="A"),"?",D199+1=F199,"✓",AND(D199=F199,D199&gt;0,H199&lt;&gt;"A"),"A?",TRUE,"")</f>
        <v/>
      </c>
      <c r="H199" s="15"/>
      <c r="I199" s="12"/>
      <c r="J199" s="12"/>
      <c r="K199" s="14"/>
      <c r="L199" s="16"/>
      <c r="M199" s="71"/>
      <c r="N199" s="14"/>
      <c r="O199" s="14"/>
      <c r="P199" s="20"/>
      <c r="Q199" s="24" t="str">
        <f>IF(ISBLANK(K199),"",VLOOKUP(K199,EXHIBITIONS!B$4:C$1002,2,FALSE))</f>
        <v/>
      </c>
    </row>
    <row r="200" spans="1:17" ht="15">
      <c r="A200" s="10" t="str">
        <f t="array" ref="A200">IF(ISERROR(MATCH(TRUE,EXACT(IMAGES!B$12:B$1002,B200),0)),"?","")</f>
        <v/>
      </c>
      <c r="B200" s="20"/>
      <c r="C200" s="14"/>
      <c r="D200" s="15"/>
      <c r="E200" s="15"/>
      <c r="F200" s="15"/>
      <c r="G200" s="11" t="str" cm="1">
        <f t="array" ref="G200">_xlfn.IFS(AND(D200&lt;F200,H200="A"),"?",D200+1=F200,"✓",AND(D200=F200,D200&gt;0,H200&lt;&gt;"A"),"A?",TRUE,"")</f>
        <v/>
      </c>
      <c r="H200" s="15"/>
      <c r="I200" s="12"/>
      <c r="J200" s="12"/>
      <c r="K200" s="14"/>
      <c r="L200" s="16"/>
      <c r="M200" s="71"/>
      <c r="N200" s="14"/>
      <c r="O200" s="14"/>
      <c r="P200" s="20"/>
      <c r="Q200" s="24" t="str">
        <f>IF(ISBLANK(K200),"",VLOOKUP(K200,EXHIBITIONS!B$4:C$1002,2,FALSE))</f>
        <v/>
      </c>
    </row>
    <row r="201" spans="1:17" ht="15">
      <c r="A201" s="10" t="str">
        <f t="array" ref="A201">IF(ISERROR(MATCH(TRUE,EXACT(IMAGES!B$12:B$1002,B201),0)),"?","")</f>
        <v/>
      </c>
      <c r="B201" s="20"/>
      <c r="C201" s="14"/>
      <c r="D201" s="15"/>
      <c r="E201" s="15"/>
      <c r="F201" s="15"/>
      <c r="G201" s="11" t="str" cm="1">
        <f t="array" ref="G201">_xlfn.IFS(AND(D201&lt;F201,H201="A"),"?",D201+1=F201,"✓",AND(D201=F201,D201&gt;0,H201&lt;&gt;"A"),"A?",TRUE,"")</f>
        <v/>
      </c>
      <c r="H201" s="15"/>
      <c r="I201" s="12"/>
      <c r="J201" s="12"/>
      <c r="K201" s="14"/>
      <c r="L201" s="16"/>
      <c r="M201" s="71"/>
      <c r="N201" s="14"/>
      <c r="O201" s="14"/>
      <c r="P201" s="20"/>
      <c r="Q201" s="24" t="str">
        <f>IF(ISBLANK(K201),"",VLOOKUP(K201,EXHIBITIONS!B$4:C$1002,2,FALSE))</f>
        <v/>
      </c>
    </row>
    <row r="202" spans="1:17" ht="15">
      <c r="A202" s="10" t="str">
        <f t="array" ref="A202">IF(ISERROR(MATCH(TRUE,EXACT(IMAGES!B$12:B$1002,B202),0)),"?","")</f>
        <v/>
      </c>
      <c r="B202" s="20"/>
      <c r="C202" s="14"/>
      <c r="D202" s="15"/>
      <c r="E202" s="15"/>
      <c r="F202" s="15"/>
      <c r="G202" s="11" t="str" cm="1">
        <f t="array" ref="G202">_xlfn.IFS(AND(D202&lt;F202,H202="A"),"?",D202+1=F202,"✓",AND(D202=F202,D202&gt;0,H202&lt;&gt;"A"),"A?",TRUE,"")</f>
        <v/>
      </c>
      <c r="H202" s="15"/>
      <c r="I202" s="12"/>
      <c r="J202" s="12"/>
      <c r="K202" s="14"/>
      <c r="L202" s="16"/>
      <c r="M202" s="71"/>
      <c r="N202" s="14"/>
      <c r="O202" s="14"/>
      <c r="P202" s="20"/>
      <c r="Q202" s="24" t="str">
        <f>IF(ISBLANK(K202),"",VLOOKUP(K202,EXHIBITIONS!B$4:C$1002,2,FALSE))</f>
        <v/>
      </c>
    </row>
    <row r="203" spans="1:17" ht="15">
      <c r="A203" s="10" t="str">
        <f t="array" ref="A203">IF(ISERROR(MATCH(TRUE,EXACT(IMAGES!B$12:B$1002,B203),0)),"?","")</f>
        <v/>
      </c>
      <c r="B203" s="20"/>
      <c r="C203" s="14"/>
      <c r="D203" s="15"/>
      <c r="E203" s="15"/>
      <c r="F203" s="15"/>
      <c r="G203" s="11" t="str" cm="1">
        <f t="array" ref="G203">_xlfn.IFS(AND(D203&lt;F203,H203="A"),"?",D203+1=F203,"✓",AND(D203=F203,D203&gt;0,H203&lt;&gt;"A"),"A?",TRUE,"")</f>
        <v/>
      </c>
      <c r="H203" s="15"/>
      <c r="I203" s="12"/>
      <c r="J203" s="12"/>
      <c r="K203" s="14"/>
      <c r="L203" s="16"/>
      <c r="M203" s="71"/>
      <c r="N203" s="14"/>
      <c r="O203" s="14"/>
      <c r="P203" s="20"/>
      <c r="Q203" s="24" t="str">
        <f>IF(ISBLANK(K203),"",VLOOKUP(K203,EXHIBITIONS!B$4:C$1002,2,FALSE))</f>
        <v/>
      </c>
    </row>
    <row r="204" spans="1:17" ht="15">
      <c r="A204" s="10" t="str">
        <f t="array" ref="A204">IF(ISERROR(MATCH(TRUE,EXACT(IMAGES!B$12:B$1002,B204),0)),"?","")</f>
        <v/>
      </c>
      <c r="B204" s="20"/>
      <c r="C204" s="14"/>
      <c r="D204" s="15"/>
      <c r="E204" s="15"/>
      <c r="F204" s="15"/>
      <c r="G204" s="11" t="str" cm="1">
        <f t="array" ref="G204">_xlfn.IFS(AND(D204&lt;F204,H204="A"),"?",D204+1=F204,"✓",AND(D204=F204,D204&gt;0,H204&lt;&gt;"A"),"A?",TRUE,"")</f>
        <v/>
      </c>
      <c r="H204" s="15"/>
      <c r="I204" s="12"/>
      <c r="J204" s="12"/>
      <c r="K204" s="14"/>
      <c r="L204" s="16"/>
      <c r="M204" s="71"/>
      <c r="N204" s="14"/>
      <c r="O204" s="14"/>
      <c r="P204" s="20"/>
      <c r="Q204" s="24" t="str">
        <f>IF(ISBLANK(K204),"",VLOOKUP(K204,EXHIBITIONS!B$4:C$1002,2,FALSE))</f>
        <v/>
      </c>
    </row>
    <row r="205" spans="1:17" ht="15">
      <c r="A205" s="10" t="str">
        <f t="array" ref="A205">IF(ISERROR(MATCH(TRUE,EXACT(IMAGES!B$12:B$1002,B205),0)),"?","")</f>
        <v/>
      </c>
      <c r="B205" s="20"/>
      <c r="C205" s="14"/>
      <c r="D205" s="15"/>
      <c r="E205" s="15"/>
      <c r="F205" s="15"/>
      <c r="G205" s="11" t="str" cm="1">
        <f t="array" ref="G205">_xlfn.IFS(AND(D205&lt;F205,H205="A"),"?",D205+1=F205,"✓",AND(D205=F205,D205&gt;0,H205&lt;&gt;"A"),"A?",TRUE,"")</f>
        <v/>
      </c>
      <c r="H205" s="15"/>
      <c r="I205" s="12"/>
      <c r="J205" s="12"/>
      <c r="K205" s="14"/>
      <c r="L205" s="16"/>
      <c r="M205" s="71"/>
      <c r="N205" s="14"/>
      <c r="O205" s="14"/>
      <c r="P205" s="20"/>
      <c r="Q205" s="24" t="str">
        <f>IF(ISBLANK(K205),"",VLOOKUP(K205,EXHIBITIONS!B$4:C$1002,2,FALSE))</f>
        <v/>
      </c>
    </row>
    <row r="206" spans="1:17" ht="15">
      <c r="A206" s="10" t="str">
        <f t="array" ref="A206">IF(ISERROR(MATCH(TRUE,EXACT(IMAGES!B$12:B$1002,B206),0)),"?","")</f>
        <v/>
      </c>
      <c r="B206" s="20"/>
      <c r="C206" s="14"/>
      <c r="D206" s="15"/>
      <c r="E206" s="15"/>
      <c r="F206" s="15"/>
      <c r="G206" s="11" t="str" cm="1">
        <f t="array" ref="G206">_xlfn.IFS(AND(D206&lt;F206,H206="A"),"?",D206+1=F206,"✓",AND(D206=F206,D206&gt;0,H206&lt;&gt;"A"),"A?",TRUE,"")</f>
        <v/>
      </c>
      <c r="H206" s="15"/>
      <c r="I206" s="12"/>
      <c r="J206" s="12"/>
      <c r="K206" s="14"/>
      <c r="L206" s="14"/>
      <c r="M206" s="71"/>
      <c r="N206" s="14"/>
      <c r="O206" s="14"/>
      <c r="P206" s="20"/>
      <c r="Q206" s="24" t="str">
        <f>IF(ISBLANK(K206),"",VLOOKUP(K206,EXHIBITIONS!B$4:C$1002,2,FALSE))</f>
        <v/>
      </c>
    </row>
    <row r="207" spans="1:17" ht="15">
      <c r="A207" s="10" t="str">
        <f t="array" ref="A207">IF(ISERROR(MATCH(TRUE,EXACT(IMAGES!B$12:B$1002,B207),0)),"?","")</f>
        <v/>
      </c>
      <c r="B207" s="20"/>
      <c r="C207" s="14"/>
      <c r="D207" s="15"/>
      <c r="E207" s="15"/>
      <c r="F207" s="15"/>
      <c r="G207" s="11" t="str" cm="1">
        <f t="array" ref="G207">_xlfn.IFS(AND(D207&lt;F207,H207="A"),"?",D207+1=F207,"✓",AND(D207=F207,D207&gt;0,H207&lt;&gt;"A"),"A?",TRUE,"")</f>
        <v/>
      </c>
      <c r="H207" s="15"/>
      <c r="I207" s="12"/>
      <c r="J207" s="12"/>
      <c r="K207" s="14"/>
      <c r="L207" s="14"/>
      <c r="M207" s="71"/>
      <c r="N207" s="14"/>
      <c r="O207" s="14"/>
      <c r="P207" s="20"/>
      <c r="Q207" s="24" t="str">
        <f>IF(ISBLANK(K207),"",VLOOKUP(K207,EXHIBITIONS!B$4:C$1002,2,FALSE))</f>
        <v/>
      </c>
    </row>
    <row r="208" spans="1:17" ht="15">
      <c r="A208" s="10" t="str">
        <f t="array" ref="A208">IF(ISERROR(MATCH(TRUE,EXACT(IMAGES!B$12:B$1002,B208),0)),"?","")</f>
        <v/>
      </c>
      <c r="B208" s="20"/>
      <c r="C208" s="14"/>
      <c r="D208" s="15"/>
      <c r="E208" s="15"/>
      <c r="F208" s="15"/>
      <c r="G208" s="11" t="str" cm="1">
        <f t="array" ref="G208">_xlfn.IFS(AND(D208&lt;F208,H208="A"),"?",D208+1=F208,"✓",AND(D208=F208,D208&gt;0,H208&lt;&gt;"A"),"A?",TRUE,"")</f>
        <v/>
      </c>
      <c r="H208" s="15"/>
      <c r="I208" s="12"/>
      <c r="J208" s="12"/>
      <c r="K208" s="14"/>
      <c r="L208" s="14"/>
      <c r="M208" s="71"/>
      <c r="N208" s="14"/>
      <c r="O208" s="14"/>
      <c r="P208" s="20"/>
      <c r="Q208" s="24" t="str">
        <f>IF(ISBLANK(K208),"",VLOOKUP(K208,EXHIBITIONS!B$4:C$1002,2,FALSE))</f>
        <v/>
      </c>
    </row>
    <row r="209" spans="1:17" ht="15">
      <c r="A209" s="10" t="str">
        <f t="array" ref="A209">IF(ISERROR(MATCH(TRUE,EXACT(IMAGES!B$12:B$1002,B209),0)),"?","")</f>
        <v/>
      </c>
      <c r="B209" s="20"/>
      <c r="C209" s="14"/>
      <c r="D209" s="15"/>
      <c r="E209" s="15"/>
      <c r="F209" s="15"/>
      <c r="G209" s="11" t="str" cm="1">
        <f t="array" ref="G209">_xlfn.IFS(AND(D209&lt;F209,H209="A"),"?",D209+1=F209,"✓",AND(D209=F209,D209&gt;0,H209&lt;&gt;"A"),"A?",TRUE,"")</f>
        <v/>
      </c>
      <c r="H209" s="15"/>
      <c r="I209" s="12"/>
      <c r="J209" s="12"/>
      <c r="K209" s="14"/>
      <c r="L209" s="14"/>
      <c r="M209" s="71"/>
      <c r="N209" s="14"/>
      <c r="O209" s="14"/>
      <c r="P209" s="20"/>
      <c r="Q209" s="24" t="str">
        <f>IF(ISBLANK(K209),"",VLOOKUP(K209,EXHIBITIONS!B$4:C$1002,2,FALSE))</f>
        <v/>
      </c>
    </row>
    <row r="210" spans="1:17" ht="15">
      <c r="A210" s="10" t="str">
        <f t="array" ref="A210">IF(ISERROR(MATCH(TRUE,EXACT(IMAGES!B$12:B$1002,B210),0)),"?","")</f>
        <v/>
      </c>
      <c r="B210" s="20"/>
      <c r="C210" s="14"/>
      <c r="D210" s="15"/>
      <c r="E210" s="15"/>
      <c r="F210" s="15"/>
      <c r="G210" s="11" t="str" cm="1">
        <f t="array" ref="G210">_xlfn.IFS(AND(D210&lt;F210,H210="A"),"?",D210+1=F210,"✓",AND(D210=F210,D210&gt;0,H210&lt;&gt;"A"),"A?",TRUE,"")</f>
        <v/>
      </c>
      <c r="H210" s="15"/>
      <c r="I210" s="12"/>
      <c r="J210" s="12"/>
      <c r="K210" s="14"/>
      <c r="L210" s="14"/>
      <c r="M210" s="71"/>
      <c r="N210" s="14"/>
      <c r="O210" s="14"/>
      <c r="P210" s="20"/>
      <c r="Q210" s="24" t="str">
        <f>IF(ISBLANK(K210),"",VLOOKUP(K210,EXHIBITIONS!B$4:C$1002,2,FALSE))</f>
        <v/>
      </c>
    </row>
    <row r="211" spans="1:17" ht="15">
      <c r="A211" s="10" t="str">
        <f t="array" ref="A211">IF(ISERROR(MATCH(TRUE,EXACT(IMAGES!B$12:B$1002,B211),0)),"?","")</f>
        <v/>
      </c>
      <c r="B211" s="20"/>
      <c r="C211" s="14"/>
      <c r="D211" s="15"/>
      <c r="E211" s="15"/>
      <c r="F211" s="15"/>
      <c r="G211" s="11" t="str" cm="1">
        <f t="array" ref="G211">_xlfn.IFS(AND(D211&lt;F211,H211="A"),"?",D211+1=F211,"✓",AND(D211=F211,D211&gt;0,H211&lt;&gt;"A"),"A?",TRUE,"")</f>
        <v/>
      </c>
      <c r="H211" s="15"/>
      <c r="I211" s="12"/>
      <c r="J211" s="12"/>
      <c r="K211" s="14"/>
      <c r="L211" s="14"/>
      <c r="M211" s="71"/>
      <c r="N211" s="14"/>
      <c r="O211" s="14"/>
      <c r="P211" s="20"/>
      <c r="Q211" s="24" t="str">
        <f>IF(ISBLANK(K211),"",VLOOKUP(K211,EXHIBITIONS!B$4:C$1002,2,FALSE))</f>
        <v/>
      </c>
    </row>
    <row r="212" spans="1:17" ht="15">
      <c r="A212" s="10" t="str">
        <f t="array" ref="A212">IF(ISERROR(MATCH(TRUE,EXACT(IMAGES!B$12:B$1002,B212),0)),"?","")</f>
        <v/>
      </c>
      <c r="B212" s="20"/>
      <c r="C212" s="14"/>
      <c r="D212" s="15"/>
      <c r="E212" s="15"/>
      <c r="F212" s="15"/>
      <c r="G212" s="11" t="str" cm="1">
        <f t="array" ref="G212">_xlfn.IFS(AND(D212&lt;F212,H212="A"),"?",D212+1=F212,"✓",AND(D212=F212,D212&gt;0,H212&lt;&gt;"A"),"A?",TRUE,"")</f>
        <v/>
      </c>
      <c r="H212" s="15"/>
      <c r="I212" s="12"/>
      <c r="J212" s="12"/>
      <c r="K212" s="14"/>
      <c r="L212" s="14"/>
      <c r="M212" s="71"/>
      <c r="N212" s="14"/>
      <c r="O212" s="14"/>
      <c r="P212" s="20"/>
      <c r="Q212" s="24" t="str">
        <f>IF(ISBLANK(K212),"",VLOOKUP(K212,EXHIBITIONS!B$4:C$1002,2,FALSE))</f>
        <v/>
      </c>
    </row>
    <row r="213" spans="1:17" ht="15">
      <c r="A213" s="10" t="str">
        <f t="array" ref="A213">IF(ISERROR(MATCH(TRUE,EXACT(IMAGES!B$12:B$1002,B213),0)),"?","")</f>
        <v/>
      </c>
      <c r="B213" s="20"/>
      <c r="C213" s="14"/>
      <c r="D213" s="15"/>
      <c r="E213" s="15"/>
      <c r="F213" s="15"/>
      <c r="G213" s="11" t="str" cm="1">
        <f t="array" ref="G213">_xlfn.IFS(AND(D213&lt;F213,H213="A"),"?",D213+1=F213,"✓",AND(D213=F213,D213&gt;0,H213&lt;&gt;"A"),"A?",TRUE,"")</f>
        <v/>
      </c>
      <c r="H213" s="15"/>
      <c r="I213" s="12"/>
      <c r="J213" s="12"/>
      <c r="K213" s="14"/>
      <c r="L213" s="14"/>
      <c r="M213" s="71"/>
      <c r="N213" s="14"/>
      <c r="O213" s="14"/>
      <c r="P213" s="20"/>
      <c r="Q213" s="24" t="str">
        <f>IF(ISBLANK(K213),"",VLOOKUP(K213,EXHIBITIONS!B$4:C$1002,2,FALSE))</f>
        <v/>
      </c>
    </row>
    <row r="214" spans="1:17" ht="15">
      <c r="A214" s="10" t="str">
        <f t="array" ref="A214">IF(ISERROR(MATCH(TRUE,EXACT(IMAGES!B$12:B$1002,B214),0)),"?","")</f>
        <v/>
      </c>
      <c r="B214" s="20"/>
      <c r="C214" s="14"/>
      <c r="D214" s="15"/>
      <c r="E214" s="15"/>
      <c r="F214" s="15"/>
      <c r="G214" s="11" t="str" cm="1">
        <f t="array" ref="G214">_xlfn.IFS(AND(D214&lt;F214,H214="A"),"?",D214+1=F214,"✓",AND(D214=F214,D214&gt;0,H214&lt;&gt;"A"),"A?",TRUE,"")</f>
        <v/>
      </c>
      <c r="H214" s="15"/>
      <c r="I214" s="12"/>
      <c r="J214" s="12"/>
      <c r="K214" s="14"/>
      <c r="L214" s="14"/>
      <c r="M214" s="71"/>
      <c r="N214" s="14"/>
      <c r="O214" s="14"/>
      <c r="P214" s="20"/>
      <c r="Q214" s="24" t="str">
        <f>IF(ISBLANK(K214),"",VLOOKUP(K214,EXHIBITIONS!B$4:C$1002,2,FALSE))</f>
        <v/>
      </c>
    </row>
    <row r="215" spans="1:17" ht="15">
      <c r="A215" s="10" t="str">
        <f t="array" ref="A215">IF(ISERROR(MATCH(TRUE,EXACT(IMAGES!B$12:B$1002,B215),0)),"?","")</f>
        <v/>
      </c>
      <c r="B215" s="20"/>
      <c r="C215" s="14"/>
      <c r="D215" s="15"/>
      <c r="E215" s="15"/>
      <c r="F215" s="15"/>
      <c r="G215" s="11" t="str" cm="1">
        <f t="array" ref="G215">_xlfn.IFS(AND(D215&lt;F215,H215="A"),"?",D215+1=F215,"✓",AND(D215=F215,D215&gt;0,H215&lt;&gt;"A"),"A?",TRUE,"")</f>
        <v/>
      </c>
      <c r="H215" s="15"/>
      <c r="I215" s="12"/>
      <c r="J215" s="12"/>
      <c r="K215" s="14"/>
      <c r="L215" s="14"/>
      <c r="M215" s="71"/>
      <c r="N215" s="14"/>
      <c r="O215" s="14"/>
      <c r="P215" s="20"/>
      <c r="Q215" s="24" t="str">
        <f>IF(ISBLANK(K215),"",VLOOKUP(K215,EXHIBITIONS!B$4:C$1002,2,FALSE))</f>
        <v/>
      </c>
    </row>
    <row r="216" spans="1:17" ht="15">
      <c r="A216" s="10" t="str">
        <f t="array" ref="A216">IF(ISERROR(MATCH(TRUE,EXACT(IMAGES!B$12:B$1002,B216),0)),"?","")</f>
        <v/>
      </c>
      <c r="B216" s="20"/>
      <c r="C216" s="14"/>
      <c r="D216" s="15"/>
      <c r="E216" s="15"/>
      <c r="F216" s="15"/>
      <c r="G216" s="11" t="str" cm="1">
        <f t="array" ref="G216">_xlfn.IFS(AND(D216&lt;F216,H216="A"),"?",D216+1=F216,"✓",AND(D216=F216,D216&gt;0,H216&lt;&gt;"A"),"A?",TRUE,"")</f>
        <v/>
      </c>
      <c r="H216" s="15"/>
      <c r="I216" s="12"/>
      <c r="J216" s="12"/>
      <c r="K216" s="14"/>
      <c r="L216" s="14"/>
      <c r="M216" s="71"/>
      <c r="N216" s="14"/>
      <c r="O216" s="14"/>
      <c r="P216" s="20"/>
      <c r="Q216" s="24" t="str">
        <f>IF(ISBLANK(K216),"",VLOOKUP(K216,EXHIBITIONS!B$4:C$1002,2,FALSE))</f>
        <v/>
      </c>
    </row>
    <row r="217" spans="1:17" ht="15">
      <c r="A217" s="10" t="str">
        <f t="array" ref="A217">IF(ISERROR(MATCH(TRUE,EXACT(IMAGES!B$12:B$1002,B217),0)),"?","")</f>
        <v/>
      </c>
      <c r="B217" s="20"/>
      <c r="C217" s="14"/>
      <c r="D217" s="15"/>
      <c r="E217" s="15"/>
      <c r="F217" s="15"/>
      <c r="G217" s="11" t="str" cm="1">
        <f t="array" ref="G217">_xlfn.IFS(AND(D217&lt;F217,H217="A"),"?",D217+1=F217,"✓",AND(D217=F217,D217&gt;0,H217&lt;&gt;"A"),"A?",TRUE,"")</f>
        <v/>
      </c>
      <c r="H217" s="15"/>
      <c r="I217" s="12"/>
      <c r="J217" s="12"/>
      <c r="K217" s="14"/>
      <c r="L217" s="14"/>
      <c r="M217" s="71"/>
      <c r="N217" s="14"/>
      <c r="O217" s="14"/>
      <c r="P217" s="20"/>
      <c r="Q217" s="24" t="str">
        <f>IF(ISBLANK(K217),"",VLOOKUP(K217,EXHIBITIONS!B$4:C$1002,2,FALSE))</f>
        <v/>
      </c>
    </row>
    <row r="218" spans="1:17" ht="15">
      <c r="A218" s="10" t="str">
        <f t="array" ref="A218">IF(ISERROR(MATCH(TRUE,EXACT(IMAGES!B$12:B$1002,B218),0)),"?","")</f>
        <v/>
      </c>
      <c r="B218" s="20"/>
      <c r="C218" s="14"/>
      <c r="D218" s="15"/>
      <c r="E218" s="15"/>
      <c r="F218" s="15"/>
      <c r="G218" s="11" t="str" cm="1">
        <f t="array" ref="G218">_xlfn.IFS(AND(D218&lt;F218,H218="A"),"?",D218+1=F218,"✓",AND(D218=F218,D218&gt;0,H218&lt;&gt;"A"),"A?",TRUE,"")</f>
        <v/>
      </c>
      <c r="H218" s="15"/>
      <c r="I218" s="12"/>
      <c r="J218" s="12"/>
      <c r="K218" s="14"/>
      <c r="L218" s="14"/>
      <c r="M218" s="71"/>
      <c r="N218" s="14"/>
      <c r="O218" s="14"/>
      <c r="P218" s="20"/>
      <c r="Q218" s="24" t="str">
        <f>IF(ISBLANK(K218),"",VLOOKUP(K218,EXHIBITIONS!B$4:C$1002,2,FALSE))</f>
        <v/>
      </c>
    </row>
    <row r="219" spans="1:17" ht="15">
      <c r="A219" s="10" t="str">
        <f t="array" ref="A219">IF(ISERROR(MATCH(TRUE,EXACT(IMAGES!B$12:B$1002,B219),0)),"?","")</f>
        <v/>
      </c>
      <c r="B219" s="20"/>
      <c r="C219" s="14"/>
      <c r="D219" s="15"/>
      <c r="E219" s="15"/>
      <c r="F219" s="15"/>
      <c r="G219" s="11" t="str" cm="1">
        <f t="array" ref="G219">_xlfn.IFS(AND(D219&lt;F219,H219="A"),"?",D219+1=F219,"✓",AND(D219=F219,D219&gt;0,H219&lt;&gt;"A"),"A?",TRUE,"")</f>
        <v/>
      </c>
      <c r="H219" s="15"/>
      <c r="I219" s="12"/>
      <c r="J219" s="12"/>
      <c r="K219" s="14"/>
      <c r="L219" s="14"/>
      <c r="M219" s="71"/>
      <c r="N219" s="14"/>
      <c r="O219" s="14"/>
      <c r="P219" s="20"/>
      <c r="Q219" s="24" t="str">
        <f>IF(ISBLANK(K219),"",VLOOKUP(K219,EXHIBITIONS!B$4:C$1002,2,FALSE))</f>
        <v/>
      </c>
    </row>
    <row r="220" spans="1:17" ht="15">
      <c r="A220" s="10" t="str">
        <f t="array" ref="A220">IF(ISERROR(MATCH(TRUE,EXACT(IMAGES!B$12:B$1002,B220),0)),"?","")</f>
        <v/>
      </c>
      <c r="B220" s="20"/>
      <c r="C220" s="14"/>
      <c r="D220" s="15"/>
      <c r="E220" s="15"/>
      <c r="F220" s="15"/>
      <c r="G220" s="11" t="str" cm="1">
        <f t="array" ref="G220">_xlfn.IFS(AND(D220&lt;F220,H220="A"),"?",D220+1=F220,"✓",AND(D220=F220,D220&gt;0,H220&lt;&gt;"A"),"A?",TRUE,"")</f>
        <v/>
      </c>
      <c r="H220" s="15"/>
      <c r="I220" s="12"/>
      <c r="J220" s="12"/>
      <c r="K220" s="14"/>
      <c r="L220" s="14"/>
      <c r="M220" s="71"/>
      <c r="N220" s="14"/>
      <c r="O220" s="14"/>
      <c r="P220" s="20"/>
      <c r="Q220" s="24" t="str">
        <f>IF(ISBLANK(K220),"",VLOOKUP(K220,EXHIBITIONS!B$4:C$1002,2,FALSE))</f>
        <v/>
      </c>
    </row>
    <row r="221" spans="1:17" ht="15">
      <c r="A221" s="10" t="str">
        <f t="array" ref="A221">IF(ISERROR(MATCH(TRUE,EXACT(IMAGES!B$12:B$1002,B221),0)),"?","")</f>
        <v/>
      </c>
      <c r="B221" s="20"/>
      <c r="C221" s="14"/>
      <c r="D221" s="15"/>
      <c r="E221" s="15"/>
      <c r="F221" s="15"/>
      <c r="G221" s="11" t="str" cm="1">
        <f t="array" ref="G221">_xlfn.IFS(AND(D221&lt;F221,H221="A"),"?",D221+1=F221,"✓",AND(D221=F221,D221&gt;0,H221&lt;&gt;"A"),"A?",TRUE,"")</f>
        <v/>
      </c>
      <c r="H221" s="15"/>
      <c r="I221" s="12"/>
      <c r="J221" s="12"/>
      <c r="K221" s="14"/>
      <c r="L221" s="14"/>
      <c r="M221" s="71"/>
      <c r="N221" s="14"/>
      <c r="O221" s="14"/>
      <c r="P221" s="20"/>
      <c r="Q221" s="24" t="str">
        <f>IF(ISBLANK(K221),"",VLOOKUP(K221,EXHIBITIONS!B$4:C$1002,2,FALSE))</f>
        <v/>
      </c>
    </row>
    <row r="222" spans="1:17" ht="15">
      <c r="A222" s="10" t="str">
        <f t="array" ref="A222">IF(ISERROR(MATCH(TRUE,EXACT(IMAGES!B$12:B$1002,B222),0)),"?","")</f>
        <v/>
      </c>
      <c r="B222" s="20"/>
      <c r="C222" s="14"/>
      <c r="D222" s="15"/>
      <c r="E222" s="15"/>
      <c r="F222" s="15"/>
      <c r="G222" s="11" t="str" cm="1">
        <f t="array" ref="G222">_xlfn.IFS(AND(D222&lt;F222,H222="A"),"?",D222+1=F222,"✓",AND(D222=F222,D222&gt;0,H222&lt;&gt;"A"),"A?",TRUE,"")</f>
        <v/>
      </c>
      <c r="H222" s="15"/>
      <c r="I222" s="12"/>
      <c r="J222" s="12"/>
      <c r="K222" s="14"/>
      <c r="L222" s="14"/>
      <c r="M222" s="71"/>
      <c r="N222" s="14"/>
      <c r="O222" s="14"/>
      <c r="P222" s="20"/>
      <c r="Q222" s="24" t="str">
        <f>IF(ISBLANK(K222),"",VLOOKUP(K222,EXHIBITIONS!B$4:C$1002,2,FALSE))</f>
        <v/>
      </c>
    </row>
    <row r="223" spans="1:17" ht="15">
      <c r="A223" s="10" t="str">
        <f t="array" ref="A223">IF(ISERROR(MATCH(TRUE,EXACT(IMAGES!B$12:B$1002,B223),0)),"?","")</f>
        <v/>
      </c>
      <c r="B223" s="20"/>
      <c r="C223" s="14"/>
      <c r="D223" s="15"/>
      <c r="E223" s="15"/>
      <c r="F223" s="15"/>
      <c r="G223" s="11" t="str" cm="1">
        <f t="array" ref="G223">_xlfn.IFS(AND(D223&lt;F223,H223="A"),"?",D223+1=F223,"✓",AND(D223=F223,D223&gt;0,H223&lt;&gt;"A"),"A?",TRUE,"")</f>
        <v/>
      </c>
      <c r="H223" s="15"/>
      <c r="I223" s="12"/>
      <c r="J223" s="12"/>
      <c r="K223" s="14"/>
      <c r="L223" s="14"/>
      <c r="M223" s="71"/>
      <c r="N223" s="14"/>
      <c r="O223" s="14"/>
      <c r="P223" s="20"/>
      <c r="Q223" s="24" t="str">
        <f>IF(ISBLANK(K223),"",VLOOKUP(K223,EXHIBITIONS!B$4:C$1002,2,FALSE))</f>
        <v/>
      </c>
    </row>
    <row r="224" spans="1:17" ht="15">
      <c r="A224" s="10" t="str">
        <f t="array" ref="A224">IF(ISERROR(MATCH(TRUE,EXACT(IMAGES!B$12:B$1002,B224),0)),"?","")</f>
        <v/>
      </c>
      <c r="B224" s="20"/>
      <c r="C224" s="14"/>
      <c r="D224" s="15"/>
      <c r="E224" s="15"/>
      <c r="F224" s="15"/>
      <c r="G224" s="11" t="str" cm="1">
        <f t="array" ref="G224">_xlfn.IFS(AND(D224&lt;F224,H224="A"),"?",D224+1=F224,"✓",AND(D224=F224,D224&gt;0,H224&lt;&gt;"A"),"A?",TRUE,"")</f>
        <v/>
      </c>
      <c r="H224" s="15"/>
      <c r="I224" s="12"/>
      <c r="J224" s="12"/>
      <c r="K224" s="14"/>
      <c r="L224" s="14"/>
      <c r="M224" s="71"/>
      <c r="N224" s="14"/>
      <c r="O224" s="14"/>
      <c r="P224" s="20"/>
      <c r="Q224" s="24" t="str">
        <f>IF(ISBLANK(K224),"",VLOOKUP(K224,EXHIBITIONS!B$4:C$1002,2,FALSE))</f>
        <v/>
      </c>
    </row>
    <row r="225" spans="1:17" ht="15">
      <c r="A225" s="10" t="str">
        <f t="array" ref="A225">IF(ISERROR(MATCH(TRUE,EXACT(IMAGES!B$12:B$1002,B225),0)),"?","")</f>
        <v/>
      </c>
      <c r="B225" s="20"/>
      <c r="C225" s="14"/>
      <c r="D225" s="15"/>
      <c r="E225" s="15"/>
      <c r="F225" s="15"/>
      <c r="G225" s="11" t="str" cm="1">
        <f t="array" ref="G225">_xlfn.IFS(AND(D225&lt;F225,H225="A"),"?",D225+1=F225,"✓",AND(D225=F225,D225&gt;0,H225&lt;&gt;"A"),"A?",TRUE,"")</f>
        <v/>
      </c>
      <c r="H225" s="15"/>
      <c r="I225" s="12"/>
      <c r="J225" s="12"/>
      <c r="K225" s="14"/>
      <c r="L225" s="14"/>
      <c r="M225" s="71"/>
      <c r="N225" s="14"/>
      <c r="O225" s="14"/>
      <c r="P225" s="20"/>
      <c r="Q225" s="24" t="str">
        <f>IF(ISBLANK(K225),"",VLOOKUP(K225,EXHIBITIONS!B$4:C$1002,2,FALSE))</f>
        <v/>
      </c>
    </row>
    <row r="226" spans="1:17" ht="15">
      <c r="A226" s="10" t="str">
        <f t="array" ref="A226">IF(ISERROR(MATCH(TRUE,EXACT(IMAGES!B$12:B$1002,B226),0)),"?","")</f>
        <v/>
      </c>
      <c r="B226" s="20"/>
      <c r="C226" s="14"/>
      <c r="D226" s="15"/>
      <c r="E226" s="15"/>
      <c r="F226" s="15"/>
      <c r="G226" s="11" t="str" cm="1">
        <f t="array" ref="G226">_xlfn.IFS(AND(D226&lt;F226,H226="A"),"?",D226+1=F226,"✓",AND(D226=F226,D226&gt;0,H226&lt;&gt;"A"),"A?",TRUE,"")</f>
        <v/>
      </c>
      <c r="H226" s="15"/>
      <c r="I226" s="12"/>
      <c r="J226" s="12"/>
      <c r="K226" s="14"/>
      <c r="L226" s="14"/>
      <c r="M226" s="71"/>
      <c r="N226" s="14"/>
      <c r="O226" s="14"/>
      <c r="P226" s="20"/>
      <c r="Q226" s="24" t="str">
        <f>IF(ISBLANK(K226),"",VLOOKUP(K226,EXHIBITIONS!B$4:C$1002,2,FALSE))</f>
        <v/>
      </c>
    </row>
    <row r="227" spans="1:17" ht="15">
      <c r="A227" s="10" t="str">
        <f t="array" ref="A227">IF(ISERROR(MATCH(TRUE,EXACT(IMAGES!B$12:B$1002,B227),0)),"?","")</f>
        <v/>
      </c>
      <c r="B227" s="20"/>
      <c r="C227" s="14"/>
      <c r="D227" s="15"/>
      <c r="E227" s="15"/>
      <c r="F227" s="15"/>
      <c r="G227" s="11" t="str" cm="1">
        <f t="array" ref="G227">_xlfn.IFS(AND(D227&lt;F227,H227="A"),"?",D227+1=F227,"✓",AND(D227=F227,D227&gt;0,H227&lt;&gt;"A"),"A?",TRUE,"")</f>
        <v/>
      </c>
      <c r="H227" s="15"/>
      <c r="I227" s="12"/>
      <c r="J227" s="12"/>
      <c r="K227" s="14"/>
      <c r="L227" s="14"/>
      <c r="M227" s="71"/>
      <c r="N227" s="14"/>
      <c r="O227" s="14"/>
      <c r="P227" s="20"/>
      <c r="Q227" s="24" t="str">
        <f>IF(ISBLANK(K227),"",VLOOKUP(K227,EXHIBITIONS!B$4:C$1002,2,FALSE))</f>
        <v/>
      </c>
    </row>
    <row r="228" spans="1:17" ht="15">
      <c r="A228" s="10" t="str">
        <f t="array" ref="A228">IF(ISERROR(MATCH(TRUE,EXACT(IMAGES!B$12:B$1002,B228),0)),"?","")</f>
        <v/>
      </c>
      <c r="B228" s="20"/>
      <c r="C228" s="14"/>
      <c r="D228" s="15"/>
      <c r="E228" s="15"/>
      <c r="F228" s="15"/>
      <c r="G228" s="11" t="str" cm="1">
        <f t="array" ref="G228">_xlfn.IFS(AND(D228&lt;F228,H228="A"),"?",D228+1=F228,"✓",AND(D228=F228,D228&gt;0,H228&lt;&gt;"A"),"A?",TRUE,"")</f>
        <v/>
      </c>
      <c r="H228" s="15"/>
      <c r="I228" s="12"/>
      <c r="J228" s="12"/>
      <c r="K228" s="14"/>
      <c r="L228" s="14"/>
      <c r="M228" s="71"/>
      <c r="N228" s="14"/>
      <c r="O228" s="14"/>
      <c r="P228" s="20"/>
      <c r="Q228" s="24" t="str">
        <f>IF(ISBLANK(K228),"",VLOOKUP(K228,EXHIBITIONS!B$4:C$1002,2,FALSE))</f>
        <v/>
      </c>
    </row>
    <row r="229" spans="1:17" ht="15">
      <c r="A229" s="10" t="str">
        <f t="array" ref="A229">IF(ISERROR(MATCH(TRUE,EXACT(IMAGES!B$12:B$1002,B229),0)),"?","")</f>
        <v/>
      </c>
      <c r="B229" s="20"/>
      <c r="C229" s="14"/>
      <c r="D229" s="15"/>
      <c r="E229" s="15"/>
      <c r="F229" s="15"/>
      <c r="G229" s="11" t="str" cm="1">
        <f t="array" ref="G229">_xlfn.IFS(AND(D229&lt;F229,H229="A"),"?",D229+1=F229,"✓",AND(D229=F229,D229&gt;0,H229&lt;&gt;"A"),"A?",TRUE,"")</f>
        <v/>
      </c>
      <c r="H229" s="15"/>
      <c r="I229" s="12"/>
      <c r="J229" s="12"/>
      <c r="K229" s="14"/>
      <c r="L229" s="14"/>
      <c r="M229" s="71"/>
      <c r="N229" s="14"/>
      <c r="O229" s="14"/>
      <c r="P229" s="20"/>
      <c r="Q229" s="24" t="str">
        <f>IF(ISBLANK(K229),"",VLOOKUP(K229,EXHIBITIONS!B$4:C$1002,2,FALSE))</f>
        <v/>
      </c>
    </row>
    <row r="230" spans="1:17" ht="15">
      <c r="A230" s="10" t="str">
        <f t="array" ref="A230">IF(ISERROR(MATCH(TRUE,EXACT(IMAGES!B$12:B$1002,B230),0)),"?","")</f>
        <v/>
      </c>
      <c r="B230" s="20"/>
      <c r="C230" s="14"/>
      <c r="D230" s="15"/>
      <c r="E230" s="15"/>
      <c r="F230" s="15"/>
      <c r="G230" s="11" t="str" cm="1">
        <f t="array" ref="G230">_xlfn.IFS(AND(D230&lt;F230,H230="A"),"?",D230+1=F230,"✓",AND(D230=F230,D230&gt;0,H230&lt;&gt;"A"),"A?",TRUE,"")</f>
        <v/>
      </c>
      <c r="H230" s="15"/>
      <c r="I230" s="12"/>
      <c r="J230" s="12"/>
      <c r="K230" s="74"/>
      <c r="L230" s="70"/>
      <c r="M230" s="71"/>
      <c r="N230" s="71"/>
      <c r="O230" s="71"/>
      <c r="P230" s="75"/>
      <c r="Q230" s="24" t="str">
        <f>IF(ISBLANK(K230),"",VLOOKUP(K230,EXHIBITIONS!B$4:C$1002,2,FALSE))</f>
        <v/>
      </c>
    </row>
    <row r="231" spans="1:17" ht="15">
      <c r="A231" s="10" t="str">
        <f t="array" ref="A231">IF(ISERROR(MATCH(TRUE,EXACT(IMAGES!B$12:B$1002,B231),0)),"?","")</f>
        <v/>
      </c>
      <c r="B231" s="20"/>
      <c r="C231" s="14"/>
      <c r="D231" s="15"/>
      <c r="E231" s="15"/>
      <c r="F231" s="15"/>
      <c r="G231" s="11" t="str" cm="1">
        <f t="array" ref="G231">_xlfn.IFS(AND(D231&lt;F231,H231="A"),"?",D231+1=F231,"✓",AND(D231=F231,D231&gt;0,H231&lt;&gt;"A"),"A?",TRUE,"")</f>
        <v/>
      </c>
      <c r="H231" s="15"/>
      <c r="I231" s="12"/>
      <c r="J231" s="12"/>
      <c r="K231" s="74"/>
      <c r="L231" s="70"/>
      <c r="M231" s="71"/>
      <c r="N231" s="71"/>
      <c r="O231" s="71"/>
      <c r="P231" s="75"/>
      <c r="Q231" s="24" t="str">
        <f>IF(ISBLANK(K231),"",VLOOKUP(K231,EXHIBITIONS!B$4:C$1002,2,FALSE))</f>
        <v/>
      </c>
    </row>
    <row r="232" spans="1:17" ht="15">
      <c r="A232" s="10" t="str">
        <f t="array" ref="A232">IF(ISERROR(MATCH(TRUE,EXACT(IMAGES!B$12:B$1002,B232),0)),"?","")</f>
        <v/>
      </c>
      <c r="B232" s="20"/>
      <c r="C232" s="14"/>
      <c r="D232" s="15"/>
      <c r="E232" s="15"/>
      <c r="F232" s="15"/>
      <c r="G232" s="11" t="str" cm="1">
        <f t="array" ref="G232">_xlfn.IFS(AND(D232&lt;F232,H232="A"),"?",D232+1=F232,"✓",AND(D232=F232,D232&gt;0,H232&lt;&gt;"A"),"A?",TRUE,"")</f>
        <v/>
      </c>
      <c r="H232" s="15"/>
      <c r="I232" s="12"/>
      <c r="J232" s="12"/>
      <c r="K232" s="74"/>
      <c r="L232" s="70"/>
      <c r="M232" s="71"/>
      <c r="N232" s="71"/>
      <c r="O232" s="71"/>
      <c r="P232" s="75"/>
      <c r="Q232" s="24" t="str">
        <f>IF(ISBLANK(K232),"",VLOOKUP(K232,EXHIBITIONS!B$4:C$1002,2,FALSE))</f>
        <v/>
      </c>
    </row>
    <row r="233" spans="1:17" ht="15">
      <c r="A233" s="10" t="str">
        <f t="array" ref="A233">IF(ISERROR(MATCH(TRUE,EXACT(IMAGES!B$12:B$1002,B233),0)),"?","")</f>
        <v/>
      </c>
      <c r="B233" s="20"/>
      <c r="C233" s="14"/>
      <c r="D233" s="15"/>
      <c r="E233" s="15"/>
      <c r="F233" s="15"/>
      <c r="G233" s="11" t="str" cm="1">
        <f t="array" ref="G233">_xlfn.IFS(AND(D233&lt;F233,H233="A"),"?",D233+1=F233,"✓",AND(D233=F233,D233&gt;0,H233&lt;&gt;"A"),"A?",TRUE,"")</f>
        <v/>
      </c>
      <c r="H233" s="15"/>
      <c r="I233" s="12"/>
      <c r="J233" s="12"/>
      <c r="K233" s="74"/>
      <c r="L233" s="70"/>
      <c r="M233" s="71"/>
      <c r="N233" s="71"/>
      <c r="O233" s="71"/>
      <c r="P233" s="75"/>
      <c r="Q233" s="24" t="str">
        <f>IF(ISBLANK(K233),"",VLOOKUP(K233,EXHIBITIONS!B$4:C$1002,2,FALSE))</f>
        <v/>
      </c>
    </row>
    <row r="234" spans="1:17" ht="15">
      <c r="A234" s="10" t="str">
        <f t="array" ref="A234">IF(ISERROR(MATCH(TRUE,EXACT(IMAGES!B$12:B$1002,B234),0)),"?","")</f>
        <v/>
      </c>
      <c r="B234" s="20"/>
      <c r="C234" s="14"/>
      <c r="D234" s="15"/>
      <c r="E234" s="15"/>
      <c r="F234" s="15"/>
      <c r="G234" s="11" t="str" cm="1">
        <f t="array" ref="G234">_xlfn.IFS(AND(D234&lt;F234,H234="A"),"?",D234+1=F234,"✓",AND(D234=F234,D234&gt;0,H234&lt;&gt;"A"),"A?",TRUE,"")</f>
        <v/>
      </c>
      <c r="H234" s="15"/>
      <c r="I234" s="12"/>
      <c r="J234" s="12"/>
      <c r="K234" s="74"/>
      <c r="L234" s="70"/>
      <c r="M234" s="71"/>
      <c r="N234" s="71"/>
      <c r="O234" s="71"/>
      <c r="P234" s="75"/>
      <c r="Q234" s="24" t="str">
        <f>IF(ISBLANK(K234),"",VLOOKUP(K234,EXHIBITIONS!B$4:C$1002,2,FALSE))</f>
        <v/>
      </c>
    </row>
    <row r="235" spans="1:17" ht="15">
      <c r="A235" s="10" t="str">
        <f t="array" ref="A235">IF(ISERROR(MATCH(TRUE,EXACT(IMAGES!B$12:B$1002,B235),0)),"?","")</f>
        <v/>
      </c>
      <c r="B235" s="20"/>
      <c r="C235" s="14"/>
      <c r="D235" s="15"/>
      <c r="E235" s="15"/>
      <c r="F235" s="15"/>
      <c r="G235" s="11" t="str" cm="1">
        <f t="array" ref="G235">_xlfn.IFS(AND(D235&lt;F235,H235="A"),"?",D235+1=F235,"✓",AND(D235=F235,D235&gt;0,H235&lt;&gt;"A"),"A?",TRUE,"")</f>
        <v/>
      </c>
      <c r="H235" s="15"/>
      <c r="I235" s="12"/>
      <c r="J235" s="12"/>
      <c r="K235" s="74"/>
      <c r="L235" s="70"/>
      <c r="M235" s="71"/>
      <c r="N235" s="71"/>
      <c r="O235" s="71"/>
      <c r="P235" s="75"/>
      <c r="Q235" s="24" t="str">
        <f>IF(ISBLANK(K235),"",VLOOKUP(K235,EXHIBITIONS!B$4:C$1002,2,FALSE))</f>
        <v/>
      </c>
    </row>
    <row r="236" spans="1:17" ht="15">
      <c r="A236" s="10" t="str">
        <f t="array" ref="A236">IF(ISERROR(MATCH(TRUE,EXACT(IMAGES!B$12:B$1002,B236),0)),"?","")</f>
        <v/>
      </c>
      <c r="B236" s="20"/>
      <c r="C236" s="14"/>
      <c r="D236" s="15"/>
      <c r="E236" s="15"/>
      <c r="F236" s="15"/>
      <c r="G236" s="11" t="str" cm="1">
        <f t="array" ref="G236">_xlfn.IFS(AND(D236&lt;F236,H236="A"),"?",D236+1=F236,"✓",AND(D236=F236,D236&gt;0,H236&lt;&gt;"A"),"A?",TRUE,"")</f>
        <v/>
      </c>
      <c r="H236" s="15"/>
      <c r="I236" s="12"/>
      <c r="J236" s="12"/>
      <c r="K236" s="74"/>
      <c r="L236" s="70"/>
      <c r="M236" s="71"/>
      <c r="N236" s="71"/>
      <c r="O236" s="71"/>
      <c r="P236" s="75"/>
      <c r="Q236" s="24" t="str">
        <f>IF(ISBLANK(K236),"",VLOOKUP(K236,EXHIBITIONS!B$4:C$1002,2,FALSE))</f>
        <v/>
      </c>
    </row>
    <row r="237" spans="1:17" ht="15">
      <c r="A237" s="10" t="str">
        <f t="array" ref="A237">IF(ISERROR(MATCH(TRUE,EXACT(IMAGES!B$12:B$1002,B237),0)),"?","")</f>
        <v/>
      </c>
      <c r="B237" s="20"/>
      <c r="C237" s="14"/>
      <c r="D237" s="15"/>
      <c r="E237" s="15"/>
      <c r="F237" s="15"/>
      <c r="G237" s="11" t="str" cm="1">
        <f t="array" ref="G237">_xlfn.IFS(AND(D237&lt;F237,H237="A"),"?",D237+1=F237,"✓",AND(D237=F237,D237&gt;0,H237&lt;&gt;"A"),"A?",TRUE,"")</f>
        <v/>
      </c>
      <c r="H237" s="15"/>
      <c r="I237" s="12"/>
      <c r="J237" s="12"/>
      <c r="K237" s="74"/>
      <c r="L237" s="70"/>
      <c r="M237" s="71"/>
      <c r="N237" s="71"/>
      <c r="O237" s="71"/>
      <c r="P237" s="75"/>
      <c r="Q237" s="24" t="str">
        <f>IF(ISBLANK(K237),"",VLOOKUP(K237,EXHIBITIONS!B$4:C$1002,2,FALSE))</f>
        <v/>
      </c>
    </row>
    <row r="238" spans="1:17" ht="15">
      <c r="A238" s="10" t="str">
        <f t="array" ref="A238">IF(ISERROR(MATCH(TRUE,EXACT(IMAGES!B$12:B$1002,B238),0)),"?","")</f>
        <v/>
      </c>
      <c r="B238" s="20"/>
      <c r="C238" s="14"/>
      <c r="D238" s="15"/>
      <c r="E238" s="15"/>
      <c r="F238" s="15"/>
      <c r="G238" s="11" t="str" cm="1">
        <f t="array" ref="G238">_xlfn.IFS(AND(D238&lt;F238,H238="A"),"?",D238+1=F238,"✓",AND(D238=F238,D238&gt;0,H238&lt;&gt;"A"),"A?",TRUE,"")</f>
        <v/>
      </c>
      <c r="H238" s="15"/>
      <c r="I238" s="12"/>
      <c r="J238" s="12"/>
      <c r="K238" s="74"/>
      <c r="L238" s="70"/>
      <c r="M238" s="71"/>
      <c r="N238" s="71"/>
      <c r="O238" s="71"/>
      <c r="P238" s="75"/>
      <c r="Q238" s="24" t="str">
        <f>IF(ISBLANK(K238),"",VLOOKUP(K238,EXHIBITIONS!B$4:C$1002,2,FALSE))</f>
        <v/>
      </c>
    </row>
    <row r="239" spans="1:17" ht="15">
      <c r="A239" s="10" t="str">
        <f t="array" ref="A239">IF(ISERROR(MATCH(TRUE,EXACT(IMAGES!B$12:B$1002,B239),0)),"?","")</f>
        <v/>
      </c>
      <c r="B239" s="20"/>
      <c r="C239" s="14"/>
      <c r="D239" s="15"/>
      <c r="E239" s="15"/>
      <c r="F239" s="15"/>
      <c r="G239" s="11" t="str" cm="1">
        <f t="array" ref="G239">_xlfn.IFS(AND(D239&lt;F239,H239="A"),"?",D239+1=F239,"✓",AND(D239=F239,D239&gt;0,H239&lt;&gt;"A"),"A?",TRUE,"")</f>
        <v/>
      </c>
      <c r="H239" s="15"/>
      <c r="I239" s="12"/>
      <c r="J239" s="12"/>
      <c r="K239" s="74"/>
      <c r="L239" s="70"/>
      <c r="M239" s="71"/>
      <c r="N239" s="71"/>
      <c r="O239" s="71"/>
      <c r="P239" s="75"/>
      <c r="Q239" s="24" t="str">
        <f>IF(ISBLANK(K239),"",VLOOKUP(K239,EXHIBITIONS!B$4:C$1002,2,FALSE))</f>
        <v/>
      </c>
    </row>
    <row r="240" spans="1:17" ht="15">
      <c r="A240" s="10" t="str">
        <f t="array" ref="A240">IF(ISERROR(MATCH(TRUE,EXACT(IMAGES!B$12:B$1002,B240),0)),"?","")</f>
        <v/>
      </c>
      <c r="B240" s="20"/>
      <c r="C240" s="14"/>
      <c r="D240" s="15"/>
      <c r="E240" s="15"/>
      <c r="F240" s="15"/>
      <c r="G240" s="11" t="str" cm="1">
        <f t="array" ref="G240">_xlfn.IFS(AND(D240&lt;F240,H240="A"),"?",D240+1=F240,"✓",AND(D240=F240,D240&gt;0,H240&lt;&gt;"A"),"A?",TRUE,"")</f>
        <v/>
      </c>
      <c r="H240" s="15"/>
      <c r="I240" s="12"/>
      <c r="J240" s="12"/>
      <c r="K240" s="74"/>
      <c r="L240" s="70"/>
      <c r="M240" s="71"/>
      <c r="N240" s="71"/>
      <c r="O240" s="71"/>
      <c r="P240" s="75"/>
      <c r="Q240" s="24" t="str">
        <f>IF(ISBLANK(K240),"",VLOOKUP(K240,EXHIBITIONS!B$4:C$1002,2,FALSE))</f>
        <v/>
      </c>
    </row>
    <row r="241" spans="1:17" ht="15">
      <c r="A241" s="10" t="str">
        <f t="array" ref="A241">IF(ISERROR(MATCH(TRUE,EXACT(IMAGES!B$12:B$1002,B241),0)),"?","")</f>
        <v/>
      </c>
      <c r="B241" s="20"/>
      <c r="C241" s="14"/>
      <c r="D241" s="15"/>
      <c r="E241" s="15"/>
      <c r="F241" s="15"/>
      <c r="G241" s="11" t="str" cm="1">
        <f t="array" ref="G241">_xlfn.IFS(AND(D241&lt;F241,H241="A"),"?",D241+1=F241,"✓",AND(D241=F241,D241&gt;0,H241&lt;&gt;"A"),"A?",TRUE,"")</f>
        <v/>
      </c>
      <c r="H241" s="15"/>
      <c r="I241" s="12"/>
      <c r="J241" s="12"/>
      <c r="K241" s="74"/>
      <c r="L241" s="70"/>
      <c r="M241" s="71"/>
      <c r="N241" s="71"/>
      <c r="O241" s="71"/>
      <c r="P241" s="75"/>
      <c r="Q241" s="24" t="str">
        <f>IF(ISBLANK(K241),"",VLOOKUP(K241,EXHIBITIONS!B$4:C$1002,2,FALSE))</f>
        <v/>
      </c>
    </row>
    <row r="242" spans="1:17" ht="15">
      <c r="A242" s="10" t="str">
        <f t="array" ref="A242">IF(ISERROR(MATCH(TRUE,EXACT(IMAGES!B$12:B$1002,B242),0)),"?","")</f>
        <v/>
      </c>
      <c r="B242" s="20"/>
      <c r="C242" s="14"/>
      <c r="D242" s="15"/>
      <c r="E242" s="15"/>
      <c r="F242" s="15"/>
      <c r="G242" s="11" t="str" cm="1">
        <f t="array" ref="G242">_xlfn.IFS(AND(D242&lt;F242,H242="A"),"?",D242+1=F242,"✓",AND(D242=F242,D242&gt;0,H242&lt;&gt;"A"),"A?",TRUE,"")</f>
        <v/>
      </c>
      <c r="H242" s="15"/>
      <c r="I242" s="12"/>
      <c r="J242" s="12"/>
      <c r="K242" s="74"/>
      <c r="L242" s="70"/>
      <c r="M242" s="71"/>
      <c r="N242" s="71"/>
      <c r="O242" s="71"/>
      <c r="P242" s="75"/>
      <c r="Q242" s="24" t="str">
        <f>IF(ISBLANK(K242),"",VLOOKUP(K242,EXHIBITIONS!B$4:C$1002,2,FALSE))</f>
        <v/>
      </c>
    </row>
    <row r="243" spans="1:17" ht="15">
      <c r="A243" s="10" t="str">
        <f t="array" ref="A243">IF(ISERROR(MATCH(TRUE,EXACT(IMAGES!B$12:B$1002,B243),0)),"?","")</f>
        <v/>
      </c>
      <c r="B243" s="20"/>
      <c r="C243" s="14"/>
      <c r="D243" s="15"/>
      <c r="E243" s="15"/>
      <c r="F243" s="15"/>
      <c r="G243" s="11" t="str" cm="1">
        <f t="array" ref="G243">_xlfn.IFS(AND(D243&lt;F243,H243="A"),"?",D243+1=F243,"✓",AND(D243=F243,D243&gt;0,H243&lt;&gt;"A"),"A?",TRUE,"")</f>
        <v/>
      </c>
      <c r="H243" s="15"/>
      <c r="I243" s="12"/>
      <c r="J243" s="12"/>
      <c r="K243" s="74"/>
      <c r="L243" s="70"/>
      <c r="M243" s="71"/>
      <c r="N243" s="71"/>
      <c r="O243" s="71"/>
      <c r="P243" s="75"/>
      <c r="Q243" s="24" t="str">
        <f>IF(ISBLANK(K243),"",VLOOKUP(K243,EXHIBITIONS!B$4:C$1002,2,FALSE))</f>
        <v/>
      </c>
    </row>
    <row r="244" spans="1:17" ht="15">
      <c r="A244" s="10" t="str">
        <f t="array" ref="A244">IF(ISERROR(MATCH(TRUE,EXACT(IMAGES!B$12:B$1002,B244),0)),"?","")</f>
        <v/>
      </c>
      <c r="B244" s="20"/>
      <c r="C244" s="14"/>
      <c r="D244" s="15"/>
      <c r="E244" s="15"/>
      <c r="F244" s="15"/>
      <c r="G244" s="11" t="str" cm="1">
        <f t="array" ref="G244">_xlfn.IFS(AND(D244&lt;F244,H244="A"),"?",D244+1=F244,"✓",AND(D244=F244,D244&gt;0,H244&lt;&gt;"A"),"A?",TRUE,"")</f>
        <v/>
      </c>
      <c r="H244" s="15"/>
      <c r="I244" s="12"/>
      <c r="J244" s="12"/>
      <c r="K244" s="74"/>
      <c r="L244" s="70"/>
      <c r="M244" s="71"/>
      <c r="N244" s="71"/>
      <c r="O244" s="71"/>
      <c r="P244" s="75"/>
      <c r="Q244" s="24" t="str">
        <f>IF(ISBLANK(K244),"",VLOOKUP(K244,EXHIBITIONS!B$4:C$1002,2,FALSE))</f>
        <v/>
      </c>
    </row>
    <row r="245" spans="1:17" ht="15">
      <c r="A245" s="10" t="str">
        <f t="array" ref="A245">IF(ISERROR(MATCH(TRUE,EXACT(IMAGES!B$12:B$1002,B245),0)),"?","")</f>
        <v/>
      </c>
      <c r="B245" s="20"/>
      <c r="C245" s="14"/>
      <c r="D245" s="15"/>
      <c r="E245" s="15"/>
      <c r="F245" s="15"/>
      <c r="G245" s="11" t="str" cm="1">
        <f t="array" ref="G245">_xlfn.IFS(AND(D245&lt;F245,H245="A"),"?",D245+1=F245,"✓",AND(D245=F245,D245&gt;0,H245&lt;&gt;"A"),"A?",TRUE,"")</f>
        <v/>
      </c>
      <c r="H245" s="15"/>
      <c r="I245" s="12"/>
      <c r="J245" s="12"/>
      <c r="K245" s="74"/>
      <c r="L245" s="70"/>
      <c r="M245" s="71"/>
      <c r="N245" s="71"/>
      <c r="O245" s="71"/>
      <c r="P245" s="75"/>
      <c r="Q245" s="24" t="str">
        <f>IF(ISBLANK(K245),"",VLOOKUP(K245,EXHIBITIONS!B$4:C$1002,2,FALSE))</f>
        <v/>
      </c>
    </row>
    <row r="246" spans="1:17" ht="15">
      <c r="A246" s="10" t="str">
        <f t="array" ref="A246">IF(ISERROR(MATCH(TRUE,EXACT(IMAGES!B$12:B$1002,B246),0)),"?","")</f>
        <v/>
      </c>
      <c r="B246" s="20"/>
      <c r="C246" s="14"/>
      <c r="D246" s="15"/>
      <c r="E246" s="15"/>
      <c r="F246" s="15"/>
      <c r="G246" s="11" t="str" cm="1">
        <f t="array" ref="G246">_xlfn.IFS(AND(D246&lt;F246,H246="A"),"?",D246+1=F246,"✓",AND(D246=F246,D246&gt;0,H246&lt;&gt;"A"),"A?",TRUE,"")</f>
        <v/>
      </c>
      <c r="H246" s="15"/>
      <c r="I246" s="12"/>
      <c r="J246" s="12"/>
      <c r="K246" s="74"/>
      <c r="L246" s="70"/>
      <c r="M246" s="71"/>
      <c r="N246" s="71"/>
      <c r="O246" s="71"/>
      <c r="P246" s="75"/>
      <c r="Q246" s="24" t="str">
        <f>IF(ISBLANK(K246),"",VLOOKUP(K246,EXHIBITIONS!B$4:C$1002,2,FALSE))</f>
        <v/>
      </c>
    </row>
    <row r="247" spans="1:17" ht="15">
      <c r="A247" s="10" t="str">
        <f t="array" ref="A247">IF(ISERROR(MATCH(TRUE,EXACT(IMAGES!B$12:B$1002,B247),0)),"?","")</f>
        <v/>
      </c>
      <c r="B247" s="20"/>
      <c r="C247" s="14"/>
      <c r="D247" s="15"/>
      <c r="E247" s="15"/>
      <c r="F247" s="15"/>
      <c r="G247" s="11" t="str" cm="1">
        <f t="array" ref="G247">_xlfn.IFS(AND(D247&lt;F247,H247="A"),"?",D247+1=F247,"✓",AND(D247=F247,D247&gt;0,H247&lt;&gt;"A"),"A?",TRUE,"")</f>
        <v/>
      </c>
      <c r="H247" s="15"/>
      <c r="I247" s="12"/>
      <c r="J247" s="12"/>
      <c r="K247" s="74"/>
      <c r="L247" s="70"/>
      <c r="M247" s="71"/>
      <c r="N247" s="71"/>
      <c r="O247" s="71"/>
      <c r="P247" s="75"/>
      <c r="Q247" s="24" t="str">
        <f>IF(ISBLANK(K247),"",VLOOKUP(K247,EXHIBITIONS!B$4:C$1002,2,FALSE))</f>
        <v/>
      </c>
    </row>
    <row r="248" spans="1:17" ht="15">
      <c r="A248" s="10" t="str">
        <f t="array" ref="A248">IF(ISERROR(MATCH(TRUE,EXACT(IMAGES!B$12:B$1002,B248),0)),"?","")</f>
        <v/>
      </c>
      <c r="B248" s="20"/>
      <c r="C248" s="14"/>
      <c r="D248" s="15"/>
      <c r="E248" s="15"/>
      <c r="F248" s="15"/>
      <c r="G248" s="11" t="str" cm="1">
        <f t="array" ref="G248">_xlfn.IFS(AND(D248&lt;F248,H248="A"),"?",D248+1=F248,"✓",AND(D248=F248,D248&gt;0,H248&lt;&gt;"A"),"A?",TRUE,"")</f>
        <v/>
      </c>
      <c r="H248" s="15"/>
      <c r="I248" s="12"/>
      <c r="J248" s="12"/>
      <c r="K248" s="74"/>
      <c r="L248" s="70"/>
      <c r="M248" s="71"/>
      <c r="N248" s="71"/>
      <c r="O248" s="71"/>
      <c r="P248" s="75"/>
      <c r="Q248" s="24" t="str">
        <f>IF(ISBLANK(K248),"",VLOOKUP(K248,EXHIBITIONS!B$4:C$1002,2,FALSE))</f>
        <v/>
      </c>
    </row>
    <row r="249" spans="1:17" ht="15">
      <c r="A249" s="10" t="str">
        <f t="array" ref="A249">IF(ISERROR(MATCH(TRUE,EXACT(IMAGES!B$12:B$1002,B249),0)),"?","")</f>
        <v/>
      </c>
      <c r="B249" s="20"/>
      <c r="C249" s="14"/>
      <c r="D249" s="15"/>
      <c r="E249" s="15"/>
      <c r="F249" s="15"/>
      <c r="G249" s="11" t="str" cm="1">
        <f t="array" ref="G249">_xlfn.IFS(AND(D249&lt;F249,H249="A"),"?",D249+1=F249,"✓",AND(D249=F249,D249&gt;0,H249&lt;&gt;"A"),"A?",TRUE,"")</f>
        <v/>
      </c>
      <c r="H249" s="15"/>
      <c r="I249" s="12"/>
      <c r="J249" s="12"/>
      <c r="K249" s="74"/>
      <c r="L249" s="70"/>
      <c r="M249" s="71"/>
      <c r="N249" s="71"/>
      <c r="O249" s="71"/>
      <c r="P249" s="75"/>
      <c r="Q249" s="24" t="str">
        <f>IF(ISBLANK(K249),"",VLOOKUP(K249,EXHIBITIONS!B$4:C$1002,2,FALSE))</f>
        <v/>
      </c>
    </row>
    <row r="250" spans="1:17" ht="15">
      <c r="A250" s="10" t="str">
        <f t="array" ref="A250">IF(ISERROR(MATCH(TRUE,EXACT(IMAGES!B$12:B$1002,B250),0)),"?","")</f>
        <v/>
      </c>
      <c r="B250" s="20"/>
      <c r="C250" s="14"/>
      <c r="D250" s="15"/>
      <c r="E250" s="15"/>
      <c r="F250" s="15"/>
      <c r="G250" s="11" t="str" cm="1">
        <f t="array" ref="G250">_xlfn.IFS(AND(D250&lt;F250,H250="A"),"?",D250+1=F250,"✓",AND(D250=F250,D250&gt;0,H250&lt;&gt;"A"),"A?",TRUE,"")</f>
        <v/>
      </c>
      <c r="H250" s="15"/>
      <c r="I250" s="12"/>
      <c r="J250" s="12"/>
      <c r="K250" s="74"/>
      <c r="L250" s="70"/>
      <c r="M250" s="71"/>
      <c r="N250" s="71"/>
      <c r="O250" s="71"/>
      <c r="P250" s="75"/>
      <c r="Q250" s="24" t="str">
        <f>IF(ISBLANK(K250),"",VLOOKUP(K250,EXHIBITIONS!B$4:C$1002,2,FALSE))</f>
        <v/>
      </c>
    </row>
    <row r="251" spans="1:17" ht="15">
      <c r="A251" s="10" t="str">
        <f t="array" ref="A251">IF(ISERROR(MATCH(TRUE,EXACT(IMAGES!B$12:B$1002,B251),0)),"?","")</f>
        <v/>
      </c>
      <c r="B251" s="20"/>
      <c r="C251" s="14"/>
      <c r="D251" s="15"/>
      <c r="E251" s="15"/>
      <c r="F251" s="15"/>
      <c r="G251" s="11" t="str" cm="1">
        <f t="array" ref="G251">_xlfn.IFS(AND(D251&lt;F251,H251="A"),"?",D251+1=F251,"✓",AND(D251=F251,D251&gt;0,H251&lt;&gt;"A"),"A?",TRUE,"")</f>
        <v/>
      </c>
      <c r="H251" s="15"/>
      <c r="I251" s="12"/>
      <c r="J251" s="12"/>
      <c r="K251" s="74"/>
      <c r="L251" s="70"/>
      <c r="M251" s="71"/>
      <c r="N251" s="71"/>
      <c r="O251" s="71"/>
      <c r="P251" s="75"/>
      <c r="Q251" s="24" t="str">
        <f>IF(ISBLANK(K251),"",VLOOKUP(K251,EXHIBITIONS!B$4:C$1002,2,FALSE))</f>
        <v/>
      </c>
    </row>
    <row r="252" spans="1:17" ht="15">
      <c r="A252" s="10" t="str">
        <f t="array" ref="A252">IF(ISERROR(MATCH(TRUE,EXACT(IMAGES!B$12:B$1002,B252),0)),"?","")</f>
        <v/>
      </c>
      <c r="B252" s="20"/>
      <c r="C252" s="14"/>
      <c r="D252" s="15"/>
      <c r="E252" s="15"/>
      <c r="F252" s="15"/>
      <c r="G252" s="11" t="str" cm="1">
        <f t="array" ref="G252">_xlfn.IFS(AND(D252&lt;F252,H252="A"),"?",D252+1=F252,"✓",AND(D252=F252,D252&gt;0,H252&lt;&gt;"A"),"A?",TRUE,"")</f>
        <v/>
      </c>
      <c r="H252" s="15"/>
      <c r="I252" s="12"/>
      <c r="J252" s="12"/>
      <c r="K252" s="74"/>
      <c r="L252" s="70"/>
      <c r="M252" s="71"/>
      <c r="N252" s="71"/>
      <c r="O252" s="71"/>
      <c r="P252" s="75"/>
      <c r="Q252" s="24" t="str">
        <f>IF(ISBLANK(K252),"",VLOOKUP(K252,EXHIBITIONS!B$4:C$1002,2,FALSE))</f>
        <v/>
      </c>
    </row>
    <row r="253" spans="1:17" ht="15">
      <c r="A253" s="10" t="str">
        <f t="array" ref="A253">IF(ISERROR(MATCH(TRUE,EXACT(IMAGES!B$12:B$1002,B253),0)),"?","")</f>
        <v/>
      </c>
      <c r="B253" s="20"/>
      <c r="C253" s="14"/>
      <c r="D253" s="15"/>
      <c r="E253" s="15"/>
      <c r="F253" s="15"/>
      <c r="G253" s="11" t="str" cm="1">
        <f t="array" ref="G253">_xlfn.IFS(AND(D253&lt;F253,H253="A"),"?",D253+1=F253,"✓",AND(D253=F253,D253&gt;0,H253&lt;&gt;"A"),"A?",TRUE,"")</f>
        <v/>
      </c>
      <c r="H253" s="15"/>
      <c r="I253" s="12"/>
      <c r="J253" s="12"/>
      <c r="K253" s="74"/>
      <c r="L253" s="70"/>
      <c r="M253" s="71"/>
      <c r="N253" s="71"/>
      <c r="O253" s="71"/>
      <c r="P253" s="75"/>
      <c r="Q253" s="24" t="str">
        <f>IF(ISBLANK(K253),"",VLOOKUP(K253,EXHIBITIONS!B$4:C$1002,2,FALSE))</f>
        <v/>
      </c>
    </row>
    <row r="254" spans="1:17" ht="15">
      <c r="A254" s="10" t="str">
        <f t="array" ref="A254">IF(ISERROR(MATCH(TRUE,EXACT(IMAGES!B$12:B$1002,B254),0)),"?","")</f>
        <v/>
      </c>
      <c r="B254" s="20"/>
      <c r="C254" s="14"/>
      <c r="D254" s="15"/>
      <c r="E254" s="15"/>
      <c r="F254" s="15"/>
      <c r="G254" s="11" t="str" cm="1">
        <f t="array" ref="G254">_xlfn.IFS(AND(D254&lt;F254,H254="A"),"?",D254+1=F254,"✓",AND(D254=F254,D254&gt;0,H254&lt;&gt;"A"),"A?",TRUE,"")</f>
        <v/>
      </c>
      <c r="H254" s="15"/>
      <c r="I254" s="12"/>
      <c r="J254" s="12"/>
      <c r="K254" s="74"/>
      <c r="L254" s="70"/>
      <c r="M254" s="71"/>
      <c r="N254" s="71"/>
      <c r="O254" s="71"/>
      <c r="P254" s="75"/>
      <c r="Q254" s="24" t="str">
        <f>IF(ISBLANK(K254),"",VLOOKUP(K254,EXHIBITIONS!B$4:C$1002,2,FALSE))</f>
        <v/>
      </c>
    </row>
    <row r="255" spans="1:17" ht="15">
      <c r="A255" s="10" t="str">
        <f t="array" ref="A255">IF(ISERROR(MATCH(TRUE,EXACT(IMAGES!B$12:B$1002,B255),0)),"?","")</f>
        <v/>
      </c>
      <c r="B255" s="20"/>
      <c r="C255" s="14"/>
      <c r="D255" s="15"/>
      <c r="E255" s="15"/>
      <c r="F255" s="15"/>
      <c r="G255" s="11" t="str" cm="1">
        <f t="array" ref="G255">_xlfn.IFS(AND(D255&lt;F255,H255="A"),"?",D255+1=F255,"✓",AND(D255=F255,D255&gt;0,H255&lt;&gt;"A"),"A?",TRUE,"")</f>
        <v/>
      </c>
      <c r="H255" s="15"/>
      <c r="I255" s="12"/>
      <c r="J255" s="12"/>
      <c r="K255" s="74"/>
      <c r="L255" s="70"/>
      <c r="M255" s="71"/>
      <c r="N255" s="71"/>
      <c r="O255" s="71"/>
      <c r="P255" s="75"/>
      <c r="Q255" s="24" t="str">
        <f>IF(ISBLANK(K255),"",VLOOKUP(K255,EXHIBITIONS!B$4:C$1002,2,FALSE))</f>
        <v/>
      </c>
    </row>
    <row r="256" spans="1:17" ht="15">
      <c r="A256" s="10" t="str">
        <f t="array" ref="A256">IF(ISERROR(MATCH(TRUE,EXACT(IMAGES!B$12:B$1002,B256),0)),"?","")</f>
        <v/>
      </c>
      <c r="B256" s="20"/>
      <c r="C256" s="14"/>
      <c r="D256" s="15"/>
      <c r="E256" s="15"/>
      <c r="F256" s="15"/>
      <c r="G256" s="11" t="str" cm="1">
        <f t="array" ref="G256">_xlfn.IFS(AND(D256&lt;F256,H256="A"),"?",D256+1=F256,"✓",AND(D256=F256,D256&gt;0,H256&lt;&gt;"A"),"A?",TRUE,"")</f>
        <v/>
      </c>
      <c r="H256" s="15"/>
      <c r="I256" s="12"/>
      <c r="J256" s="12"/>
      <c r="K256" s="74"/>
      <c r="L256" s="70"/>
      <c r="M256" s="71"/>
      <c r="N256" s="71"/>
      <c r="O256" s="71"/>
      <c r="P256" s="75"/>
      <c r="Q256" s="24" t="str">
        <f>IF(ISBLANK(K256),"",VLOOKUP(K256,EXHIBITIONS!B$4:C$1002,2,FALSE))</f>
        <v/>
      </c>
    </row>
    <row r="257" spans="1:17" ht="15">
      <c r="A257" s="10" t="str">
        <f t="array" ref="A257">IF(ISERROR(MATCH(TRUE,EXACT(IMAGES!B$12:B$1002,B257),0)),"?","")</f>
        <v/>
      </c>
      <c r="B257" s="20"/>
      <c r="C257" s="14"/>
      <c r="D257" s="15"/>
      <c r="E257" s="15"/>
      <c r="F257" s="15"/>
      <c r="G257" s="11" t="str" cm="1">
        <f t="array" ref="G257">_xlfn.IFS(AND(D257&lt;F257,H257="A"),"?",D257+1=F257,"✓",AND(D257=F257,D257&gt;0,H257&lt;&gt;"A"),"A?",TRUE,"")</f>
        <v/>
      </c>
      <c r="H257" s="15"/>
      <c r="I257" s="12"/>
      <c r="J257" s="12"/>
      <c r="K257" s="74"/>
      <c r="L257" s="70"/>
      <c r="M257" s="71"/>
      <c r="N257" s="71"/>
      <c r="O257" s="71"/>
      <c r="P257" s="75"/>
      <c r="Q257" s="24" t="str">
        <f>IF(ISBLANK(K257),"",VLOOKUP(K257,EXHIBITIONS!B$4:C$1002,2,FALSE))</f>
        <v/>
      </c>
    </row>
    <row r="258" spans="1:17" ht="15">
      <c r="A258" s="10" t="str">
        <f t="array" ref="A258">IF(ISERROR(MATCH(TRUE,EXACT(IMAGES!B$12:B$1002,B258),0)),"?","")</f>
        <v/>
      </c>
      <c r="B258" s="20"/>
      <c r="C258" s="14"/>
      <c r="D258" s="15"/>
      <c r="E258" s="15"/>
      <c r="F258" s="15"/>
      <c r="G258" s="11" t="str" cm="1">
        <f t="array" ref="G258">_xlfn.IFS(AND(D258&lt;F258,H258="A"),"?",D258+1=F258,"✓",AND(D258=F258,D258&gt;0,H258&lt;&gt;"A"),"A?",TRUE,"")</f>
        <v/>
      </c>
      <c r="H258" s="15"/>
      <c r="I258" s="12"/>
      <c r="J258" s="12"/>
      <c r="K258" s="74"/>
      <c r="L258" s="70"/>
      <c r="M258" s="71"/>
      <c r="N258" s="71"/>
      <c r="O258" s="71"/>
      <c r="P258" s="75"/>
      <c r="Q258" s="24" t="str">
        <f>IF(ISBLANK(K258),"",VLOOKUP(K258,EXHIBITIONS!B$4:C$1002,2,FALSE))</f>
        <v/>
      </c>
    </row>
    <row r="259" spans="1:17" ht="15">
      <c r="A259" s="10" t="str">
        <f t="array" ref="A259">IF(ISERROR(MATCH(TRUE,EXACT(IMAGES!B$12:B$1002,B259),0)),"?","")</f>
        <v/>
      </c>
      <c r="B259" s="20"/>
      <c r="C259" s="14"/>
      <c r="D259" s="15"/>
      <c r="E259" s="15"/>
      <c r="F259" s="15"/>
      <c r="G259" s="11" t="str" cm="1">
        <f t="array" ref="G259">_xlfn.IFS(AND(D259&lt;F259,H259="A"),"?",D259+1=F259,"✓",AND(D259=F259,D259&gt;0,H259&lt;&gt;"A"),"A?",TRUE,"")</f>
        <v/>
      </c>
      <c r="H259" s="15"/>
      <c r="I259" s="12"/>
      <c r="J259" s="12"/>
      <c r="K259" s="74"/>
      <c r="L259" s="70"/>
      <c r="M259" s="71"/>
      <c r="N259" s="71"/>
      <c r="O259" s="71"/>
      <c r="P259" s="75"/>
      <c r="Q259" s="24" t="str">
        <f>IF(ISBLANK(K259),"",VLOOKUP(K259,EXHIBITIONS!B$4:C$1002,2,FALSE))</f>
        <v/>
      </c>
    </row>
    <row r="260" spans="1:17" ht="15">
      <c r="A260" s="10" t="str">
        <f t="array" ref="A260">IF(ISERROR(MATCH(TRUE,EXACT(IMAGES!B$12:B$1002,B260),0)),"?","")</f>
        <v/>
      </c>
      <c r="B260" s="20"/>
      <c r="C260" s="14"/>
      <c r="D260" s="15"/>
      <c r="E260" s="15"/>
      <c r="F260" s="15"/>
      <c r="G260" s="11" t="str" cm="1">
        <f t="array" ref="G260">_xlfn.IFS(AND(D260&lt;F260,H260="A"),"?",D260+1=F260,"✓",AND(D260=F260,D260&gt;0,H260&lt;&gt;"A"),"A?",TRUE,"")</f>
        <v/>
      </c>
      <c r="H260" s="15"/>
      <c r="I260" s="12"/>
      <c r="J260" s="12"/>
      <c r="K260" s="74"/>
      <c r="L260" s="70"/>
      <c r="M260" s="71"/>
      <c r="N260" s="71"/>
      <c r="O260" s="71"/>
      <c r="P260" s="75"/>
      <c r="Q260" s="24" t="str">
        <f>IF(ISBLANK(K260),"",VLOOKUP(K260,EXHIBITIONS!B$4:C$1002,2,FALSE))</f>
        <v/>
      </c>
    </row>
    <row r="261" spans="1:17" ht="15">
      <c r="A261" s="10" t="str">
        <f t="array" ref="A261">IF(ISERROR(MATCH(TRUE,EXACT(IMAGES!B$12:B$1002,B261),0)),"?","")</f>
        <v/>
      </c>
      <c r="B261" s="20"/>
      <c r="C261" s="14"/>
      <c r="D261" s="15"/>
      <c r="E261" s="15"/>
      <c r="F261" s="15"/>
      <c r="G261" s="11" t="str" cm="1">
        <f t="array" ref="G261">_xlfn.IFS(AND(D261&lt;F261,H261="A"),"?",D261+1=F261,"✓",AND(D261=F261,D261&gt;0,H261&lt;&gt;"A"),"A?",TRUE,"")</f>
        <v/>
      </c>
      <c r="H261" s="15"/>
      <c r="I261" s="12"/>
      <c r="J261" s="12"/>
      <c r="K261" s="74"/>
      <c r="L261" s="70"/>
      <c r="M261" s="71"/>
      <c r="N261" s="71"/>
      <c r="O261" s="71"/>
      <c r="P261" s="75"/>
      <c r="Q261" s="24" t="str">
        <f>IF(ISBLANK(K261),"",VLOOKUP(K261,EXHIBITIONS!B$4:C$1002,2,FALSE))</f>
        <v/>
      </c>
    </row>
    <row r="262" spans="1:17" ht="15">
      <c r="A262" s="10" t="str">
        <f t="array" ref="A262">IF(ISERROR(MATCH(TRUE,EXACT(IMAGES!B$12:B$1002,B262),0)),"?","")</f>
        <v/>
      </c>
      <c r="B262" s="20"/>
      <c r="C262" s="14"/>
      <c r="D262" s="13"/>
      <c r="E262" s="15"/>
      <c r="F262" s="15"/>
      <c r="G262" s="11" t="str" cm="1">
        <f t="array" ref="G262">_xlfn.IFS(AND(D262&lt;F262,H262="A"),"?",D262+1=F262,"✓",AND(D262=F262,D262&gt;0,H262&lt;&gt;"A"),"A?",TRUE,"")</f>
        <v/>
      </c>
      <c r="H262" s="15"/>
      <c r="I262" s="12"/>
      <c r="J262" s="12"/>
      <c r="K262" s="74"/>
      <c r="L262" s="70"/>
      <c r="M262" s="71"/>
      <c r="N262" s="71"/>
      <c r="O262" s="71"/>
      <c r="P262" s="75"/>
      <c r="Q262" s="24" t="str">
        <f>IF(ISBLANK(K262),"",VLOOKUP(K262,EXHIBITIONS!B$4:C$1002,2,FALSE))</f>
        <v/>
      </c>
    </row>
    <row r="263" spans="1:17" ht="15">
      <c r="A263" s="10" t="str">
        <f t="array" ref="A263">IF(ISERROR(MATCH(TRUE,EXACT(IMAGES!B$12:B$1002,B263),0)),"?","")</f>
        <v/>
      </c>
      <c r="B263" s="20"/>
      <c r="C263" s="14"/>
      <c r="D263" s="13"/>
      <c r="E263" s="15"/>
      <c r="F263" s="15"/>
      <c r="G263" s="11" t="str" cm="1">
        <f t="array" ref="G263">_xlfn.IFS(AND(D263&lt;F263,H263="A"),"?",D263+1=F263,"✓",AND(D263=F263,D263&gt;0,H263&lt;&gt;"A"),"A?",TRUE,"")</f>
        <v/>
      </c>
      <c r="H263" s="15"/>
      <c r="I263" s="12"/>
      <c r="J263" s="12"/>
      <c r="K263" s="74"/>
      <c r="L263" s="70"/>
      <c r="M263" s="71"/>
      <c r="N263" s="71"/>
      <c r="O263" s="71"/>
      <c r="P263" s="75"/>
      <c r="Q263" s="24" t="str">
        <f>IF(ISBLANK(K263),"",VLOOKUP(K263,EXHIBITIONS!B$4:C$1002,2,FALSE))</f>
        <v/>
      </c>
    </row>
    <row r="264" spans="1:17" ht="15">
      <c r="A264" s="10" t="str">
        <f t="array" ref="A264">IF(ISERROR(MATCH(TRUE,EXACT(IMAGES!B$12:B$1002,B264),0)),"?","")</f>
        <v/>
      </c>
      <c r="B264" s="20"/>
      <c r="C264" s="14"/>
      <c r="D264" s="15"/>
      <c r="E264" s="15"/>
      <c r="F264" s="15"/>
      <c r="G264" s="11" t="str" cm="1">
        <f t="array" ref="G264">_xlfn.IFS(AND(D264&lt;F264,H264="A"),"?",D264+1=F264,"✓",AND(D264=F264,D264&gt;0,H264&lt;&gt;"A"),"A?",TRUE,"")</f>
        <v/>
      </c>
      <c r="H264" s="15"/>
      <c r="I264" s="12"/>
      <c r="J264" s="12"/>
      <c r="K264" s="74"/>
      <c r="L264" s="70"/>
      <c r="M264" s="71"/>
      <c r="N264" s="71"/>
      <c r="O264" s="71"/>
      <c r="P264" s="75"/>
      <c r="Q264" s="24" t="str">
        <f>IF(ISBLANK(K264),"",VLOOKUP(K264,EXHIBITIONS!B$4:C$1002,2,FALSE))</f>
        <v/>
      </c>
    </row>
    <row r="265" spans="1:17" ht="15">
      <c r="A265" s="10" t="str">
        <f t="array" ref="A265">IF(ISERROR(MATCH(TRUE,EXACT(IMAGES!B$12:B$1002,B265),0)),"?","")</f>
        <v/>
      </c>
      <c r="B265" s="20"/>
      <c r="C265" s="14"/>
      <c r="D265" s="15"/>
      <c r="E265" s="15"/>
      <c r="F265" s="15"/>
      <c r="G265" s="11" t="str" cm="1">
        <f t="array" ref="G265">_xlfn.IFS(AND(D265&lt;F265,H265="A"),"?",D265+1=F265,"✓",AND(D265=F265,D265&gt;0,H265&lt;&gt;"A"),"A?",TRUE,"")</f>
        <v/>
      </c>
      <c r="H265" s="15"/>
      <c r="I265" s="12"/>
      <c r="J265" s="12"/>
      <c r="K265" s="74"/>
      <c r="L265" s="70"/>
      <c r="M265" s="71"/>
      <c r="N265" s="71"/>
      <c r="O265" s="71"/>
      <c r="P265" s="75"/>
      <c r="Q265" s="24" t="str">
        <f>IF(ISBLANK(K265),"",VLOOKUP(K265,EXHIBITIONS!B$4:C$1002,2,FALSE))</f>
        <v/>
      </c>
    </row>
    <row r="266" spans="1:17" ht="15">
      <c r="A266" s="10" t="str">
        <f t="array" ref="A266">IF(ISERROR(MATCH(TRUE,EXACT(IMAGES!B$12:B$1002,B266),0)),"?","")</f>
        <v/>
      </c>
      <c r="B266" s="20"/>
      <c r="C266" s="14"/>
      <c r="D266" s="15"/>
      <c r="E266" s="15"/>
      <c r="F266" s="15"/>
      <c r="G266" s="11" t="str" cm="1">
        <f t="array" ref="G266">_xlfn.IFS(AND(D266&lt;F266,H266="A"),"?",D266+1=F266,"✓",AND(D266=F266,D266&gt;0,H266&lt;&gt;"A"),"A?",TRUE,"")</f>
        <v/>
      </c>
      <c r="H266" s="15"/>
      <c r="I266" s="12"/>
      <c r="J266" s="12"/>
      <c r="K266" s="74"/>
      <c r="L266" s="70"/>
      <c r="M266" s="71"/>
      <c r="N266" s="71"/>
      <c r="O266" s="71"/>
      <c r="P266" s="75"/>
      <c r="Q266" s="24" t="str">
        <f>IF(ISBLANK(K266),"",VLOOKUP(K266,EXHIBITIONS!B$4:C$1002,2,FALSE))</f>
        <v/>
      </c>
    </row>
    <row r="267" spans="1:17" ht="15">
      <c r="A267" s="10" t="str">
        <f t="array" ref="A267">IF(ISERROR(MATCH(TRUE,EXACT(IMAGES!B$12:B$1002,B267),0)),"?","")</f>
        <v/>
      </c>
      <c r="B267" s="20"/>
      <c r="C267" s="14"/>
      <c r="D267" s="15"/>
      <c r="E267" s="15"/>
      <c r="F267" s="15"/>
      <c r="G267" s="11" t="str" cm="1">
        <f t="array" ref="G267">_xlfn.IFS(AND(D267&lt;F267,H267="A"),"?",D267+1=F267,"✓",AND(D267=F267,D267&gt;0,H267&lt;&gt;"A"),"A?",TRUE,"")</f>
        <v/>
      </c>
      <c r="H267" s="15"/>
      <c r="I267" s="12"/>
      <c r="J267" s="12"/>
      <c r="K267" s="74"/>
      <c r="L267" s="70"/>
      <c r="M267" s="71"/>
      <c r="N267" s="71"/>
      <c r="O267" s="71"/>
      <c r="P267" s="75"/>
      <c r="Q267" s="24" t="str">
        <f>IF(ISBLANK(K267),"",VLOOKUP(K267,EXHIBITIONS!B$4:C$1002,2,FALSE))</f>
        <v/>
      </c>
    </row>
    <row r="268" spans="1:17" ht="15">
      <c r="A268" s="10" t="str">
        <f t="array" ref="A268">IF(ISERROR(MATCH(TRUE,EXACT(IMAGES!B$12:B$1002,B268),0)),"?","")</f>
        <v/>
      </c>
      <c r="B268" s="20"/>
      <c r="C268" s="14"/>
      <c r="D268" s="15"/>
      <c r="E268" s="15"/>
      <c r="F268" s="15"/>
      <c r="G268" s="11" t="str" cm="1">
        <f t="array" ref="G268">_xlfn.IFS(AND(D268&lt;F268,H268="A"),"?",D268+1=F268,"✓",AND(D268=F268,D268&gt;0,H268&lt;&gt;"A"),"A?",TRUE,"")</f>
        <v/>
      </c>
      <c r="H268" s="15"/>
      <c r="I268" s="12"/>
      <c r="J268" s="12"/>
      <c r="K268" s="74"/>
      <c r="L268" s="70"/>
      <c r="M268" s="71"/>
      <c r="N268" s="71"/>
      <c r="O268" s="71"/>
      <c r="P268" s="75"/>
      <c r="Q268" s="24" t="str">
        <f>IF(ISBLANK(K268),"",VLOOKUP(K268,EXHIBITIONS!B$4:C$1002,2,FALSE))</f>
        <v/>
      </c>
    </row>
    <row r="269" spans="1:17" ht="15">
      <c r="A269" s="10" t="str">
        <f t="array" ref="A269">IF(ISERROR(MATCH(TRUE,EXACT(IMAGES!B$12:B$1002,B269),0)),"?","")</f>
        <v/>
      </c>
      <c r="B269" s="20"/>
      <c r="C269" s="14"/>
      <c r="D269" s="15"/>
      <c r="E269" s="15"/>
      <c r="F269" s="15"/>
      <c r="G269" s="11" t="str" cm="1">
        <f t="array" ref="G269">_xlfn.IFS(AND(D269&lt;F269,H269="A"),"?",D269+1=F269,"✓",AND(D269=F269,D269&gt;0,H269&lt;&gt;"A"),"A?",TRUE,"")</f>
        <v/>
      </c>
      <c r="H269" s="15"/>
      <c r="I269" s="12"/>
      <c r="J269" s="12"/>
      <c r="K269" s="74"/>
      <c r="L269" s="70"/>
      <c r="M269" s="71"/>
      <c r="N269" s="71"/>
      <c r="O269" s="71"/>
      <c r="P269" s="75"/>
      <c r="Q269" s="24" t="str">
        <f>IF(ISBLANK(K269),"",VLOOKUP(K269,EXHIBITIONS!B$4:C$1002,2,FALSE))</f>
        <v/>
      </c>
    </row>
    <row r="270" spans="1:17" ht="15">
      <c r="A270" s="10" t="str">
        <f t="array" ref="A270">IF(ISERROR(MATCH(TRUE,EXACT(IMAGES!B$12:B$1002,B270),0)),"?","")</f>
        <v/>
      </c>
      <c r="B270" s="20"/>
      <c r="C270" s="14"/>
      <c r="D270" s="15"/>
      <c r="E270" s="15"/>
      <c r="F270" s="15"/>
      <c r="G270" s="11" t="str" cm="1">
        <f t="array" ref="G270">_xlfn.IFS(AND(D270&lt;F270,H270="A"),"?",D270+1=F270,"✓",AND(D270=F270,D270&gt;0,H270&lt;&gt;"A"),"A?",TRUE,"")</f>
        <v/>
      </c>
      <c r="H270" s="15"/>
      <c r="I270" s="12"/>
      <c r="J270" s="12"/>
      <c r="K270" s="74"/>
      <c r="L270" s="70"/>
      <c r="M270" s="71"/>
      <c r="N270" s="71"/>
      <c r="O270" s="71"/>
      <c r="P270" s="75"/>
      <c r="Q270" s="24" t="str">
        <f>IF(ISBLANK(K270),"",VLOOKUP(K270,EXHIBITIONS!B$4:C$1002,2,FALSE))</f>
        <v/>
      </c>
    </row>
    <row r="271" spans="1:17" ht="15">
      <c r="A271" s="10" t="str">
        <f t="array" ref="A271">IF(ISERROR(MATCH(TRUE,EXACT(IMAGES!B$12:B$1002,B271),0)),"?","")</f>
        <v/>
      </c>
      <c r="B271" s="20"/>
      <c r="C271" s="14"/>
      <c r="D271" s="15"/>
      <c r="E271" s="15"/>
      <c r="F271" s="15"/>
      <c r="G271" s="11" t="str" cm="1">
        <f t="array" ref="G271">_xlfn.IFS(AND(D271&lt;F271,H271="A"),"?",D271+1=F271,"✓",AND(D271=F271,D271&gt;0,H271&lt;&gt;"A"),"A?",TRUE,"")</f>
        <v/>
      </c>
      <c r="H271" s="15"/>
      <c r="I271" s="12"/>
      <c r="J271" s="12"/>
      <c r="K271" s="74"/>
      <c r="L271" s="70"/>
      <c r="M271" s="71"/>
      <c r="N271" s="71"/>
      <c r="O271" s="71"/>
      <c r="P271" s="75"/>
      <c r="Q271" s="24" t="str">
        <f>IF(ISBLANK(K271),"",VLOOKUP(K271,EXHIBITIONS!B$4:C$1002,2,FALSE))</f>
        <v/>
      </c>
    </row>
    <row r="272" spans="1:17" ht="15">
      <c r="A272" s="10" t="str">
        <f t="array" ref="A272">IF(ISERROR(MATCH(TRUE,EXACT(IMAGES!B$12:B$1002,B272),0)),"?","")</f>
        <v/>
      </c>
      <c r="B272" s="20"/>
      <c r="C272" s="14"/>
      <c r="D272" s="15"/>
      <c r="E272" s="15"/>
      <c r="F272" s="15"/>
      <c r="G272" s="11" t="str" cm="1">
        <f t="array" ref="G272">_xlfn.IFS(AND(D272&lt;F272,H272="A"),"?",D272+1=F272,"✓",AND(D272=F272,D272&gt;0,H272&lt;&gt;"A"),"A?",TRUE,"")</f>
        <v/>
      </c>
      <c r="H272" s="15"/>
      <c r="I272" s="12"/>
      <c r="J272" s="12"/>
      <c r="K272" s="74"/>
      <c r="L272" s="70"/>
      <c r="M272" s="71"/>
      <c r="N272" s="71"/>
      <c r="O272" s="71"/>
      <c r="P272" s="75"/>
      <c r="Q272" s="24" t="str">
        <f>IF(ISBLANK(K272),"",VLOOKUP(K272,EXHIBITIONS!B$4:C$1002,2,FALSE))</f>
        <v/>
      </c>
    </row>
    <row r="273" spans="1:17" ht="15">
      <c r="A273" s="10" t="str">
        <f t="array" ref="A273">IF(ISERROR(MATCH(TRUE,EXACT(IMAGES!B$12:B$1002,B273),0)),"?","")</f>
        <v/>
      </c>
      <c r="B273" s="20"/>
      <c r="C273" s="14"/>
      <c r="D273" s="15"/>
      <c r="E273" s="15"/>
      <c r="F273" s="15"/>
      <c r="G273" s="11" t="str" cm="1">
        <f t="array" ref="G273">_xlfn.IFS(AND(D273&lt;F273,H273="A"),"?",D273+1=F273,"✓",AND(D273=F273,D273&gt;0,H273&lt;&gt;"A"),"A?",TRUE,"")</f>
        <v/>
      </c>
      <c r="H273" s="15"/>
      <c r="I273" s="12"/>
      <c r="J273" s="12"/>
      <c r="K273" s="74"/>
      <c r="L273" s="70"/>
      <c r="M273" s="71"/>
      <c r="N273" s="71"/>
      <c r="O273" s="71"/>
      <c r="P273" s="75"/>
      <c r="Q273" s="24" t="str">
        <f>IF(ISBLANK(K273),"",VLOOKUP(K273,EXHIBITIONS!B$4:C$1002,2,FALSE))</f>
        <v/>
      </c>
    </row>
    <row r="274" spans="1:17" ht="15">
      <c r="A274" s="10" t="str">
        <f t="array" ref="A274">IF(ISERROR(MATCH(TRUE,EXACT(IMAGES!B$12:B$1002,B274),0)),"?","")</f>
        <v/>
      </c>
      <c r="B274" s="20"/>
      <c r="C274" s="14"/>
      <c r="D274" s="15"/>
      <c r="E274" s="15"/>
      <c r="F274" s="15"/>
      <c r="G274" s="11" t="str" cm="1">
        <f t="array" ref="G274">_xlfn.IFS(AND(D274&lt;F274,H274="A"),"?",D274+1=F274,"✓",AND(D274=F274,D274&gt;0,H274&lt;&gt;"A"),"A?",TRUE,"")</f>
        <v/>
      </c>
      <c r="H274" s="15"/>
      <c r="I274" s="12"/>
      <c r="J274" s="12"/>
      <c r="K274" s="74"/>
      <c r="L274" s="70"/>
      <c r="M274" s="71"/>
      <c r="N274" s="71"/>
      <c r="O274" s="71"/>
      <c r="P274" s="75"/>
      <c r="Q274" s="24" t="str">
        <f>IF(ISBLANK(K274),"",VLOOKUP(K274,EXHIBITIONS!B$4:C$1002,2,FALSE))</f>
        <v/>
      </c>
    </row>
    <row r="275" spans="1:17" ht="15">
      <c r="A275" s="10" t="str">
        <f t="array" ref="A275">IF(ISERROR(MATCH(TRUE,EXACT(IMAGES!B$12:B$1002,B275),0)),"?","")</f>
        <v/>
      </c>
      <c r="B275" s="20"/>
      <c r="C275" s="14"/>
      <c r="D275" s="15"/>
      <c r="E275" s="15"/>
      <c r="F275" s="15"/>
      <c r="G275" s="11" t="str" cm="1">
        <f t="array" ref="G275">_xlfn.IFS(AND(D275&lt;F275,H275="A"),"?",D275+1=F275,"✓",AND(D275=F275,D275&gt;0,H275&lt;&gt;"A"),"A?",TRUE,"")</f>
        <v/>
      </c>
      <c r="H275" s="15"/>
      <c r="I275" s="12"/>
      <c r="J275" s="12"/>
      <c r="K275" s="74"/>
      <c r="L275" s="70"/>
      <c r="M275" s="71"/>
      <c r="N275" s="71"/>
      <c r="O275" s="71"/>
      <c r="P275" s="75"/>
      <c r="Q275" s="24" t="str">
        <f>IF(ISBLANK(K275),"",VLOOKUP(K275,EXHIBITIONS!B$4:C$1002,2,FALSE))</f>
        <v/>
      </c>
    </row>
    <row r="276" spans="1:17" ht="15">
      <c r="A276" s="10" t="str">
        <f t="array" ref="A276">IF(ISERROR(MATCH(TRUE,EXACT(IMAGES!B$12:B$1002,B276),0)),"?","")</f>
        <v/>
      </c>
      <c r="B276" s="20"/>
      <c r="C276" s="14"/>
      <c r="D276" s="15"/>
      <c r="E276" s="15"/>
      <c r="F276" s="15"/>
      <c r="G276" s="11" t="str" cm="1">
        <f t="array" ref="G276">_xlfn.IFS(AND(D276&lt;F276,H276="A"),"?",D276+1=F276,"✓",AND(D276=F276,D276&gt;0,H276&lt;&gt;"A"),"A?",TRUE,"")</f>
        <v/>
      </c>
      <c r="H276" s="15"/>
      <c r="I276" s="12"/>
      <c r="J276" s="12"/>
      <c r="K276" s="74"/>
      <c r="L276" s="70"/>
      <c r="M276" s="71"/>
      <c r="N276" s="71"/>
      <c r="O276" s="71"/>
      <c r="P276" s="75"/>
      <c r="Q276" s="24" t="str">
        <f>IF(ISBLANK(K276),"",VLOOKUP(K276,EXHIBITIONS!B$4:C$1002,2,FALSE))</f>
        <v/>
      </c>
    </row>
    <row r="277" spans="1:17" ht="15">
      <c r="A277" s="10" t="str">
        <f t="array" ref="A277">IF(ISERROR(MATCH(TRUE,EXACT(IMAGES!B$12:B$1002,B277),0)),"?","")</f>
        <v/>
      </c>
      <c r="B277" s="20"/>
      <c r="C277" s="14"/>
      <c r="D277" s="15"/>
      <c r="E277" s="15"/>
      <c r="F277" s="15"/>
      <c r="G277" s="11" t="str" cm="1">
        <f t="array" ref="G277">_xlfn.IFS(AND(D277&lt;F277,H277="A"),"?",D277+1=F277,"✓",AND(D277=F277,D277&gt;0,H277&lt;&gt;"A"),"A?",TRUE,"")</f>
        <v/>
      </c>
      <c r="H277" s="15"/>
      <c r="I277" s="12"/>
      <c r="J277" s="12"/>
      <c r="K277" s="74"/>
      <c r="L277" s="70"/>
      <c r="M277" s="71"/>
      <c r="N277" s="71"/>
      <c r="O277" s="71"/>
      <c r="P277" s="75"/>
      <c r="Q277" s="24" t="str">
        <f>IF(ISBLANK(K277),"",VLOOKUP(K277,EXHIBITIONS!B$4:C$1002,2,FALSE))</f>
        <v/>
      </c>
    </row>
    <row r="278" spans="1:17" ht="15">
      <c r="A278" s="10" t="str">
        <f t="array" ref="A278">IF(ISERROR(MATCH(TRUE,EXACT(IMAGES!B$12:B$1002,B278),0)),"?","")</f>
        <v/>
      </c>
      <c r="B278" s="20"/>
      <c r="C278" s="14"/>
      <c r="D278" s="15"/>
      <c r="E278" s="15"/>
      <c r="F278" s="15"/>
      <c r="G278" s="11" t="str" cm="1">
        <f t="array" ref="G278">_xlfn.IFS(AND(D278&lt;F278,H278="A"),"?",D278+1=F278,"✓",AND(D278=F278,D278&gt;0,H278&lt;&gt;"A"),"A?",TRUE,"")</f>
        <v/>
      </c>
      <c r="H278" s="15"/>
      <c r="I278" s="12"/>
      <c r="J278" s="12"/>
      <c r="K278" s="70"/>
      <c r="L278" s="70"/>
      <c r="M278" s="71"/>
      <c r="N278" s="71"/>
      <c r="O278" s="71"/>
      <c r="P278" s="20"/>
      <c r="Q278" s="24" t="str">
        <f>IF(ISBLANK(K278),"",VLOOKUP(K278,EXHIBITIONS!B$4:C$1002,2,FALSE))</f>
        <v/>
      </c>
    </row>
    <row r="279" spans="1:17" ht="15">
      <c r="A279" s="10" t="str">
        <f t="array" ref="A279">IF(ISERROR(MATCH(TRUE,EXACT(IMAGES!B$12:B$1002,B279),0)),"?","")</f>
        <v/>
      </c>
      <c r="B279" s="20"/>
      <c r="C279" s="14"/>
      <c r="D279" s="15"/>
      <c r="E279" s="15"/>
      <c r="F279" s="15"/>
      <c r="G279" s="11" t="str" cm="1">
        <f t="array" ref="G279">_xlfn.IFS(AND(D279&lt;F279,H279="A"),"?",D279+1=F279,"✓",AND(D279=F279,D279&gt;0,H279&lt;&gt;"A"),"A?",TRUE,"")</f>
        <v/>
      </c>
      <c r="H279" s="15"/>
      <c r="I279" s="12"/>
      <c r="J279" s="12"/>
      <c r="K279" s="70"/>
      <c r="L279" s="70"/>
      <c r="M279" s="71"/>
      <c r="N279" s="71"/>
      <c r="O279" s="71"/>
      <c r="P279" s="20"/>
      <c r="Q279" s="24" t="str">
        <f>IF(ISBLANK(K279),"",VLOOKUP(K279,EXHIBITIONS!B$4:C$1002,2,FALSE))</f>
        <v/>
      </c>
    </row>
    <row r="280" spans="1:17" ht="15">
      <c r="A280" s="10" t="str">
        <f t="array" ref="A280">IF(ISERROR(MATCH(TRUE,EXACT(IMAGES!B$12:B$1002,B280),0)),"?","")</f>
        <v/>
      </c>
      <c r="B280" s="20"/>
      <c r="C280" s="14"/>
      <c r="D280" s="15"/>
      <c r="E280" s="15"/>
      <c r="F280" s="15"/>
      <c r="G280" s="11" t="str" cm="1">
        <f t="array" ref="G280">_xlfn.IFS(AND(D280&lt;F280,H280="A"),"?",D280+1=F280,"✓",AND(D280=F280,D280&gt;0,H280&lt;&gt;"A"),"A?",TRUE,"")</f>
        <v/>
      </c>
      <c r="H280" s="15"/>
      <c r="I280" s="12"/>
      <c r="J280" s="12"/>
      <c r="K280" s="70"/>
      <c r="L280" s="70"/>
      <c r="M280" s="71"/>
      <c r="N280" s="71"/>
      <c r="O280" s="71"/>
      <c r="P280" s="20"/>
      <c r="Q280" s="24" t="str">
        <f>IF(ISBLANK(K280),"",VLOOKUP(K280,EXHIBITIONS!B$4:C$1002,2,FALSE))</f>
        <v/>
      </c>
    </row>
    <row r="281" spans="1:17" ht="15">
      <c r="A281" s="10" t="str">
        <f t="array" ref="A281">IF(ISERROR(MATCH(TRUE,EXACT(IMAGES!B$12:B$1002,B281),0)),"?","")</f>
        <v/>
      </c>
      <c r="B281" s="20"/>
      <c r="C281" s="14"/>
      <c r="D281" s="15"/>
      <c r="E281" s="15"/>
      <c r="F281" s="15"/>
      <c r="G281" s="11" t="str" cm="1">
        <f t="array" ref="G281">_xlfn.IFS(AND(D281&lt;F281,H281="A"),"?",D281+1=F281,"✓",AND(D281=F281,D281&gt;0,H281&lt;&gt;"A"),"A?",TRUE,"")</f>
        <v/>
      </c>
      <c r="H281" s="15"/>
      <c r="I281" s="12"/>
      <c r="J281" s="12"/>
      <c r="K281" s="70"/>
      <c r="L281" s="70"/>
      <c r="M281" s="71"/>
      <c r="N281" s="71"/>
      <c r="O281" s="71"/>
      <c r="P281" s="20"/>
      <c r="Q281" s="24" t="str">
        <f>IF(ISBLANK(K281),"",VLOOKUP(K281,EXHIBITIONS!B$4:C$1002,2,FALSE))</f>
        <v/>
      </c>
    </row>
    <row r="282" spans="1:17" ht="15">
      <c r="A282" s="10" t="str">
        <f t="array" ref="A282">IF(ISERROR(MATCH(TRUE,EXACT(IMAGES!B$12:B$1002,B282),0)),"?","")</f>
        <v/>
      </c>
      <c r="B282" s="20"/>
      <c r="C282" s="14"/>
      <c r="D282" s="15"/>
      <c r="E282" s="15"/>
      <c r="F282" s="15"/>
      <c r="G282" s="11" t="str" cm="1">
        <f t="array" ref="G282">_xlfn.IFS(AND(D282&lt;F282,H282="A"),"?",D282+1=F282,"✓",AND(D282=F282,D282&gt;0,H282&lt;&gt;"A"),"A?",TRUE,"")</f>
        <v/>
      </c>
      <c r="H282" s="15"/>
      <c r="I282" s="12"/>
      <c r="J282" s="12"/>
      <c r="K282" s="70"/>
      <c r="L282" s="70"/>
      <c r="M282" s="71"/>
      <c r="N282" s="71"/>
      <c r="O282" s="71"/>
      <c r="P282" s="20"/>
      <c r="Q282" s="24" t="str">
        <f>IF(ISBLANK(K282),"",VLOOKUP(K282,EXHIBITIONS!B$4:C$1002,2,FALSE))</f>
        <v/>
      </c>
    </row>
    <row r="283" spans="1:17" ht="15">
      <c r="A283" s="10" t="str">
        <f t="array" ref="A283">IF(ISERROR(MATCH(TRUE,EXACT(IMAGES!B$12:B$1002,B283),0)),"?","")</f>
        <v/>
      </c>
      <c r="B283" s="20"/>
      <c r="C283" s="14"/>
      <c r="D283" s="15"/>
      <c r="E283" s="15"/>
      <c r="F283" s="15"/>
      <c r="G283" s="11" t="str" cm="1">
        <f t="array" ref="G283">_xlfn.IFS(AND(D283&lt;F283,H283="A"),"?",D283+1=F283,"✓",AND(D283=F283,D283&gt;0,H283&lt;&gt;"A"),"A?",TRUE,"")</f>
        <v/>
      </c>
      <c r="H283" s="15"/>
      <c r="I283" s="12"/>
      <c r="J283" s="12"/>
      <c r="K283" s="70"/>
      <c r="L283" s="70"/>
      <c r="M283" s="71"/>
      <c r="N283" s="71"/>
      <c r="O283" s="71"/>
      <c r="P283" s="20"/>
      <c r="Q283" s="24" t="str">
        <f>IF(ISBLANK(K283),"",VLOOKUP(K283,EXHIBITIONS!B$4:C$1002,2,FALSE))</f>
        <v/>
      </c>
    </row>
    <row r="284" spans="1:17" ht="15">
      <c r="A284" s="10" t="str">
        <f t="array" ref="A284">IF(ISERROR(MATCH(TRUE,EXACT(IMAGES!B$12:B$1002,B284),0)),"?","")</f>
        <v/>
      </c>
      <c r="B284" s="20"/>
      <c r="C284" s="14"/>
      <c r="D284" s="15"/>
      <c r="E284" s="15"/>
      <c r="F284" s="15"/>
      <c r="G284" s="11" t="str" cm="1">
        <f t="array" ref="G284">_xlfn.IFS(AND(D284&lt;F284,H284="A"),"?",D284+1=F284,"✓",AND(D284=F284,D284&gt;0,H284&lt;&gt;"A"),"A?",TRUE,"")</f>
        <v/>
      </c>
      <c r="H284" s="15"/>
      <c r="I284" s="12"/>
      <c r="J284" s="12"/>
      <c r="K284" s="70"/>
      <c r="L284" s="70"/>
      <c r="M284" s="71"/>
      <c r="N284" s="71"/>
      <c r="O284" s="71"/>
      <c r="P284" s="20"/>
      <c r="Q284" s="24" t="str">
        <f>IF(ISBLANK(K284),"",VLOOKUP(K284,EXHIBITIONS!B$4:C$1002,2,FALSE))</f>
        <v/>
      </c>
    </row>
    <row r="285" spans="1:17" ht="15">
      <c r="A285" s="10" t="str">
        <f t="array" ref="A285">IF(ISERROR(MATCH(TRUE,EXACT(IMAGES!B$12:B$1002,B285),0)),"?","")</f>
        <v/>
      </c>
      <c r="B285" s="20"/>
      <c r="C285" s="14"/>
      <c r="D285" s="15"/>
      <c r="E285" s="15"/>
      <c r="F285" s="15"/>
      <c r="G285" s="11" t="str" cm="1">
        <f t="array" ref="G285">_xlfn.IFS(AND(D285&lt;F285,H285="A"),"?",D285+1=F285,"✓",AND(D285=F285,D285&gt;0,H285&lt;&gt;"A"),"A?",TRUE,"")</f>
        <v/>
      </c>
      <c r="H285" s="15"/>
      <c r="I285" s="12"/>
      <c r="J285" s="12"/>
      <c r="K285" s="70"/>
      <c r="L285" s="70"/>
      <c r="M285" s="71"/>
      <c r="N285" s="71"/>
      <c r="O285" s="71"/>
      <c r="P285" s="20"/>
      <c r="Q285" s="24" t="str">
        <f>IF(ISBLANK(K285),"",VLOOKUP(K285,EXHIBITIONS!B$4:C$1002,2,FALSE))</f>
        <v/>
      </c>
    </row>
    <row r="286" spans="1:17" ht="15">
      <c r="A286" s="10" t="str">
        <f t="array" ref="A286">IF(ISERROR(MATCH(TRUE,EXACT(IMAGES!B$12:B$1002,B286),0)),"?","")</f>
        <v/>
      </c>
      <c r="B286" s="20"/>
      <c r="C286" s="14"/>
      <c r="D286" s="15"/>
      <c r="E286" s="15"/>
      <c r="F286" s="15"/>
      <c r="G286" s="11" t="str" cm="1">
        <f t="array" ref="G286">_xlfn.IFS(AND(D286&lt;F286,H286="A"),"?",D286+1=F286,"✓",AND(D286=F286,D286&gt;0,H286&lt;&gt;"A"),"A?",TRUE,"")</f>
        <v/>
      </c>
      <c r="H286" s="15"/>
      <c r="I286" s="12"/>
      <c r="J286" s="12"/>
      <c r="K286" s="70"/>
      <c r="L286" s="70"/>
      <c r="M286" s="71"/>
      <c r="N286" s="71"/>
      <c r="O286" s="71"/>
      <c r="P286" s="20"/>
      <c r="Q286" s="24" t="str">
        <f>IF(ISBLANK(K286),"",VLOOKUP(K286,EXHIBITIONS!B$4:C$1002,2,FALSE))</f>
        <v/>
      </c>
    </row>
    <row r="287" spans="1:17" ht="15">
      <c r="A287" s="10" t="str">
        <f t="array" ref="A287">IF(ISERROR(MATCH(TRUE,EXACT(IMAGES!B$12:B$1002,B287),0)),"?","")</f>
        <v/>
      </c>
      <c r="B287" s="20"/>
      <c r="C287" s="14"/>
      <c r="D287" s="15"/>
      <c r="E287" s="15"/>
      <c r="F287" s="15"/>
      <c r="G287" s="11" t="str" cm="1">
        <f t="array" ref="G287">_xlfn.IFS(AND(D287&lt;F287,H287="A"),"?",D287+1=F287,"✓",AND(D287=F287,D287&gt;0,H287&lt;&gt;"A"),"A?",TRUE,"")</f>
        <v/>
      </c>
      <c r="H287" s="15"/>
      <c r="I287" s="12"/>
      <c r="J287" s="12"/>
      <c r="K287" s="70"/>
      <c r="L287" s="70"/>
      <c r="M287" s="71"/>
      <c r="N287" s="71"/>
      <c r="O287" s="71"/>
      <c r="P287" s="20"/>
      <c r="Q287" s="24" t="str">
        <f>IF(ISBLANK(K287),"",VLOOKUP(K287,EXHIBITIONS!B$4:C$1002,2,FALSE))</f>
        <v/>
      </c>
    </row>
    <row r="288" spans="1:17" ht="15">
      <c r="A288" s="10" t="str">
        <f t="array" ref="A288">IF(ISERROR(MATCH(TRUE,EXACT(IMAGES!B$12:B$1002,B288),0)),"?","")</f>
        <v/>
      </c>
      <c r="B288" s="20"/>
      <c r="C288" s="14"/>
      <c r="D288" s="15"/>
      <c r="E288" s="15"/>
      <c r="F288" s="15"/>
      <c r="G288" s="11" t="str" cm="1">
        <f t="array" ref="G288">_xlfn.IFS(AND(D288&lt;F288,H288="A"),"?",D288+1=F288,"✓",AND(D288=F288,D288&gt;0,H288&lt;&gt;"A"),"A?",TRUE,"")</f>
        <v/>
      </c>
      <c r="H288" s="15"/>
      <c r="I288" s="12"/>
      <c r="J288" s="12"/>
      <c r="K288" s="70"/>
      <c r="L288" s="70"/>
      <c r="M288" s="71"/>
      <c r="N288" s="71"/>
      <c r="O288" s="71"/>
      <c r="P288" s="20"/>
      <c r="Q288" s="24" t="str">
        <f>IF(ISBLANK(K288),"",VLOOKUP(K288,EXHIBITIONS!B$4:C$1002,2,FALSE))</f>
        <v/>
      </c>
    </row>
    <row r="289" spans="1:17" ht="15">
      <c r="A289" s="10" t="str">
        <f t="array" ref="A289">IF(ISERROR(MATCH(TRUE,EXACT(IMAGES!B$12:B$1002,B289),0)),"?","")</f>
        <v/>
      </c>
      <c r="B289" s="20"/>
      <c r="C289" s="14"/>
      <c r="D289" s="15"/>
      <c r="E289" s="15"/>
      <c r="F289" s="15"/>
      <c r="G289" s="11" t="str" cm="1">
        <f t="array" ref="G289">_xlfn.IFS(AND(D289&lt;F289,H289="A"),"?",D289+1=F289,"✓",AND(D289=F289,D289&gt;0,H289&lt;&gt;"A"),"A?",TRUE,"")</f>
        <v/>
      </c>
      <c r="H289" s="15"/>
      <c r="I289" s="12"/>
      <c r="J289" s="12"/>
      <c r="K289" s="70"/>
      <c r="L289" s="70"/>
      <c r="M289" s="71"/>
      <c r="N289" s="71"/>
      <c r="O289" s="71"/>
      <c r="P289" s="20"/>
      <c r="Q289" s="24" t="str">
        <f>IF(ISBLANK(K289),"",VLOOKUP(K289,EXHIBITIONS!B$4:C$1002,2,FALSE))</f>
        <v/>
      </c>
    </row>
    <row r="290" spans="1:17" ht="15">
      <c r="A290" s="10" t="str">
        <f t="array" ref="A290">IF(ISERROR(MATCH(TRUE,EXACT(IMAGES!B$12:B$1002,B290),0)),"?","")</f>
        <v/>
      </c>
      <c r="B290" s="20"/>
      <c r="C290" s="14"/>
      <c r="D290" s="15"/>
      <c r="E290" s="15"/>
      <c r="F290" s="15"/>
      <c r="G290" s="11" t="str" cm="1">
        <f t="array" ref="G290">_xlfn.IFS(AND(D290&lt;F290,H290="A"),"?",D290+1=F290,"✓",AND(D290=F290,D290&gt;0,H290&lt;&gt;"A"),"A?",TRUE,"")</f>
        <v/>
      </c>
      <c r="H290" s="15"/>
      <c r="I290" s="12"/>
      <c r="J290" s="12"/>
      <c r="K290" s="70"/>
      <c r="L290" s="70"/>
      <c r="M290" s="71"/>
      <c r="N290" s="71"/>
      <c r="O290" s="71"/>
      <c r="P290" s="20"/>
      <c r="Q290" s="24" t="str">
        <f>IF(ISBLANK(K290),"",VLOOKUP(K290,EXHIBITIONS!B$4:C$1002,2,FALSE))</f>
        <v/>
      </c>
    </row>
    <row r="291" spans="1:17" ht="15">
      <c r="A291" s="10" t="str">
        <f t="array" ref="A291">IF(ISERROR(MATCH(TRUE,EXACT(IMAGES!B$12:B$1002,B291),0)),"?","")</f>
        <v/>
      </c>
      <c r="B291" s="20"/>
      <c r="C291" s="14"/>
      <c r="D291" s="15"/>
      <c r="E291" s="15"/>
      <c r="F291" s="15"/>
      <c r="G291" s="11" t="str" cm="1">
        <f t="array" ref="G291">_xlfn.IFS(AND(D291&lt;F291,H291="A"),"?",D291+1=F291,"✓",AND(D291=F291,D291&gt;0,H291&lt;&gt;"A"),"A?",TRUE,"")</f>
        <v/>
      </c>
      <c r="H291" s="15"/>
      <c r="I291" s="12"/>
      <c r="J291" s="12"/>
      <c r="K291" s="70"/>
      <c r="L291" s="70"/>
      <c r="M291" s="71"/>
      <c r="N291" s="71"/>
      <c r="O291" s="71"/>
      <c r="P291" s="20"/>
      <c r="Q291" s="24" t="str">
        <f>IF(ISBLANK(K291),"",VLOOKUP(K291,EXHIBITIONS!B$4:C$1002,2,FALSE))</f>
        <v/>
      </c>
    </row>
    <row r="292" spans="1:17" ht="15">
      <c r="A292" s="10" t="str">
        <f t="array" ref="A292">IF(ISERROR(MATCH(TRUE,EXACT(IMAGES!B$12:B$1002,B292),0)),"?","")</f>
        <v/>
      </c>
      <c r="B292" s="76"/>
      <c r="C292" s="14"/>
      <c r="D292" s="15"/>
      <c r="E292" s="15"/>
      <c r="F292" s="15"/>
      <c r="G292" s="11" t="str" cm="1">
        <f t="array" ref="G292">_xlfn.IFS(AND(D292&lt;F292,H292="A"),"?",D292+1=F292,"✓",AND(D292=F292,D292&gt;0,H292&lt;&gt;"A"),"A?",TRUE,"")</f>
        <v/>
      </c>
      <c r="H292" s="15"/>
      <c r="I292" s="12"/>
      <c r="J292" s="12"/>
      <c r="K292" s="70"/>
      <c r="L292" s="70"/>
      <c r="M292" s="71"/>
      <c r="N292" s="71"/>
      <c r="O292" s="71"/>
      <c r="P292" s="20"/>
      <c r="Q292" s="24" t="str">
        <f>IF(ISBLANK(K292),"",VLOOKUP(K292,EXHIBITIONS!B$4:C$1002,2,FALSE))</f>
        <v/>
      </c>
    </row>
    <row r="293" spans="1:17" ht="15">
      <c r="A293" s="10" t="str">
        <f t="array" ref="A293">IF(ISERROR(MATCH(TRUE,EXACT(IMAGES!B$12:B$1002,B293),0)),"?","")</f>
        <v/>
      </c>
      <c r="B293" s="20"/>
      <c r="C293" s="14"/>
      <c r="D293" s="15"/>
      <c r="E293" s="15"/>
      <c r="F293" s="15"/>
      <c r="G293" s="11" t="str" cm="1">
        <f t="array" ref="G293">_xlfn.IFS(AND(D293&lt;F293,H293="A"),"?",D293+1=F293,"✓",AND(D293=F293,D293&gt;0,H293&lt;&gt;"A"),"A?",TRUE,"")</f>
        <v/>
      </c>
      <c r="H293" s="15"/>
      <c r="I293" s="12"/>
      <c r="J293" s="12"/>
      <c r="K293" s="70"/>
      <c r="L293" s="70"/>
      <c r="M293" s="71"/>
      <c r="N293" s="71"/>
      <c r="O293" s="71"/>
      <c r="P293" s="20"/>
      <c r="Q293" s="24" t="str">
        <f>IF(ISBLANK(K293),"",VLOOKUP(K293,EXHIBITIONS!B$4:C$1002,2,FALSE))</f>
        <v/>
      </c>
    </row>
    <row r="294" spans="1:17" ht="15">
      <c r="A294" s="10" t="str">
        <f t="array" ref="A294">IF(ISERROR(MATCH(TRUE,EXACT(IMAGES!B$12:B$1002,B294),0)),"?","")</f>
        <v/>
      </c>
      <c r="B294" s="20"/>
      <c r="C294" s="14"/>
      <c r="D294" s="15"/>
      <c r="E294" s="15"/>
      <c r="F294" s="15"/>
      <c r="G294" s="11" t="str" cm="1">
        <f t="array" ref="G294">_xlfn.IFS(AND(D294&lt;F294,H294="A"),"?",D294+1=F294,"✓",AND(D294=F294,D294&gt;0,H294&lt;&gt;"A"),"A?",TRUE,"")</f>
        <v/>
      </c>
      <c r="H294" s="15"/>
      <c r="I294" s="12"/>
      <c r="J294" s="12"/>
      <c r="K294" s="70"/>
      <c r="L294" s="70"/>
      <c r="M294" s="71"/>
      <c r="N294" s="71"/>
      <c r="O294" s="71"/>
      <c r="P294" s="20"/>
      <c r="Q294" s="24" t="str">
        <f>IF(ISBLANK(K294),"",VLOOKUP(K294,EXHIBITIONS!B$4:C$1002,2,FALSE))</f>
        <v/>
      </c>
    </row>
    <row r="295" spans="1:17" ht="15">
      <c r="A295" s="10" t="str">
        <f t="array" ref="A295">IF(ISERROR(MATCH(TRUE,EXACT(IMAGES!B$12:B$1002,B295),0)),"?","")</f>
        <v/>
      </c>
      <c r="B295" s="20"/>
      <c r="C295" s="14"/>
      <c r="D295" s="15"/>
      <c r="E295" s="15"/>
      <c r="F295" s="15"/>
      <c r="G295" s="11" t="str" cm="1">
        <f t="array" ref="G295">_xlfn.IFS(AND(D295&lt;F295,H295="A"),"?",D295+1=F295,"✓",AND(D295=F295,D295&gt;0,H295&lt;&gt;"A"),"A?",TRUE,"")</f>
        <v/>
      </c>
      <c r="H295" s="15"/>
      <c r="I295" s="12"/>
      <c r="J295" s="12"/>
      <c r="K295" s="70"/>
      <c r="L295" s="70"/>
      <c r="M295" s="71"/>
      <c r="N295" s="71"/>
      <c r="O295" s="71"/>
      <c r="P295" s="20"/>
      <c r="Q295" s="24" t="str">
        <f>IF(ISBLANK(K295),"",VLOOKUP(K295,EXHIBITIONS!B$4:C$1002,2,FALSE))</f>
        <v/>
      </c>
    </row>
    <row r="296" spans="1:17" ht="15">
      <c r="A296" s="10" t="str">
        <f t="array" ref="A296">IF(ISERROR(MATCH(TRUE,EXACT(IMAGES!B$12:B$1002,B296),0)),"?","")</f>
        <v/>
      </c>
      <c r="B296" s="20"/>
      <c r="C296" s="14"/>
      <c r="D296" s="15"/>
      <c r="E296" s="15"/>
      <c r="F296" s="15"/>
      <c r="G296" s="11" t="str" cm="1">
        <f t="array" ref="G296">_xlfn.IFS(AND(D296&lt;F296,H296="A"),"?",D296+1=F296,"✓",AND(D296=F296,D296&gt;0,H296&lt;&gt;"A"),"A?",TRUE,"")</f>
        <v/>
      </c>
      <c r="H296" s="15"/>
      <c r="I296" s="12"/>
      <c r="J296" s="12"/>
      <c r="K296" s="70"/>
      <c r="L296" s="70"/>
      <c r="M296" s="71"/>
      <c r="N296" s="71"/>
      <c r="O296" s="71"/>
      <c r="P296" s="20"/>
      <c r="Q296" s="24" t="str">
        <f>IF(ISBLANK(K296),"",VLOOKUP(K296,EXHIBITIONS!B$4:C$1002,2,FALSE))</f>
        <v/>
      </c>
    </row>
    <row r="297" spans="1:17" ht="15">
      <c r="A297" s="10" t="str">
        <f t="array" ref="A297">IF(ISERROR(MATCH(TRUE,EXACT(IMAGES!B$12:B$1002,B297),0)),"?","")</f>
        <v/>
      </c>
      <c r="B297" s="20"/>
      <c r="C297" s="14"/>
      <c r="D297" s="15"/>
      <c r="E297" s="15"/>
      <c r="F297" s="15"/>
      <c r="G297" s="11" t="str" cm="1">
        <f t="array" ref="G297">_xlfn.IFS(AND(D297&lt;F297,H297="A"),"?",D297+1=F297,"✓",AND(D297=F297,D297&gt;0,H297&lt;&gt;"A"),"A?",TRUE,"")</f>
        <v/>
      </c>
      <c r="H297" s="15"/>
      <c r="I297" s="12"/>
      <c r="J297" s="12"/>
      <c r="K297" s="70"/>
      <c r="L297" s="70"/>
      <c r="M297" s="71"/>
      <c r="N297" s="71"/>
      <c r="O297" s="71"/>
      <c r="P297" s="20"/>
      <c r="Q297" s="24" t="str">
        <f>IF(ISBLANK(K297),"",VLOOKUP(K297,EXHIBITIONS!B$4:C$1002,2,FALSE))</f>
        <v/>
      </c>
    </row>
    <row r="298" spans="1:17" ht="15">
      <c r="A298" s="10" t="str">
        <f t="array" ref="A298">IF(ISERROR(MATCH(TRUE,EXACT(IMAGES!B$12:B$1002,B298),0)),"?","")</f>
        <v/>
      </c>
      <c r="B298" s="20"/>
      <c r="C298" s="14"/>
      <c r="D298" s="15"/>
      <c r="E298" s="15"/>
      <c r="F298" s="15"/>
      <c r="G298" s="11" t="str" cm="1">
        <f t="array" ref="G298">_xlfn.IFS(AND(D298&lt;F298,H298="A"),"?",D298+1=F298,"✓",AND(D298=F298,D298&gt;0,H298&lt;&gt;"A"),"A?",TRUE,"")</f>
        <v/>
      </c>
      <c r="H298" s="15"/>
      <c r="I298" s="12"/>
      <c r="J298" s="12"/>
      <c r="K298" s="70"/>
      <c r="L298" s="70"/>
      <c r="M298" s="71"/>
      <c r="N298" s="71"/>
      <c r="O298" s="71"/>
      <c r="P298" s="20"/>
      <c r="Q298" s="24" t="str">
        <f>IF(ISBLANK(K298),"",VLOOKUP(K298,EXHIBITIONS!B$4:C$1002,2,FALSE))</f>
        <v/>
      </c>
    </row>
    <row r="299" spans="1:17" ht="15">
      <c r="A299" s="10" t="str">
        <f t="array" ref="A299">IF(ISERROR(MATCH(TRUE,EXACT(IMAGES!B$12:B$1002,B299),0)),"?","")</f>
        <v/>
      </c>
      <c r="B299" s="20"/>
      <c r="C299" s="14"/>
      <c r="D299" s="15"/>
      <c r="E299" s="15"/>
      <c r="F299" s="15"/>
      <c r="G299" s="11" t="str" cm="1">
        <f t="array" ref="G299">_xlfn.IFS(AND(D299&lt;F299,H299="A"),"?",D299+1=F299,"✓",AND(D299=F299,D299&gt;0,H299&lt;&gt;"A"),"A?",TRUE,"")</f>
        <v/>
      </c>
      <c r="H299" s="15"/>
      <c r="I299" s="12"/>
      <c r="J299" s="12"/>
      <c r="K299" s="70"/>
      <c r="L299" s="70"/>
      <c r="M299" s="71"/>
      <c r="N299" s="71"/>
      <c r="O299" s="71"/>
      <c r="P299" s="20"/>
      <c r="Q299" s="24" t="str">
        <f>IF(ISBLANK(K299),"",VLOOKUP(K299,EXHIBITIONS!B$4:C$1002,2,FALSE))</f>
        <v/>
      </c>
    </row>
    <row r="300" spans="1:17" ht="15">
      <c r="A300" s="10" t="str">
        <f t="array" ref="A300">IF(ISERROR(MATCH(TRUE,EXACT(IMAGES!B$12:B$1002,B300),0)),"?","")</f>
        <v/>
      </c>
      <c r="B300" s="20"/>
      <c r="C300" s="14"/>
      <c r="D300" s="15"/>
      <c r="E300" s="15"/>
      <c r="F300" s="15"/>
      <c r="G300" s="11" t="str" cm="1">
        <f t="array" ref="G300">_xlfn.IFS(AND(D300&lt;F300,H300="A"),"?",D300+1=F300,"✓",AND(D300=F300,D300&gt;0,H300&lt;&gt;"A"),"A?",TRUE,"")</f>
        <v/>
      </c>
      <c r="H300" s="15"/>
      <c r="I300" s="12"/>
      <c r="J300" s="12"/>
      <c r="K300" s="70"/>
      <c r="L300" s="70"/>
      <c r="M300" s="71"/>
      <c r="N300" s="71"/>
      <c r="O300" s="71"/>
      <c r="P300" s="20"/>
      <c r="Q300" s="24" t="str">
        <f>IF(ISBLANK(K300),"",VLOOKUP(K300,EXHIBITIONS!B$4:C$1002,2,FALSE))</f>
        <v/>
      </c>
    </row>
    <row r="301" spans="1:17" ht="15">
      <c r="A301" s="10" t="str">
        <f t="array" ref="A301">IF(ISERROR(MATCH(TRUE,EXACT(IMAGES!B$12:B$1002,B301),0)),"?","")</f>
        <v/>
      </c>
      <c r="B301" s="20"/>
      <c r="C301" s="14"/>
      <c r="D301" s="15"/>
      <c r="E301" s="15"/>
      <c r="F301" s="15"/>
      <c r="G301" s="11" t="str" cm="1">
        <f t="array" ref="G301">_xlfn.IFS(AND(D301&lt;F301,H301="A"),"?",D301+1=F301,"✓",AND(D301=F301,D301&gt;0,H301&lt;&gt;"A"),"A?",TRUE,"")</f>
        <v/>
      </c>
      <c r="H301" s="15"/>
      <c r="I301" s="12"/>
      <c r="J301" s="12"/>
      <c r="K301" s="70"/>
      <c r="L301" s="70"/>
      <c r="M301" s="71"/>
      <c r="N301" s="71"/>
      <c r="O301" s="71"/>
      <c r="P301" s="20"/>
      <c r="Q301" s="24" t="str">
        <f>IF(ISBLANK(K301),"",VLOOKUP(K301,EXHIBITIONS!B$4:C$1002,2,FALSE))</f>
        <v/>
      </c>
    </row>
    <row r="302" spans="1:17" ht="15">
      <c r="A302" s="10" t="str">
        <f t="array" ref="A302">IF(ISERROR(MATCH(TRUE,EXACT(IMAGES!B$12:B$1002,B302),0)),"?","")</f>
        <v/>
      </c>
      <c r="B302" s="20"/>
      <c r="C302" s="14"/>
      <c r="D302" s="15"/>
      <c r="E302" s="15"/>
      <c r="F302" s="15"/>
      <c r="G302" s="11" t="str" cm="1">
        <f t="array" ref="G302">_xlfn.IFS(AND(D302&lt;F302,H302="A"),"?",D302+1=F302,"✓",AND(D302=F302,D302&gt;0,H302&lt;&gt;"A"),"A?",TRUE,"")</f>
        <v/>
      </c>
      <c r="H302" s="15"/>
      <c r="I302" s="12"/>
      <c r="J302" s="12"/>
      <c r="K302" s="70"/>
      <c r="L302" s="70"/>
      <c r="M302" s="71"/>
      <c r="N302" s="71"/>
      <c r="O302" s="71"/>
      <c r="P302" s="20"/>
      <c r="Q302" s="24" t="str">
        <f>IF(ISBLANK(K302),"",VLOOKUP(K302,EXHIBITIONS!B$4:C$1002,2,FALSE))</f>
        <v/>
      </c>
    </row>
    <row r="303" spans="1:17" ht="15">
      <c r="A303" s="10" t="str">
        <f t="array" ref="A303">IF(ISERROR(MATCH(TRUE,EXACT(IMAGES!B$12:B$1002,B303),0)),"?","")</f>
        <v/>
      </c>
      <c r="B303" s="20"/>
      <c r="C303" s="14"/>
      <c r="D303" s="15"/>
      <c r="E303" s="15"/>
      <c r="F303" s="15"/>
      <c r="G303" s="11" t="str" cm="1">
        <f t="array" ref="G303">_xlfn.IFS(AND(D303&lt;F303,H303="A"),"?",D303+1=F303,"✓",AND(D303=F303,D303&gt;0,H303&lt;&gt;"A"),"A?",TRUE,"")</f>
        <v/>
      </c>
      <c r="H303" s="15"/>
      <c r="I303" s="12"/>
      <c r="J303" s="12"/>
      <c r="K303" s="70"/>
      <c r="L303" s="70"/>
      <c r="M303" s="71"/>
      <c r="N303" s="71"/>
      <c r="O303" s="71"/>
      <c r="P303" s="20"/>
      <c r="Q303" s="24" t="str">
        <f>IF(ISBLANK(K303),"",VLOOKUP(K303,EXHIBITIONS!B$4:C$1002,2,FALSE))</f>
        <v/>
      </c>
    </row>
    <row r="304" spans="1:17" ht="15">
      <c r="A304" s="10" t="str">
        <f t="array" ref="A304">IF(ISERROR(MATCH(TRUE,EXACT(IMAGES!B$12:B$1002,B304),0)),"?","")</f>
        <v/>
      </c>
      <c r="B304" s="20"/>
      <c r="C304" s="14"/>
      <c r="D304" s="15"/>
      <c r="E304" s="15"/>
      <c r="F304" s="15"/>
      <c r="G304" s="11" t="str" cm="1">
        <f t="array" ref="G304">_xlfn.IFS(AND(D304&lt;F304,H304="A"),"?",D304+1=F304,"✓",AND(D304=F304,D304&gt;0,H304&lt;&gt;"A"),"A?",TRUE,"")</f>
        <v/>
      </c>
      <c r="H304" s="15"/>
      <c r="I304" s="12"/>
      <c r="J304" s="12"/>
      <c r="K304" s="70"/>
      <c r="L304" s="70"/>
      <c r="M304" s="71"/>
      <c r="N304" s="71"/>
      <c r="O304" s="71"/>
      <c r="P304" s="20"/>
      <c r="Q304" s="24" t="str">
        <f>IF(ISBLANK(K304),"",VLOOKUP(K304,EXHIBITIONS!B$4:C$1002,2,FALSE))</f>
        <v/>
      </c>
    </row>
    <row r="305" spans="1:17" ht="15">
      <c r="A305" s="10" t="str">
        <f t="array" ref="A305">IF(ISERROR(MATCH(TRUE,EXACT(IMAGES!B$12:B$1002,B305),0)),"?","")</f>
        <v/>
      </c>
      <c r="B305" s="20"/>
      <c r="C305" s="14"/>
      <c r="D305" s="15"/>
      <c r="E305" s="15"/>
      <c r="F305" s="15"/>
      <c r="G305" s="11" t="str" cm="1">
        <f t="array" ref="G305">_xlfn.IFS(AND(D305&lt;F305,H305="A"),"?",D305+1=F305,"✓",AND(D305=F305,D305&gt;0,H305&lt;&gt;"A"),"A?",TRUE,"")</f>
        <v/>
      </c>
      <c r="H305" s="15"/>
      <c r="I305" s="12"/>
      <c r="J305" s="12"/>
      <c r="K305" s="70"/>
      <c r="L305" s="70"/>
      <c r="M305" s="71"/>
      <c r="N305" s="71"/>
      <c r="O305" s="71"/>
      <c r="P305" s="20"/>
      <c r="Q305" s="24" t="str">
        <f>IF(ISBLANK(K305),"",VLOOKUP(K305,EXHIBITIONS!B$4:C$1002,2,FALSE))</f>
        <v/>
      </c>
    </row>
    <row r="306" spans="1:17" ht="15">
      <c r="A306" s="10" t="str">
        <f t="array" ref="A306">IF(ISERROR(MATCH(TRUE,EXACT(IMAGES!B$12:B$1002,B306),0)),"?","")</f>
        <v/>
      </c>
      <c r="B306" s="20"/>
      <c r="C306" s="14"/>
      <c r="D306" s="15"/>
      <c r="E306" s="15"/>
      <c r="F306" s="15"/>
      <c r="G306" s="11" t="str" cm="1">
        <f t="array" ref="G306">_xlfn.IFS(AND(D306&lt;F306,H306="A"),"?",D306+1=F306,"✓",AND(D306=F306,D306&gt;0,H306&lt;&gt;"A"),"A?",TRUE,"")</f>
        <v/>
      </c>
      <c r="H306" s="15"/>
      <c r="I306" s="12"/>
      <c r="J306" s="12"/>
      <c r="K306" s="70"/>
      <c r="L306" s="70"/>
      <c r="M306" s="71"/>
      <c r="N306" s="71"/>
      <c r="O306" s="71"/>
      <c r="P306" s="20"/>
      <c r="Q306" s="24" t="str">
        <f>IF(ISBLANK(K306),"",VLOOKUP(K306,EXHIBITIONS!B$4:C$1002,2,FALSE))</f>
        <v/>
      </c>
    </row>
    <row r="307" spans="1:17" ht="15">
      <c r="A307" s="10" t="str">
        <f t="array" ref="A307">IF(ISERROR(MATCH(TRUE,EXACT(IMAGES!B$12:B$1002,B307),0)),"?","")</f>
        <v/>
      </c>
      <c r="B307" s="20"/>
      <c r="C307" s="14"/>
      <c r="D307" s="15"/>
      <c r="E307" s="15"/>
      <c r="F307" s="15"/>
      <c r="G307" s="11" t="str" cm="1">
        <f t="array" ref="G307">_xlfn.IFS(AND(D307&lt;F307,H307="A"),"?",D307+1=F307,"✓",AND(D307=F307,D307&gt;0,H307&lt;&gt;"A"),"A?",TRUE,"")</f>
        <v/>
      </c>
      <c r="H307" s="15"/>
      <c r="I307" s="12"/>
      <c r="J307" s="12"/>
      <c r="K307" s="70"/>
      <c r="L307" s="70"/>
      <c r="M307" s="71"/>
      <c r="N307" s="71"/>
      <c r="O307" s="71"/>
      <c r="P307" s="20"/>
      <c r="Q307" s="24" t="str">
        <f>IF(ISBLANK(K307),"",VLOOKUP(K307,EXHIBITIONS!B$4:C$1002,2,FALSE))</f>
        <v/>
      </c>
    </row>
    <row r="308" spans="1:17" ht="15">
      <c r="A308" s="10" t="str">
        <f t="array" ref="A308">IF(ISERROR(MATCH(TRUE,EXACT(IMAGES!B$12:B$1002,B308),0)),"?","")</f>
        <v/>
      </c>
      <c r="B308" s="76"/>
      <c r="C308" s="14"/>
      <c r="D308" s="15"/>
      <c r="E308" s="15"/>
      <c r="F308" s="15"/>
      <c r="G308" s="11" t="str" cm="1">
        <f t="array" ref="G308">_xlfn.IFS(AND(D308&lt;F308,H308="A"),"?",D308+1=F308,"✓",AND(D308=F308,D308&gt;0,H308&lt;&gt;"A"),"A?",TRUE,"")</f>
        <v/>
      </c>
      <c r="H308" s="15"/>
      <c r="I308" s="12"/>
      <c r="J308" s="12"/>
      <c r="K308" s="70"/>
      <c r="L308" s="70"/>
      <c r="M308" s="71"/>
      <c r="N308" s="71"/>
      <c r="O308" s="71"/>
      <c r="P308" s="20"/>
      <c r="Q308" s="24" t="str">
        <f>IF(ISBLANK(K308),"",VLOOKUP(K308,EXHIBITIONS!B$4:C$1002,2,FALSE))</f>
        <v/>
      </c>
    </row>
    <row r="309" spans="1:17" ht="15">
      <c r="A309" s="10" t="str">
        <f t="array" ref="A309">IF(ISERROR(MATCH(TRUE,EXACT(IMAGES!B$12:B$1002,B309),0)),"?","")</f>
        <v/>
      </c>
      <c r="B309" s="20"/>
      <c r="C309" s="14"/>
      <c r="D309" s="15"/>
      <c r="E309" s="15"/>
      <c r="F309" s="15"/>
      <c r="G309" s="11" t="str" cm="1">
        <f t="array" ref="G309">_xlfn.IFS(AND(D309&lt;F309,H309="A"),"?",D309+1=F309,"✓",AND(D309=F309,D309&gt;0,H309&lt;&gt;"A"),"A?",TRUE,"")</f>
        <v/>
      </c>
      <c r="H309" s="15"/>
      <c r="I309" s="12"/>
      <c r="J309" s="12"/>
      <c r="K309" s="70"/>
      <c r="L309" s="70"/>
      <c r="M309" s="71"/>
      <c r="N309" s="71"/>
      <c r="O309" s="71"/>
      <c r="P309" s="20"/>
      <c r="Q309" s="24" t="str">
        <f>IF(ISBLANK(K309),"",VLOOKUP(K309,EXHIBITIONS!B$4:C$1002,2,FALSE))</f>
        <v/>
      </c>
    </row>
    <row r="310" spans="1:17" ht="15">
      <c r="A310" s="10" t="str">
        <f t="array" ref="A310">IF(ISERROR(MATCH(TRUE,EXACT(IMAGES!B$12:B$1002,B310),0)),"?","")</f>
        <v/>
      </c>
      <c r="B310" s="20"/>
      <c r="C310" s="14"/>
      <c r="D310" s="15"/>
      <c r="E310" s="15"/>
      <c r="F310" s="15"/>
      <c r="G310" s="11" t="str" cm="1">
        <f t="array" ref="G310">_xlfn.IFS(AND(D310&lt;F310,H310="A"),"?",D310+1=F310,"✓",AND(D310=F310,D310&gt;0,H310&lt;&gt;"A"),"A?",TRUE,"")</f>
        <v/>
      </c>
      <c r="H310" s="15"/>
      <c r="I310" s="12"/>
      <c r="J310" s="12"/>
      <c r="K310" s="70"/>
      <c r="L310" s="70"/>
      <c r="M310" s="71"/>
      <c r="N310" s="71"/>
      <c r="O310" s="71"/>
      <c r="P310" s="20"/>
      <c r="Q310" s="24" t="str">
        <f>IF(ISBLANK(K310),"",VLOOKUP(K310,EXHIBITIONS!B$4:C$1002,2,FALSE))</f>
        <v/>
      </c>
    </row>
    <row r="311" spans="1:17" ht="15">
      <c r="A311" s="10" t="str">
        <f t="array" ref="A311">IF(ISERROR(MATCH(TRUE,EXACT(IMAGES!B$12:B$1002,B311),0)),"?","")</f>
        <v/>
      </c>
      <c r="B311" s="20"/>
      <c r="C311" s="14"/>
      <c r="D311" s="15"/>
      <c r="E311" s="15"/>
      <c r="F311" s="15"/>
      <c r="G311" s="11" t="str" cm="1">
        <f t="array" ref="G311">_xlfn.IFS(AND(D311&lt;F311,H311="A"),"?",D311+1=F311,"✓",AND(D311=F311,D311&gt;0,H311&lt;&gt;"A"),"A?",TRUE,"")</f>
        <v/>
      </c>
      <c r="H311" s="15"/>
      <c r="I311" s="12"/>
      <c r="J311" s="12"/>
      <c r="K311" s="70"/>
      <c r="L311" s="70"/>
      <c r="M311" s="71"/>
      <c r="N311" s="71"/>
      <c r="O311" s="71"/>
      <c r="P311" s="20"/>
      <c r="Q311" s="24" t="str">
        <f>IF(ISBLANK(K311),"",VLOOKUP(K311,EXHIBITIONS!B$4:C$1002,2,FALSE))</f>
        <v/>
      </c>
    </row>
    <row r="312" spans="1:17" ht="15">
      <c r="A312" s="10" t="str">
        <f t="array" ref="A312">IF(ISERROR(MATCH(TRUE,EXACT(IMAGES!B$12:B$1002,B312),0)),"?","")</f>
        <v/>
      </c>
      <c r="B312" s="20"/>
      <c r="C312" s="14"/>
      <c r="D312" s="15"/>
      <c r="E312" s="15"/>
      <c r="F312" s="15"/>
      <c r="G312" s="11" t="str" cm="1">
        <f t="array" ref="G312">_xlfn.IFS(AND(D312&lt;F312,H312="A"),"?",D312+1=F312,"✓",AND(D312=F312,D312&gt;0,H312&lt;&gt;"A"),"A?",TRUE,"")</f>
        <v/>
      </c>
      <c r="H312" s="15"/>
      <c r="I312" s="12"/>
      <c r="J312" s="12"/>
      <c r="K312" s="70"/>
      <c r="L312" s="70"/>
      <c r="M312" s="71"/>
      <c r="N312" s="71"/>
      <c r="O312" s="71"/>
      <c r="P312" s="20"/>
      <c r="Q312" s="24" t="str">
        <f>IF(ISBLANK(K312),"",VLOOKUP(K312,EXHIBITIONS!B$4:C$1002,2,FALSE))</f>
        <v/>
      </c>
    </row>
    <row r="313" spans="1:17" ht="15">
      <c r="A313" s="10" t="str">
        <f t="array" ref="A313">IF(ISERROR(MATCH(TRUE,EXACT(IMAGES!B$12:B$1002,B313),0)),"?","")</f>
        <v/>
      </c>
      <c r="B313" s="20"/>
      <c r="C313" s="14"/>
      <c r="D313" s="15"/>
      <c r="E313" s="15"/>
      <c r="F313" s="15"/>
      <c r="G313" s="11" t="str" cm="1">
        <f t="array" ref="G313">_xlfn.IFS(AND(D313&lt;F313,H313="A"),"?",D313+1=F313,"✓",AND(D313=F313,D313&gt;0,H313&lt;&gt;"A"),"A?",TRUE,"")</f>
        <v/>
      </c>
      <c r="H313" s="15"/>
      <c r="I313" s="12"/>
      <c r="J313" s="12"/>
      <c r="K313" s="70"/>
      <c r="L313" s="70"/>
      <c r="M313" s="71"/>
      <c r="N313" s="71"/>
      <c r="O313" s="71"/>
      <c r="P313" s="20"/>
      <c r="Q313" s="24" t="str">
        <f>IF(ISBLANK(K313),"",VLOOKUP(K313,EXHIBITIONS!B$4:C$1002,2,FALSE))</f>
        <v/>
      </c>
    </row>
    <row r="314" spans="1:17" ht="15">
      <c r="A314" s="10" t="str">
        <f t="array" ref="A314">IF(ISERROR(MATCH(TRUE,EXACT(IMAGES!B$12:B$1002,B314),0)),"?","")</f>
        <v/>
      </c>
      <c r="B314" s="20"/>
      <c r="C314" s="14"/>
      <c r="D314" s="15"/>
      <c r="E314" s="15"/>
      <c r="F314" s="15"/>
      <c r="G314" s="11" t="str" cm="1">
        <f t="array" ref="G314">_xlfn.IFS(AND(D314&lt;F314,H314="A"),"?",D314+1=F314,"✓",AND(D314=F314,D314&gt;0,H314&lt;&gt;"A"),"A?",TRUE,"")</f>
        <v/>
      </c>
      <c r="H314" s="15"/>
      <c r="I314" s="12"/>
      <c r="J314" s="12"/>
      <c r="K314" s="70"/>
      <c r="L314" s="70"/>
      <c r="M314" s="71"/>
      <c r="N314" s="71"/>
      <c r="O314" s="71"/>
      <c r="P314" s="20"/>
      <c r="Q314" s="24" t="str">
        <f>IF(ISBLANK(K314),"",VLOOKUP(K314,EXHIBITIONS!B$4:C$1002,2,FALSE))</f>
        <v/>
      </c>
    </row>
    <row r="315" spans="1:17" ht="15">
      <c r="A315" s="10" t="str">
        <f t="array" ref="A315">IF(ISERROR(MATCH(TRUE,EXACT(IMAGES!B$12:B$1002,B315),0)),"?","")</f>
        <v/>
      </c>
      <c r="B315" s="20"/>
      <c r="C315" s="14"/>
      <c r="D315" s="15"/>
      <c r="E315" s="15"/>
      <c r="F315" s="15"/>
      <c r="G315" s="11" t="str" cm="1">
        <f t="array" ref="G315">_xlfn.IFS(AND(D315&lt;F315,H315="A"),"?",D315+1=F315,"✓",AND(D315=F315,D315&gt;0,H315&lt;&gt;"A"),"A?",TRUE,"")</f>
        <v/>
      </c>
      <c r="H315" s="15"/>
      <c r="I315" s="12"/>
      <c r="J315" s="12"/>
      <c r="K315" s="70"/>
      <c r="L315" s="70"/>
      <c r="M315" s="71"/>
      <c r="N315" s="71"/>
      <c r="O315" s="71"/>
      <c r="P315" s="20"/>
      <c r="Q315" s="24" t="str">
        <f>IF(ISBLANK(K315),"",VLOOKUP(K315,EXHIBITIONS!B$4:C$1002,2,FALSE))</f>
        <v/>
      </c>
    </row>
    <row r="316" spans="1:17" ht="15">
      <c r="A316" s="10" t="str">
        <f t="array" ref="A316">IF(ISERROR(MATCH(TRUE,EXACT(IMAGES!B$12:B$1002,B316),0)),"?","")</f>
        <v/>
      </c>
      <c r="B316" s="20"/>
      <c r="C316" s="14"/>
      <c r="D316" s="15"/>
      <c r="E316" s="15"/>
      <c r="F316" s="15"/>
      <c r="G316" s="11" t="str" cm="1">
        <f t="array" ref="G316">_xlfn.IFS(AND(D316&lt;F316,H316="A"),"?",D316+1=F316,"✓",AND(D316=F316,D316&gt;0,H316&lt;&gt;"A"),"A?",TRUE,"")</f>
        <v/>
      </c>
      <c r="H316" s="15"/>
      <c r="I316" s="12"/>
      <c r="J316" s="12"/>
      <c r="K316" s="70"/>
      <c r="L316" s="70"/>
      <c r="M316" s="71"/>
      <c r="N316" s="71"/>
      <c r="O316" s="71"/>
      <c r="P316" s="20"/>
      <c r="Q316" s="24" t="str">
        <f>IF(ISBLANK(K316),"",VLOOKUP(K316,EXHIBITIONS!B$4:C$1002,2,FALSE))</f>
        <v/>
      </c>
    </row>
    <row r="317" spans="1:17" ht="15">
      <c r="A317" s="10" t="str">
        <f t="array" ref="A317">IF(ISERROR(MATCH(TRUE,EXACT(IMAGES!B$12:B$1002,B317),0)),"?","")</f>
        <v/>
      </c>
      <c r="B317" s="20"/>
      <c r="C317" s="14"/>
      <c r="D317" s="15"/>
      <c r="E317" s="15"/>
      <c r="F317" s="15"/>
      <c r="G317" s="11" t="str" cm="1">
        <f t="array" ref="G317">_xlfn.IFS(AND(D317&lt;F317,H317="A"),"?",D317+1=F317,"✓",AND(D317=F317,D317&gt;0,H317&lt;&gt;"A"),"A?",TRUE,"")</f>
        <v/>
      </c>
      <c r="H317" s="15"/>
      <c r="I317" s="12"/>
      <c r="J317" s="12"/>
      <c r="K317" s="70"/>
      <c r="L317" s="70"/>
      <c r="M317" s="71"/>
      <c r="N317" s="71"/>
      <c r="O317" s="71"/>
      <c r="P317" s="20"/>
      <c r="Q317" s="24" t="str">
        <f>IF(ISBLANK(K317),"",VLOOKUP(K317,EXHIBITIONS!B$4:C$1002,2,FALSE))</f>
        <v/>
      </c>
    </row>
    <row r="318" spans="1:17" ht="15">
      <c r="A318" s="10" t="str">
        <f t="array" ref="A318">IF(ISERROR(MATCH(TRUE,EXACT(IMAGES!B$12:B$1002,B318),0)),"?","")</f>
        <v/>
      </c>
      <c r="B318" s="20"/>
      <c r="C318" s="14"/>
      <c r="D318" s="15"/>
      <c r="E318" s="15"/>
      <c r="F318" s="15"/>
      <c r="G318" s="11" t="str" cm="1">
        <f t="array" ref="G318">_xlfn.IFS(AND(D318&lt;F318,H318="A"),"?",D318+1=F318,"✓",AND(D318=F318,D318&gt;0,H318&lt;&gt;"A"),"A?",TRUE,"")</f>
        <v/>
      </c>
      <c r="H318" s="15"/>
      <c r="I318" s="12"/>
      <c r="J318" s="12"/>
      <c r="K318" s="70"/>
      <c r="L318" s="70"/>
      <c r="M318" s="71"/>
      <c r="N318" s="71"/>
      <c r="O318" s="71"/>
      <c r="P318" s="20"/>
      <c r="Q318" s="24" t="str">
        <f>IF(ISBLANK(K318),"",VLOOKUP(K318,EXHIBITIONS!B$4:C$1002,2,FALSE))</f>
        <v/>
      </c>
    </row>
    <row r="319" spans="1:17" ht="15">
      <c r="A319" s="10" t="str">
        <f t="array" ref="A319">IF(ISERROR(MATCH(TRUE,EXACT(IMAGES!B$12:B$1002,B319),0)),"?","")</f>
        <v/>
      </c>
      <c r="B319" s="20"/>
      <c r="C319" s="14"/>
      <c r="D319" s="15"/>
      <c r="E319" s="15"/>
      <c r="F319" s="15"/>
      <c r="G319" s="11" t="str" cm="1">
        <f t="array" ref="G319">_xlfn.IFS(AND(D319&lt;F319,H319="A"),"?",D319+1=F319,"✓",AND(D319=F319,D319&gt;0,H319&lt;&gt;"A"),"A?",TRUE,"")</f>
        <v/>
      </c>
      <c r="H319" s="15"/>
      <c r="I319" s="12"/>
      <c r="J319" s="12"/>
      <c r="K319" s="70"/>
      <c r="L319" s="70"/>
      <c r="M319" s="71"/>
      <c r="N319" s="71"/>
      <c r="O319" s="71"/>
      <c r="P319" s="20"/>
      <c r="Q319" s="24" t="str">
        <f>IF(ISBLANK(K319),"",VLOOKUP(K319,EXHIBITIONS!B$4:C$1002,2,FALSE))</f>
        <v/>
      </c>
    </row>
    <row r="320" spans="1:17" ht="15">
      <c r="A320" s="10" t="str">
        <f t="array" ref="A320">IF(ISERROR(MATCH(TRUE,EXACT(IMAGES!B$12:B$1002,B320),0)),"?","")</f>
        <v/>
      </c>
      <c r="B320" s="20"/>
      <c r="C320" s="14"/>
      <c r="D320" s="15"/>
      <c r="E320" s="15"/>
      <c r="F320" s="15"/>
      <c r="G320" s="11" t="str" cm="1">
        <f t="array" ref="G320">_xlfn.IFS(AND(D320&lt;F320,H320="A"),"?",D320+1=F320,"✓",AND(D320=F320,D320&gt;0,H320&lt;&gt;"A"),"A?",TRUE,"")</f>
        <v/>
      </c>
      <c r="H320" s="15"/>
      <c r="I320" s="12"/>
      <c r="J320" s="12"/>
      <c r="K320" s="70"/>
      <c r="L320" s="70"/>
      <c r="M320" s="71"/>
      <c r="N320" s="71"/>
      <c r="O320" s="71"/>
      <c r="P320" s="20"/>
      <c r="Q320" s="24" t="str">
        <f>IF(ISBLANK(K320),"",VLOOKUP(K320,EXHIBITIONS!B$4:C$1002,2,FALSE))</f>
        <v/>
      </c>
    </row>
    <row r="321" spans="1:17" ht="15">
      <c r="A321" s="10" t="str">
        <f t="array" ref="A321">IF(ISERROR(MATCH(TRUE,EXACT(IMAGES!B$12:B$1002,B321),0)),"?","")</f>
        <v/>
      </c>
      <c r="B321" s="20"/>
      <c r="C321" s="14"/>
      <c r="D321" s="15"/>
      <c r="E321" s="15"/>
      <c r="F321" s="15"/>
      <c r="G321" s="11" t="str" cm="1">
        <f t="array" ref="G321">_xlfn.IFS(AND(D321&lt;F321,H321="A"),"?",D321+1=F321,"✓",AND(D321=F321,D321&gt;0,H321&lt;&gt;"A"),"A?",TRUE,"")</f>
        <v/>
      </c>
      <c r="H321" s="15"/>
      <c r="I321" s="12"/>
      <c r="J321" s="12"/>
      <c r="K321" s="70"/>
      <c r="L321" s="70"/>
      <c r="M321" s="71"/>
      <c r="N321" s="71"/>
      <c r="O321" s="71"/>
      <c r="P321" s="20"/>
      <c r="Q321" s="24" t="str">
        <f>IF(ISBLANK(K321),"",VLOOKUP(K321,EXHIBITIONS!B$4:C$1002,2,FALSE))</f>
        <v/>
      </c>
    </row>
    <row r="322" spans="1:17" ht="15">
      <c r="A322" s="10" t="str">
        <f t="array" ref="A322">IF(ISERROR(MATCH(TRUE,EXACT(IMAGES!B$12:B$1002,B322),0)),"?","")</f>
        <v/>
      </c>
      <c r="B322" s="20"/>
      <c r="C322" s="14"/>
      <c r="D322" s="15"/>
      <c r="E322" s="15"/>
      <c r="F322" s="15"/>
      <c r="G322" s="11" t="str" cm="1">
        <f t="array" ref="G322">_xlfn.IFS(AND(D322&lt;F322,H322="A"),"?",D322+1=F322,"✓",AND(D322=F322,D322&gt;0,H322&lt;&gt;"A"),"A?",TRUE,"")</f>
        <v/>
      </c>
      <c r="H322" s="15"/>
      <c r="I322" s="12"/>
      <c r="J322" s="12"/>
      <c r="K322" s="70"/>
      <c r="L322" s="70"/>
      <c r="M322" s="71"/>
      <c r="N322" s="71"/>
      <c r="O322" s="71"/>
      <c r="P322" s="20"/>
      <c r="Q322" s="24" t="str">
        <f>IF(ISBLANK(K322),"",VLOOKUP(K322,EXHIBITIONS!B$4:C$1002,2,FALSE))</f>
        <v/>
      </c>
    </row>
    <row r="323" spans="1:17" ht="15">
      <c r="A323" s="10" t="str">
        <f t="array" ref="A323">IF(ISERROR(MATCH(TRUE,EXACT(IMAGES!B$12:B$1002,B323),0)),"?","")</f>
        <v/>
      </c>
      <c r="B323" s="20"/>
      <c r="C323" s="14"/>
      <c r="D323" s="15"/>
      <c r="E323" s="15"/>
      <c r="F323" s="15"/>
      <c r="G323" s="11" t="str" cm="1">
        <f t="array" ref="G323">_xlfn.IFS(AND(D323&lt;F323,H323="A"),"?",D323+1=F323,"✓",AND(D323=F323,D323&gt;0,H323&lt;&gt;"A"),"A?",TRUE,"")</f>
        <v/>
      </c>
      <c r="H323" s="15"/>
      <c r="I323" s="12"/>
      <c r="J323" s="12"/>
      <c r="K323" s="70"/>
      <c r="L323" s="70"/>
      <c r="M323" s="71"/>
      <c r="N323" s="71"/>
      <c r="O323" s="71"/>
      <c r="P323" s="20"/>
      <c r="Q323" s="24" t="str">
        <f>IF(ISBLANK(K323),"",VLOOKUP(K323,EXHIBITIONS!B$4:C$1002,2,FALSE))</f>
        <v/>
      </c>
    </row>
    <row r="324" spans="1:17" ht="15">
      <c r="A324" s="10" t="str">
        <f t="array" ref="A324">IF(ISERROR(MATCH(TRUE,EXACT(IMAGES!B$12:B$1002,B324),0)),"?","")</f>
        <v/>
      </c>
      <c r="B324" s="20"/>
      <c r="C324" s="14"/>
      <c r="D324" s="15"/>
      <c r="E324" s="15"/>
      <c r="F324" s="15"/>
      <c r="G324" s="11" t="str" cm="1">
        <f t="array" ref="G324">_xlfn.IFS(AND(D324&lt;F324,H324="A"),"?",D324+1=F324,"✓",AND(D324=F324,D324&gt;0,H324&lt;&gt;"A"),"A?",TRUE,"")</f>
        <v/>
      </c>
      <c r="H324" s="15"/>
      <c r="I324" s="12"/>
      <c r="J324" s="12"/>
      <c r="K324" s="70"/>
      <c r="L324" s="70"/>
      <c r="M324" s="71"/>
      <c r="N324" s="71"/>
      <c r="O324" s="71"/>
      <c r="P324" s="20"/>
      <c r="Q324" s="24" t="str">
        <f>IF(ISBLANK(K324),"",VLOOKUP(K324,EXHIBITIONS!B$4:C$1002,2,FALSE))</f>
        <v/>
      </c>
    </row>
    <row r="325" spans="1:17" ht="15">
      <c r="A325" s="10" t="str">
        <f t="array" ref="A325">IF(ISERROR(MATCH(TRUE,EXACT(IMAGES!B$12:B$1002,B325),0)),"?","")</f>
        <v/>
      </c>
      <c r="B325" s="20"/>
      <c r="C325" s="14"/>
      <c r="D325" s="15"/>
      <c r="E325" s="15"/>
      <c r="F325" s="15"/>
      <c r="G325" s="11" t="str" cm="1">
        <f t="array" ref="G325">_xlfn.IFS(AND(D325&lt;F325,H325="A"),"?",D325+1=F325,"✓",AND(D325=F325,D325&gt;0,H325&lt;&gt;"A"),"A?",TRUE,"")</f>
        <v/>
      </c>
      <c r="H325" s="15"/>
      <c r="I325" s="12"/>
      <c r="J325" s="12"/>
      <c r="K325" s="70"/>
      <c r="L325" s="70"/>
      <c r="M325" s="71"/>
      <c r="N325" s="71"/>
      <c r="O325" s="71"/>
      <c r="P325" s="20"/>
      <c r="Q325" s="24" t="str">
        <f>IF(ISBLANK(K325),"",VLOOKUP(K325,EXHIBITIONS!B$4:C$1002,2,FALSE))</f>
        <v/>
      </c>
    </row>
    <row r="326" spans="1:17" ht="15">
      <c r="A326" s="10" t="str">
        <f t="array" ref="A326">IF(ISERROR(MATCH(TRUE,EXACT(IMAGES!B$12:B$1002,B326),0)),"?","")</f>
        <v/>
      </c>
      <c r="B326" s="20"/>
      <c r="C326" s="14"/>
      <c r="D326" s="15"/>
      <c r="E326" s="15"/>
      <c r="F326" s="15"/>
      <c r="G326" s="11" t="str" cm="1">
        <f t="array" ref="G326">_xlfn.IFS(AND(D326&lt;F326,H326="A"),"?",D326+1=F326,"✓",AND(D326=F326,D326&gt;0,H326&lt;&gt;"A"),"A?",TRUE,"")</f>
        <v/>
      </c>
      <c r="H326" s="15"/>
      <c r="I326" s="12"/>
      <c r="J326" s="12"/>
      <c r="K326" s="70"/>
      <c r="L326" s="70"/>
      <c r="M326" s="71"/>
      <c r="N326" s="71"/>
      <c r="O326" s="71"/>
      <c r="P326" s="20"/>
      <c r="Q326" s="24" t="str">
        <f>IF(ISBLANK(K326),"",VLOOKUP(K326,EXHIBITIONS!B$4:C$1002,2,FALSE))</f>
        <v/>
      </c>
    </row>
    <row r="327" spans="1:17" ht="15">
      <c r="A327" s="10" t="str">
        <f t="array" ref="A327">IF(ISERROR(MATCH(TRUE,EXACT(IMAGES!B$12:B$1002,B327),0)),"?","")</f>
        <v/>
      </c>
      <c r="B327" s="20"/>
      <c r="C327" s="14"/>
      <c r="D327" s="15"/>
      <c r="E327" s="15"/>
      <c r="F327" s="15"/>
      <c r="G327" s="11" t="str" cm="1">
        <f t="array" ref="G327">_xlfn.IFS(AND(D327&lt;F327,H327="A"),"?",D327+1=F327,"✓",AND(D327=F327,D327&gt;0,H327&lt;&gt;"A"),"A?",TRUE,"")</f>
        <v/>
      </c>
      <c r="H327" s="15"/>
      <c r="I327" s="12"/>
      <c r="J327" s="12"/>
      <c r="K327" s="70"/>
      <c r="L327" s="70"/>
      <c r="M327" s="71"/>
      <c r="N327" s="71"/>
      <c r="O327" s="71"/>
      <c r="P327" s="20"/>
      <c r="Q327" s="24" t="str">
        <f>IF(ISBLANK(K327),"",VLOOKUP(K327,EXHIBITIONS!B$4:C$1002,2,FALSE))</f>
        <v/>
      </c>
    </row>
    <row r="328" spans="1:17" ht="15">
      <c r="A328" s="10" t="str">
        <f t="array" ref="A328">IF(ISERROR(MATCH(TRUE,EXACT(IMAGES!B$12:B$1002,B328),0)),"?","")</f>
        <v/>
      </c>
      <c r="B328" s="20"/>
      <c r="C328" s="14"/>
      <c r="D328" s="15"/>
      <c r="E328" s="15"/>
      <c r="F328" s="15"/>
      <c r="G328" s="11" t="str" cm="1">
        <f t="array" ref="G328">_xlfn.IFS(AND(D328&lt;F328,H328="A"),"?",D328+1=F328,"✓",AND(D328=F328,D328&gt;0,H328&lt;&gt;"A"),"A?",TRUE,"")</f>
        <v/>
      </c>
      <c r="H328" s="15"/>
      <c r="I328" s="12"/>
      <c r="J328" s="12"/>
      <c r="K328" s="70"/>
      <c r="L328" s="70"/>
      <c r="M328" s="71"/>
      <c r="N328" s="71"/>
      <c r="O328" s="71"/>
      <c r="P328" s="20"/>
      <c r="Q328" s="24" t="str">
        <f>IF(ISBLANK(K328),"",VLOOKUP(K328,EXHIBITIONS!B$4:C$1002,2,FALSE))</f>
        <v/>
      </c>
    </row>
    <row r="329" spans="1:17" ht="15">
      <c r="A329" s="10" t="str">
        <f t="array" ref="A329">IF(ISERROR(MATCH(TRUE,EXACT(IMAGES!B$12:B$1002,B329),0)),"?","")</f>
        <v/>
      </c>
      <c r="B329" s="20"/>
      <c r="C329" s="14"/>
      <c r="D329" s="15"/>
      <c r="E329" s="15"/>
      <c r="F329" s="15"/>
      <c r="G329" s="11" t="str" cm="1">
        <f t="array" ref="G329">_xlfn.IFS(AND(D329&lt;F329,H329="A"),"?",D329+1=F329,"✓",AND(D329=F329,D329&gt;0,H329&lt;&gt;"A"),"A?",TRUE,"")</f>
        <v/>
      </c>
      <c r="H329" s="15"/>
      <c r="I329" s="12"/>
      <c r="J329" s="12"/>
      <c r="K329" s="70"/>
      <c r="L329" s="70"/>
      <c r="M329" s="71"/>
      <c r="N329" s="71"/>
      <c r="O329" s="71"/>
      <c r="P329" s="20"/>
      <c r="Q329" s="24" t="str">
        <f>IF(ISBLANK(K329),"",VLOOKUP(K329,EXHIBITIONS!B$4:C$1002,2,FALSE))</f>
        <v/>
      </c>
    </row>
    <row r="330" spans="1:17" ht="15">
      <c r="A330" s="10" t="str">
        <f t="array" ref="A330">IF(ISERROR(MATCH(TRUE,EXACT(IMAGES!B$12:B$1002,B330),0)),"?","")</f>
        <v/>
      </c>
      <c r="B330" s="20"/>
      <c r="C330" s="14"/>
      <c r="D330" s="15"/>
      <c r="E330" s="15"/>
      <c r="F330" s="15"/>
      <c r="G330" s="11" t="str" cm="1">
        <f t="array" ref="G330">_xlfn.IFS(AND(D330&lt;F330,H330="A"),"?",D330+1=F330,"✓",AND(D330=F330,D330&gt;0,H330&lt;&gt;"A"),"A?",TRUE,"")</f>
        <v/>
      </c>
      <c r="H330" s="15"/>
      <c r="I330" s="12"/>
      <c r="J330" s="12"/>
      <c r="K330" s="70"/>
      <c r="L330" s="70"/>
      <c r="M330" s="71"/>
      <c r="N330" s="71"/>
      <c r="O330" s="71"/>
      <c r="P330" s="20"/>
      <c r="Q330" s="24" t="str">
        <f>IF(ISBLANK(K330),"",VLOOKUP(K330,EXHIBITIONS!B$4:C$1002,2,FALSE))</f>
        <v/>
      </c>
    </row>
    <row r="331" spans="1:17" ht="15">
      <c r="A331" s="10" t="str">
        <f t="array" ref="A331">IF(ISERROR(MATCH(TRUE,EXACT(IMAGES!B$12:B$1002,B331),0)),"?","")</f>
        <v/>
      </c>
      <c r="B331" s="20"/>
      <c r="C331" s="14"/>
      <c r="D331" s="15"/>
      <c r="E331" s="15"/>
      <c r="F331" s="15"/>
      <c r="G331" s="11" t="str" cm="1">
        <f t="array" ref="G331">_xlfn.IFS(AND(D331&lt;F331,H331="A"),"?",D331+1=F331,"✓",AND(D331=F331,D331&gt;0,H331&lt;&gt;"A"),"A?",TRUE,"")</f>
        <v/>
      </c>
      <c r="H331" s="15"/>
      <c r="I331" s="12"/>
      <c r="J331" s="12"/>
      <c r="K331" s="70"/>
      <c r="L331" s="70"/>
      <c r="M331" s="71"/>
      <c r="N331" s="71"/>
      <c r="O331" s="71"/>
      <c r="P331" s="20"/>
      <c r="Q331" s="24" t="str">
        <f>IF(ISBLANK(K331),"",VLOOKUP(K331,EXHIBITIONS!B$4:C$1002,2,FALSE))</f>
        <v/>
      </c>
    </row>
    <row r="332" spans="1:17" ht="15">
      <c r="A332" s="10" t="str">
        <f t="array" ref="A332">IF(ISERROR(MATCH(TRUE,EXACT(IMAGES!B$12:B$1002,B332),0)),"?","")</f>
        <v/>
      </c>
      <c r="B332" s="20"/>
      <c r="C332" s="14"/>
      <c r="D332" s="15"/>
      <c r="E332" s="15"/>
      <c r="F332" s="15"/>
      <c r="G332" s="11" t="str" cm="1">
        <f t="array" ref="G332">_xlfn.IFS(AND(D332&lt;F332,H332="A"),"?",D332+1=F332,"✓",AND(D332=F332,D332&gt;0,H332&lt;&gt;"A"),"A?",TRUE,"")</f>
        <v/>
      </c>
      <c r="H332" s="15"/>
      <c r="I332" s="12"/>
      <c r="J332" s="12"/>
      <c r="K332" s="70"/>
      <c r="L332" s="70"/>
      <c r="M332" s="71"/>
      <c r="N332" s="71"/>
      <c r="O332" s="71"/>
      <c r="P332" s="20"/>
      <c r="Q332" s="24" t="str">
        <f>IF(ISBLANK(K332),"",VLOOKUP(K332,EXHIBITIONS!B$4:C$1002,2,FALSE))</f>
        <v/>
      </c>
    </row>
    <row r="333" spans="1:17" ht="15">
      <c r="A333" s="10" t="str">
        <f t="array" ref="A333">IF(ISERROR(MATCH(TRUE,EXACT(IMAGES!B$12:B$1002,B333),0)),"?","")</f>
        <v/>
      </c>
      <c r="B333" s="20"/>
      <c r="C333" s="14"/>
      <c r="D333" s="15"/>
      <c r="E333" s="15"/>
      <c r="F333" s="15"/>
      <c r="G333" s="11" t="str" cm="1">
        <f t="array" ref="G333">_xlfn.IFS(AND(D333&lt;F333,H333="A"),"?",D333+1=F333,"✓",AND(D333=F333,D333&gt;0,H333&lt;&gt;"A"),"A?",TRUE,"")</f>
        <v/>
      </c>
      <c r="H333" s="15"/>
      <c r="I333" s="12"/>
      <c r="J333" s="12"/>
      <c r="K333" s="70"/>
      <c r="L333" s="70"/>
      <c r="M333" s="71"/>
      <c r="N333" s="71"/>
      <c r="O333" s="71"/>
      <c r="P333" s="20"/>
      <c r="Q333" s="24" t="str">
        <f>IF(ISBLANK(K333),"",VLOOKUP(K333,EXHIBITIONS!B$4:C$1002,2,FALSE))</f>
        <v/>
      </c>
    </row>
    <row r="334" spans="1:17" ht="15">
      <c r="A334" s="10" t="str">
        <f t="array" ref="A334">IF(ISERROR(MATCH(TRUE,EXACT(IMAGES!B$12:B$1002,B334),0)),"?","")</f>
        <v/>
      </c>
      <c r="B334" s="20"/>
      <c r="C334" s="14"/>
      <c r="D334" s="15"/>
      <c r="E334" s="15"/>
      <c r="F334" s="15"/>
      <c r="G334" s="11" t="str" cm="1">
        <f t="array" ref="G334">_xlfn.IFS(AND(D334&lt;F334,H334="A"),"?",D334+1=F334,"✓",AND(D334=F334,D334&gt;0,H334&lt;&gt;"A"),"A?",TRUE,"")</f>
        <v/>
      </c>
      <c r="H334" s="15"/>
      <c r="I334" s="12"/>
      <c r="J334" s="12"/>
      <c r="K334" s="70"/>
      <c r="L334" s="70"/>
      <c r="M334" s="71"/>
      <c r="N334" s="71"/>
      <c r="O334" s="71"/>
      <c r="P334" s="20"/>
      <c r="Q334" s="24" t="str">
        <f>IF(ISBLANK(K334),"",VLOOKUP(K334,EXHIBITIONS!B$4:C$1002,2,FALSE))</f>
        <v/>
      </c>
    </row>
    <row r="335" spans="1:17" ht="15">
      <c r="A335" s="10" t="str">
        <f t="array" ref="A335">IF(ISERROR(MATCH(TRUE,EXACT(IMAGES!B$12:B$1002,B335),0)),"?","")</f>
        <v/>
      </c>
      <c r="B335" s="20"/>
      <c r="C335" s="14"/>
      <c r="D335" s="15"/>
      <c r="E335" s="15"/>
      <c r="F335" s="15"/>
      <c r="G335" s="11" t="str" cm="1">
        <f t="array" ref="G335">_xlfn.IFS(AND(D335&lt;F335,H335="A"),"?",D335+1=F335,"✓",AND(D335=F335,D335&gt;0,H335&lt;&gt;"A"),"A?",TRUE,"")</f>
        <v/>
      </c>
      <c r="H335" s="15"/>
      <c r="I335" s="12"/>
      <c r="J335" s="12"/>
      <c r="K335" s="70"/>
      <c r="L335" s="70"/>
      <c r="M335" s="71"/>
      <c r="N335" s="71"/>
      <c r="O335" s="71"/>
      <c r="P335" s="20"/>
      <c r="Q335" s="24" t="str">
        <f>IF(ISBLANK(K335),"",VLOOKUP(K335,EXHIBITIONS!B$4:C$1002,2,FALSE))</f>
        <v/>
      </c>
    </row>
    <row r="336" spans="1:17" ht="15">
      <c r="A336" s="10" t="str">
        <f t="array" ref="A336">IF(ISERROR(MATCH(TRUE,EXACT(IMAGES!B$12:B$1002,B336),0)),"?","")</f>
        <v/>
      </c>
      <c r="B336" s="20"/>
      <c r="C336" s="14"/>
      <c r="D336" s="15"/>
      <c r="E336" s="15"/>
      <c r="F336" s="15"/>
      <c r="G336" s="11" t="str" cm="1">
        <f t="array" ref="G336">_xlfn.IFS(AND(D336&lt;F336,H336="A"),"?",D336+1=F336,"✓",AND(D336=F336,D336&gt;0,H336&lt;&gt;"A"),"A?",TRUE,"")</f>
        <v/>
      </c>
      <c r="H336" s="15"/>
      <c r="I336" s="12"/>
      <c r="J336" s="12"/>
      <c r="K336" s="70"/>
      <c r="L336" s="70"/>
      <c r="M336" s="71"/>
      <c r="N336" s="71"/>
      <c r="O336" s="71"/>
      <c r="P336" s="20"/>
      <c r="Q336" s="24" t="str">
        <f>IF(ISBLANK(K336),"",VLOOKUP(K336,EXHIBITIONS!B$4:C$1002,2,FALSE))</f>
        <v/>
      </c>
    </row>
    <row r="337" spans="1:17" ht="15">
      <c r="A337" s="10" t="str">
        <f t="array" ref="A337">IF(ISERROR(MATCH(TRUE,EXACT(IMAGES!B$12:B$1002,B337),0)),"?","")</f>
        <v/>
      </c>
      <c r="B337" s="20"/>
      <c r="C337" s="14"/>
      <c r="D337" s="15"/>
      <c r="E337" s="15"/>
      <c r="F337" s="15"/>
      <c r="G337" s="11" t="str" cm="1">
        <f t="array" ref="G337">_xlfn.IFS(AND(D337&lt;F337,H337="A"),"?",D337+1=F337,"✓",AND(D337=F337,D337&gt;0,H337&lt;&gt;"A"),"A?",TRUE,"")</f>
        <v/>
      </c>
      <c r="H337" s="15"/>
      <c r="I337" s="12"/>
      <c r="J337" s="12"/>
      <c r="K337" s="70"/>
      <c r="L337" s="70"/>
      <c r="M337" s="71"/>
      <c r="N337" s="71"/>
      <c r="O337" s="71"/>
      <c r="P337" s="20"/>
      <c r="Q337" s="24" t="str">
        <f>IF(ISBLANK(K337),"",VLOOKUP(K337,EXHIBITIONS!B$4:C$1002,2,FALSE))</f>
        <v/>
      </c>
    </row>
    <row r="338" spans="1:17" ht="15">
      <c r="A338" s="10" t="str">
        <f t="array" ref="A338">IF(ISERROR(MATCH(TRUE,EXACT(IMAGES!B$12:B$1002,B338),0)),"?","")</f>
        <v/>
      </c>
      <c r="B338" s="20"/>
      <c r="C338" s="14"/>
      <c r="D338" s="15"/>
      <c r="E338" s="15"/>
      <c r="F338" s="15"/>
      <c r="G338" s="11" t="str" cm="1">
        <f t="array" ref="G338">_xlfn.IFS(AND(D338&lt;F338,H338="A"),"?",D338+1=F338,"✓",AND(D338=F338,D338&gt;0,H338&lt;&gt;"A"),"A?",TRUE,"")</f>
        <v/>
      </c>
      <c r="H338" s="15"/>
      <c r="I338" s="12"/>
      <c r="J338" s="12"/>
      <c r="K338" s="70"/>
      <c r="L338" s="70"/>
      <c r="M338" s="71"/>
      <c r="N338" s="71"/>
      <c r="O338" s="71"/>
      <c r="P338" s="20"/>
      <c r="Q338" s="24" t="str">
        <f>IF(ISBLANK(K338),"",VLOOKUP(K338,EXHIBITIONS!B$4:C$1002,2,FALSE))</f>
        <v/>
      </c>
    </row>
    <row r="339" spans="1:17" ht="15">
      <c r="A339" s="10" t="str">
        <f t="array" ref="A339">IF(ISERROR(MATCH(TRUE,EXACT(IMAGES!B$12:B$1002,B339),0)),"?","")</f>
        <v/>
      </c>
      <c r="B339" s="20"/>
      <c r="C339" s="14"/>
      <c r="D339" s="15"/>
      <c r="E339" s="15"/>
      <c r="F339" s="15"/>
      <c r="G339" s="11" t="str" cm="1">
        <f t="array" ref="G339">_xlfn.IFS(AND(D339&lt;F339,H339="A"),"?",D339+1=F339,"✓",AND(D339=F339,D339&gt;0,H339&lt;&gt;"A"),"A?",TRUE,"")</f>
        <v/>
      </c>
      <c r="H339" s="15"/>
      <c r="I339" s="12"/>
      <c r="J339" s="12"/>
      <c r="K339" s="70"/>
      <c r="L339" s="70"/>
      <c r="M339" s="71"/>
      <c r="N339" s="71"/>
      <c r="O339" s="71"/>
      <c r="P339" s="20"/>
      <c r="Q339" s="24" t="str">
        <f>IF(ISBLANK(K339),"",VLOOKUP(K339,EXHIBITIONS!B$4:C$1002,2,FALSE))</f>
        <v/>
      </c>
    </row>
    <row r="340" spans="1:17" ht="15">
      <c r="A340" s="10" t="str">
        <f t="array" ref="A340">IF(ISERROR(MATCH(TRUE,EXACT(IMAGES!B$12:B$1002,B340),0)),"?","")</f>
        <v/>
      </c>
      <c r="B340" s="20"/>
      <c r="C340" s="14"/>
      <c r="D340" s="15"/>
      <c r="E340" s="15"/>
      <c r="F340" s="15"/>
      <c r="G340" s="11" t="str" cm="1">
        <f t="array" ref="G340">_xlfn.IFS(AND(D340&lt;F340,H340="A"),"?",D340+1=F340,"✓",AND(D340=F340,D340&gt;0,H340&lt;&gt;"A"),"A?",TRUE,"")</f>
        <v/>
      </c>
      <c r="H340" s="15"/>
      <c r="I340" s="12"/>
      <c r="J340" s="12"/>
      <c r="K340" s="70"/>
      <c r="L340" s="70"/>
      <c r="M340" s="71"/>
      <c r="N340" s="71"/>
      <c r="O340" s="71"/>
      <c r="P340" s="20"/>
      <c r="Q340" s="24" t="str">
        <f>IF(ISBLANK(K340),"",VLOOKUP(K340,EXHIBITIONS!B$4:C$1002,2,FALSE))</f>
        <v/>
      </c>
    </row>
    <row r="341" spans="1:17" ht="15">
      <c r="A341" s="10" t="str">
        <f t="array" ref="A341">IF(ISERROR(MATCH(TRUE,EXACT(IMAGES!B$12:B$1002,B341),0)),"?","")</f>
        <v/>
      </c>
      <c r="B341" s="20"/>
      <c r="C341" s="14"/>
      <c r="D341" s="15"/>
      <c r="E341" s="15"/>
      <c r="F341" s="15"/>
      <c r="G341" s="11" t="str" cm="1">
        <f t="array" ref="G341">_xlfn.IFS(AND(D341&lt;F341,H341="A"),"?",D341+1=F341,"✓",AND(D341=F341,D341&gt;0,H341&lt;&gt;"A"),"A?",TRUE,"")</f>
        <v/>
      </c>
      <c r="H341" s="15"/>
      <c r="I341" s="12"/>
      <c r="J341" s="12"/>
      <c r="K341" s="70"/>
      <c r="L341" s="70"/>
      <c r="M341" s="71"/>
      <c r="N341" s="71"/>
      <c r="O341" s="71"/>
      <c r="P341" s="20"/>
      <c r="Q341" s="24" t="str">
        <f>IF(ISBLANK(K341),"",VLOOKUP(K341,EXHIBITIONS!B$4:C$1002,2,FALSE))</f>
        <v/>
      </c>
    </row>
    <row r="342" spans="1:17" ht="15">
      <c r="A342" s="10" t="str">
        <f t="array" ref="A342">IF(ISERROR(MATCH(TRUE,EXACT(IMAGES!B$12:B$1002,B342),0)),"?","")</f>
        <v/>
      </c>
      <c r="B342" s="20"/>
      <c r="C342" s="14"/>
      <c r="D342" s="15"/>
      <c r="E342" s="15"/>
      <c r="F342" s="15"/>
      <c r="G342" s="11" t="str" cm="1">
        <f t="array" ref="G342">_xlfn.IFS(AND(D342&lt;F342,H342="A"),"?",D342+1=F342,"✓",AND(D342=F342,D342&gt;0,H342&lt;&gt;"A"),"A?",TRUE,"")</f>
        <v/>
      </c>
      <c r="H342" s="15"/>
      <c r="I342" s="12"/>
      <c r="J342" s="12"/>
      <c r="K342" s="70"/>
      <c r="L342" s="70"/>
      <c r="M342" s="71"/>
      <c r="N342" s="71"/>
      <c r="O342" s="71"/>
      <c r="P342" s="20"/>
      <c r="Q342" s="24" t="str">
        <f>IF(ISBLANK(K342),"",VLOOKUP(K342,EXHIBITIONS!B$4:C$1002,2,FALSE))</f>
        <v/>
      </c>
    </row>
    <row r="343" spans="1:17" ht="15">
      <c r="A343" s="10" t="str">
        <f t="array" ref="A343">IF(ISERROR(MATCH(TRUE,EXACT(IMAGES!B$12:B$1002,B343),0)),"?","")</f>
        <v/>
      </c>
      <c r="B343" s="20"/>
      <c r="C343" s="14"/>
      <c r="D343" s="15"/>
      <c r="E343" s="15"/>
      <c r="F343" s="15"/>
      <c r="G343" s="11" t="str" cm="1">
        <f t="array" ref="G343">_xlfn.IFS(AND(D343&lt;F343,H343="A"),"?",D343+1=F343,"✓",AND(D343=F343,D343&gt;0,H343&lt;&gt;"A"),"A?",TRUE,"")</f>
        <v/>
      </c>
      <c r="H343" s="15"/>
      <c r="I343" s="12"/>
      <c r="J343" s="12"/>
      <c r="K343" s="70"/>
      <c r="L343" s="70"/>
      <c r="M343" s="71"/>
      <c r="N343" s="71"/>
      <c r="O343" s="71"/>
      <c r="P343" s="20"/>
      <c r="Q343" s="24" t="str">
        <f>IF(ISBLANK(K343),"",VLOOKUP(K343,EXHIBITIONS!B$4:C$1002,2,FALSE))</f>
        <v/>
      </c>
    </row>
    <row r="344" spans="1:17" ht="15">
      <c r="A344" s="10" t="str">
        <f t="array" ref="A344">IF(ISERROR(MATCH(TRUE,EXACT(IMAGES!B$12:B$1002,B344),0)),"?","")</f>
        <v/>
      </c>
      <c r="B344" s="20"/>
      <c r="C344" s="14"/>
      <c r="D344" s="15"/>
      <c r="E344" s="15"/>
      <c r="F344" s="15"/>
      <c r="G344" s="11" t="str" cm="1">
        <f t="array" ref="G344">_xlfn.IFS(AND(D344&lt;F344,H344="A"),"?",D344+1=F344,"✓",AND(D344=F344,D344&gt;0,H344&lt;&gt;"A"),"A?",TRUE,"")</f>
        <v/>
      </c>
      <c r="H344" s="15"/>
      <c r="I344" s="12"/>
      <c r="J344" s="12"/>
      <c r="K344" s="70"/>
      <c r="L344" s="70"/>
      <c r="M344" s="71"/>
      <c r="N344" s="71"/>
      <c r="O344" s="71"/>
      <c r="P344" s="20"/>
      <c r="Q344" s="24" t="str">
        <f>IF(ISBLANK(K344),"",VLOOKUP(K344,EXHIBITIONS!B$4:C$1002,2,FALSE))</f>
        <v/>
      </c>
    </row>
    <row r="345" spans="1:17" ht="15">
      <c r="A345" s="10" t="str">
        <f t="array" ref="A345">IF(ISERROR(MATCH(TRUE,EXACT(IMAGES!B$12:B$1002,B345),0)),"?","")</f>
        <v/>
      </c>
      <c r="B345" s="20"/>
      <c r="C345" s="14"/>
      <c r="D345" s="15"/>
      <c r="E345" s="15"/>
      <c r="F345" s="15"/>
      <c r="G345" s="11" t="str" cm="1">
        <f t="array" ref="G345">_xlfn.IFS(AND(D345&lt;F345,H345="A"),"?",D345+1=F345,"✓",AND(D345=F345,D345&gt;0,H345&lt;&gt;"A"),"A?",TRUE,"")</f>
        <v/>
      </c>
      <c r="H345" s="15"/>
      <c r="I345" s="12"/>
      <c r="J345" s="12"/>
      <c r="K345" s="70"/>
      <c r="L345" s="70"/>
      <c r="M345" s="71"/>
      <c r="N345" s="71"/>
      <c r="O345" s="71"/>
      <c r="P345" s="20"/>
      <c r="Q345" s="24" t="str">
        <f>IF(ISBLANK(K345),"",VLOOKUP(K345,EXHIBITIONS!B$4:C$1002,2,FALSE))</f>
        <v/>
      </c>
    </row>
    <row r="346" spans="1:17" ht="15">
      <c r="A346" s="10" t="str">
        <f t="array" ref="A346">IF(ISERROR(MATCH(TRUE,EXACT(IMAGES!B$12:B$1002,B346),0)),"?","")</f>
        <v/>
      </c>
      <c r="B346" s="20"/>
      <c r="C346" s="14"/>
      <c r="D346" s="15"/>
      <c r="E346" s="15"/>
      <c r="F346" s="15"/>
      <c r="G346" s="11" t="str" cm="1">
        <f t="array" ref="G346">_xlfn.IFS(AND(D346&lt;F346,H346="A"),"?",D346+1=F346,"✓",AND(D346=F346,D346&gt;0,H346&lt;&gt;"A"),"A?",TRUE,"")</f>
        <v/>
      </c>
      <c r="H346" s="15"/>
      <c r="I346" s="12"/>
      <c r="J346" s="12"/>
      <c r="K346" s="70"/>
      <c r="L346" s="70"/>
      <c r="M346" s="71"/>
      <c r="N346" s="71"/>
      <c r="O346" s="71"/>
      <c r="P346" s="20"/>
      <c r="Q346" s="24" t="str">
        <f>IF(ISBLANK(K346),"",VLOOKUP(K346,EXHIBITIONS!B$4:C$1002,2,FALSE))</f>
        <v/>
      </c>
    </row>
    <row r="347" spans="1:17" ht="15">
      <c r="A347" s="10" t="str">
        <f t="array" ref="A347">IF(ISERROR(MATCH(TRUE,EXACT(IMAGES!B$12:B$1002,B347),0)),"?","")</f>
        <v/>
      </c>
      <c r="B347" s="20"/>
      <c r="C347" s="14"/>
      <c r="D347" s="15"/>
      <c r="E347" s="15"/>
      <c r="F347" s="15"/>
      <c r="G347" s="11" t="str" cm="1">
        <f t="array" ref="G347">_xlfn.IFS(AND(D347&lt;F347,H347="A"),"?",D347+1=F347,"✓",AND(D347=F347,D347&gt;0,H347&lt;&gt;"A"),"A?",TRUE,"")</f>
        <v/>
      </c>
      <c r="H347" s="15"/>
      <c r="I347" s="12"/>
      <c r="J347" s="12"/>
      <c r="K347" s="70"/>
      <c r="L347" s="70"/>
      <c r="M347" s="71"/>
      <c r="N347" s="71"/>
      <c r="O347" s="71"/>
      <c r="P347" s="20"/>
      <c r="Q347" s="24" t="str">
        <f>IF(ISBLANK(K347),"",VLOOKUP(K347,EXHIBITIONS!B$4:C$1002,2,FALSE))</f>
        <v/>
      </c>
    </row>
    <row r="348" spans="1:17" ht="15">
      <c r="A348" s="10" t="str">
        <f t="array" ref="A348">IF(ISERROR(MATCH(TRUE,EXACT(IMAGES!B$12:B$1002,B348),0)),"?","")</f>
        <v/>
      </c>
      <c r="B348" s="20"/>
      <c r="C348" s="14"/>
      <c r="D348" s="15"/>
      <c r="E348" s="15"/>
      <c r="F348" s="15"/>
      <c r="G348" s="11" t="str" cm="1">
        <f t="array" ref="G348">_xlfn.IFS(AND(D348&lt;F348,H348="A"),"?",D348+1=F348,"✓",AND(D348=F348,D348&gt;0,H348&lt;&gt;"A"),"A?",TRUE,"")</f>
        <v/>
      </c>
      <c r="H348" s="15"/>
      <c r="I348" s="12"/>
      <c r="J348" s="12"/>
      <c r="K348" s="70"/>
      <c r="L348" s="70"/>
      <c r="M348" s="71"/>
      <c r="N348" s="71"/>
      <c r="O348" s="71"/>
      <c r="P348" s="20"/>
      <c r="Q348" s="24" t="str">
        <f>IF(ISBLANK(K348),"",VLOOKUP(K348,EXHIBITIONS!B$4:C$1002,2,FALSE))</f>
        <v/>
      </c>
    </row>
    <row r="349" spans="1:17" ht="15">
      <c r="A349" s="10" t="str">
        <f t="array" ref="A349">IF(ISERROR(MATCH(TRUE,EXACT(IMAGES!B$12:B$1002,B349),0)),"?","")</f>
        <v/>
      </c>
      <c r="B349" s="20"/>
      <c r="C349" s="14"/>
      <c r="D349" s="15"/>
      <c r="E349" s="15"/>
      <c r="F349" s="15"/>
      <c r="G349" s="11" t="str" cm="1">
        <f t="array" ref="G349">_xlfn.IFS(AND(D349&lt;F349,H349="A"),"?",D349+1=F349,"✓",AND(D349=F349,D349&gt;0,H349&lt;&gt;"A"),"A?",TRUE,"")</f>
        <v/>
      </c>
      <c r="H349" s="15"/>
      <c r="I349" s="12"/>
      <c r="J349" s="12"/>
      <c r="K349" s="70"/>
      <c r="L349" s="70"/>
      <c r="M349" s="71"/>
      <c r="N349" s="71"/>
      <c r="O349" s="71"/>
      <c r="P349" s="20"/>
      <c r="Q349" s="24" t="str">
        <f>IF(ISBLANK(K349),"",VLOOKUP(K349,EXHIBITIONS!B$4:C$1002,2,FALSE))</f>
        <v/>
      </c>
    </row>
    <row r="350" spans="1:17" ht="15">
      <c r="A350" s="10" t="str">
        <f t="array" ref="A350">IF(ISERROR(MATCH(TRUE,EXACT(IMAGES!B$12:B$1002,B350),0)),"?","")</f>
        <v/>
      </c>
      <c r="B350" s="20"/>
      <c r="C350" s="14"/>
      <c r="D350" s="15"/>
      <c r="E350" s="15"/>
      <c r="F350" s="15"/>
      <c r="G350" s="11" t="str" cm="1">
        <f t="array" ref="G350">_xlfn.IFS(AND(D350&lt;F350,H350="A"),"?",D350+1=F350,"✓",AND(D350=F350,D350&gt;0,H350&lt;&gt;"A"),"A?",TRUE,"")</f>
        <v/>
      </c>
      <c r="H350" s="15"/>
      <c r="I350" s="12"/>
      <c r="J350" s="12"/>
      <c r="K350" s="70"/>
      <c r="L350" s="70"/>
      <c r="M350" s="71"/>
      <c r="N350" s="71"/>
      <c r="O350" s="71"/>
      <c r="P350" s="20"/>
      <c r="Q350" s="24" t="str">
        <f>IF(ISBLANK(K350),"",VLOOKUP(K350,EXHIBITIONS!B$4:C$1002,2,FALSE))</f>
        <v/>
      </c>
    </row>
    <row r="351" spans="1:17" ht="15">
      <c r="A351" s="10" t="str">
        <f t="array" ref="A351">IF(ISERROR(MATCH(TRUE,EXACT(IMAGES!B$12:B$1002,B351),0)),"?","")</f>
        <v/>
      </c>
      <c r="B351" s="20"/>
      <c r="C351" s="14"/>
      <c r="D351" s="15"/>
      <c r="E351" s="15"/>
      <c r="F351" s="15"/>
      <c r="G351" s="11" t="str" cm="1">
        <f t="array" ref="G351">_xlfn.IFS(AND(D351&lt;F351,H351="A"),"?",D351+1=F351,"✓",AND(D351=F351,D351&gt;0,H351&lt;&gt;"A"),"A?",TRUE,"")</f>
        <v/>
      </c>
      <c r="H351" s="15"/>
      <c r="I351" s="12"/>
      <c r="J351" s="12"/>
      <c r="K351" s="70"/>
      <c r="L351" s="70"/>
      <c r="M351" s="71"/>
      <c r="N351" s="71"/>
      <c r="O351" s="71"/>
      <c r="P351" s="20"/>
      <c r="Q351" s="24" t="str">
        <f>IF(ISBLANK(K351),"",VLOOKUP(K351,EXHIBITIONS!B$4:C$1002,2,FALSE))</f>
        <v/>
      </c>
    </row>
    <row r="352" spans="1:17" ht="15">
      <c r="A352" s="10" t="str">
        <f t="array" ref="A352">IF(ISERROR(MATCH(TRUE,EXACT(IMAGES!B$12:B$1002,B352),0)),"?","")</f>
        <v/>
      </c>
      <c r="B352" s="20"/>
      <c r="C352" s="14"/>
      <c r="D352" s="15"/>
      <c r="E352" s="15"/>
      <c r="F352" s="15"/>
      <c r="G352" s="11" t="str" cm="1">
        <f t="array" ref="G352">_xlfn.IFS(AND(D352&lt;F352,H352="A"),"?",D352+1=F352,"✓",AND(D352=F352,D352&gt;0,H352&lt;&gt;"A"),"A?",TRUE,"")</f>
        <v/>
      </c>
      <c r="H352" s="15"/>
      <c r="I352" s="12"/>
      <c r="J352" s="12"/>
      <c r="K352" s="70"/>
      <c r="L352" s="70"/>
      <c r="M352" s="71"/>
      <c r="N352" s="71"/>
      <c r="O352" s="71"/>
      <c r="P352" s="20"/>
      <c r="Q352" s="24" t="str">
        <f>IF(ISBLANK(K352),"",VLOOKUP(K352,EXHIBITIONS!B$4:C$1002,2,FALSE))</f>
        <v/>
      </c>
    </row>
    <row r="353" spans="1:17" ht="15">
      <c r="A353" s="10" t="str">
        <f t="array" ref="A353">IF(ISERROR(MATCH(TRUE,EXACT(IMAGES!B$12:B$1002,B353),0)),"?","")</f>
        <v/>
      </c>
      <c r="B353" s="20"/>
      <c r="C353" s="14"/>
      <c r="D353" s="15"/>
      <c r="E353" s="15"/>
      <c r="F353" s="15"/>
      <c r="G353" s="11" t="str" cm="1">
        <f t="array" ref="G353">_xlfn.IFS(AND(D353&lt;F353,H353="A"),"?",D353+1=F353,"✓",AND(D353=F353,D353&gt;0,H353&lt;&gt;"A"),"A?",TRUE,"")</f>
        <v/>
      </c>
      <c r="H353" s="15"/>
      <c r="I353" s="12"/>
      <c r="J353" s="12"/>
      <c r="K353" s="70"/>
      <c r="L353" s="70"/>
      <c r="M353" s="71"/>
      <c r="N353" s="71"/>
      <c r="O353" s="71"/>
      <c r="P353" s="20"/>
      <c r="Q353" s="24" t="str">
        <f>IF(ISBLANK(K353),"",VLOOKUP(K353,EXHIBITIONS!B$4:C$1002,2,FALSE))</f>
        <v/>
      </c>
    </row>
    <row r="354" spans="1:17" ht="15">
      <c r="A354" s="10" t="str">
        <f t="array" ref="A354">IF(ISERROR(MATCH(TRUE,EXACT(IMAGES!B$12:B$1002,B354),0)),"?","")</f>
        <v/>
      </c>
      <c r="B354" s="20"/>
      <c r="C354" s="14"/>
      <c r="D354" s="15"/>
      <c r="E354" s="15"/>
      <c r="F354" s="15"/>
      <c r="G354" s="11" t="str" cm="1">
        <f t="array" ref="G354">_xlfn.IFS(AND(D354&lt;F354,H354="A"),"?",D354+1=F354,"✓",AND(D354=F354,D354&gt;0,H354&lt;&gt;"A"),"A?",TRUE,"")</f>
        <v/>
      </c>
      <c r="H354" s="15"/>
      <c r="I354" s="12"/>
      <c r="J354" s="12"/>
      <c r="K354" s="70"/>
      <c r="L354" s="70"/>
      <c r="M354" s="71"/>
      <c r="N354" s="71"/>
      <c r="O354" s="71"/>
      <c r="P354" s="20"/>
      <c r="Q354" s="24" t="str">
        <f>IF(ISBLANK(K354),"",VLOOKUP(K354,EXHIBITIONS!B$4:C$1002,2,FALSE))</f>
        <v/>
      </c>
    </row>
    <row r="355" spans="1:17" ht="15">
      <c r="A355" s="10" t="str">
        <f t="array" ref="A355">IF(ISERROR(MATCH(TRUE,EXACT(IMAGES!B$12:B$1002,B355),0)),"?","")</f>
        <v/>
      </c>
      <c r="B355" s="20"/>
      <c r="C355" s="14"/>
      <c r="D355" s="15"/>
      <c r="E355" s="15"/>
      <c r="F355" s="15"/>
      <c r="G355" s="11" t="str" cm="1">
        <f t="array" ref="G355">_xlfn.IFS(AND(D355&lt;F355,H355="A"),"?",D355+1=F355,"✓",AND(D355=F355,D355&gt;0,H355&lt;&gt;"A"),"A?",TRUE,"")</f>
        <v/>
      </c>
      <c r="H355" s="15"/>
      <c r="I355" s="12"/>
      <c r="J355" s="12"/>
      <c r="K355" s="70"/>
      <c r="L355" s="70"/>
      <c r="M355" s="71"/>
      <c r="N355" s="71"/>
      <c r="O355" s="71"/>
      <c r="P355" s="20"/>
      <c r="Q355" s="24" t="str">
        <f>IF(ISBLANK(K355),"",VLOOKUP(K355,EXHIBITIONS!B$4:C$1002,2,FALSE))</f>
        <v/>
      </c>
    </row>
    <row r="356" spans="1:17" ht="15">
      <c r="A356" s="10" t="str">
        <f t="array" ref="A356">IF(ISERROR(MATCH(TRUE,EXACT(IMAGES!B$12:B$1002,B356),0)),"?","")</f>
        <v/>
      </c>
      <c r="B356" s="20"/>
      <c r="C356" s="14"/>
      <c r="D356" s="15"/>
      <c r="E356" s="15"/>
      <c r="F356" s="15"/>
      <c r="G356" s="11" t="str" cm="1">
        <f t="array" ref="G356">_xlfn.IFS(AND(D356&lt;F356,H356="A"),"?",D356+1=F356,"✓",AND(D356=F356,D356&gt;0,H356&lt;&gt;"A"),"A?",TRUE,"")</f>
        <v/>
      </c>
      <c r="H356" s="15"/>
      <c r="I356" s="12"/>
      <c r="J356" s="12"/>
      <c r="K356" s="70"/>
      <c r="L356" s="70"/>
      <c r="M356" s="71"/>
      <c r="N356" s="71"/>
      <c r="O356" s="71"/>
      <c r="P356" s="20"/>
      <c r="Q356" s="24" t="str">
        <f>IF(ISBLANK(K356),"",VLOOKUP(K356,EXHIBITIONS!B$4:C$1002,2,FALSE))</f>
        <v/>
      </c>
    </row>
    <row r="357" spans="1:17" ht="15">
      <c r="A357" s="10" t="str">
        <f t="array" ref="A357">IF(ISERROR(MATCH(TRUE,EXACT(IMAGES!B$12:B$1002,B357),0)),"?","")</f>
        <v/>
      </c>
      <c r="B357" s="20"/>
      <c r="C357" s="14"/>
      <c r="D357" s="15"/>
      <c r="E357" s="15"/>
      <c r="F357" s="15"/>
      <c r="G357" s="11" t="str" cm="1">
        <f t="array" ref="G357">_xlfn.IFS(AND(D357&lt;F357,H357="A"),"?",D357+1=F357,"✓",AND(D357=F357,D357&gt;0,H357&lt;&gt;"A"),"A?",TRUE,"")</f>
        <v/>
      </c>
      <c r="H357" s="15"/>
      <c r="I357" s="12"/>
      <c r="J357" s="12"/>
      <c r="K357" s="70"/>
      <c r="L357" s="70"/>
      <c r="M357" s="71"/>
      <c r="N357" s="71"/>
      <c r="O357" s="71"/>
      <c r="P357" s="20"/>
      <c r="Q357" s="24" t="str">
        <f>IF(ISBLANK(K357),"",VLOOKUP(K357,EXHIBITIONS!B$4:C$1002,2,FALSE))</f>
        <v/>
      </c>
    </row>
    <row r="358" spans="1:17" ht="15">
      <c r="A358" s="10" t="str">
        <f t="array" ref="A358">IF(ISERROR(MATCH(TRUE,EXACT(IMAGES!B$12:B$1002,B358),0)),"?","")</f>
        <v/>
      </c>
      <c r="B358" s="20"/>
      <c r="C358" s="14"/>
      <c r="D358" s="15"/>
      <c r="E358" s="15"/>
      <c r="F358" s="15"/>
      <c r="G358" s="11" t="str" cm="1">
        <f t="array" ref="G358">_xlfn.IFS(AND(D358&lt;F358,H358="A"),"?",D358+1=F358,"✓",AND(D358=F358,D358&gt;0,H358&lt;&gt;"A"),"A?",TRUE,"")</f>
        <v/>
      </c>
      <c r="H358" s="15"/>
      <c r="I358" s="12"/>
      <c r="J358" s="12"/>
      <c r="K358" s="70"/>
      <c r="L358" s="70"/>
      <c r="M358" s="71"/>
      <c r="N358" s="71"/>
      <c r="O358" s="71"/>
      <c r="P358" s="20"/>
      <c r="Q358" s="24" t="str">
        <f>IF(ISBLANK(K358),"",VLOOKUP(K358,EXHIBITIONS!B$4:C$1002,2,FALSE))</f>
        <v/>
      </c>
    </row>
    <row r="359" spans="1:17" ht="15">
      <c r="A359" s="10" t="str">
        <f t="array" ref="A359">IF(ISERROR(MATCH(TRUE,EXACT(IMAGES!B$12:B$1002,B359),0)),"?","")</f>
        <v/>
      </c>
      <c r="B359" s="20"/>
      <c r="C359" s="14"/>
      <c r="D359" s="15"/>
      <c r="E359" s="15"/>
      <c r="F359" s="15"/>
      <c r="G359" s="11" t="str" cm="1">
        <f t="array" ref="G359">_xlfn.IFS(AND(D359&lt;F359,H359="A"),"?",D359+1=F359,"✓",AND(D359=F359,D359&gt;0,H359&lt;&gt;"A"),"A?",TRUE,"")</f>
        <v/>
      </c>
      <c r="H359" s="15"/>
      <c r="I359" s="12"/>
      <c r="J359" s="12"/>
      <c r="K359" s="70"/>
      <c r="L359" s="70"/>
      <c r="M359" s="71"/>
      <c r="N359" s="71"/>
      <c r="O359" s="71"/>
      <c r="P359" s="20"/>
      <c r="Q359" s="24" t="str">
        <f>IF(ISBLANK(K359),"",VLOOKUP(K359,EXHIBITIONS!B$4:C$1002,2,FALSE))</f>
        <v/>
      </c>
    </row>
    <row r="360" spans="1:17" ht="15">
      <c r="A360" s="10" t="str">
        <f t="array" ref="A360">IF(ISERROR(MATCH(TRUE,EXACT(IMAGES!B$12:B$1002,B360),0)),"?","")</f>
        <v/>
      </c>
      <c r="B360" s="20"/>
      <c r="C360" s="14"/>
      <c r="D360" s="15"/>
      <c r="E360" s="15"/>
      <c r="F360" s="15"/>
      <c r="G360" s="11" t="str" cm="1">
        <f t="array" ref="G360">_xlfn.IFS(AND(D360&lt;F360,H360="A"),"?",D360+1=F360,"✓",AND(D360=F360,D360&gt;0,H360&lt;&gt;"A"),"A?",TRUE,"")</f>
        <v/>
      </c>
      <c r="H360" s="15"/>
      <c r="I360" s="12"/>
      <c r="J360" s="12"/>
      <c r="K360" s="70"/>
      <c r="L360" s="70"/>
      <c r="M360" s="71"/>
      <c r="N360" s="71"/>
      <c r="O360" s="71"/>
      <c r="P360" s="20"/>
      <c r="Q360" s="24" t="str">
        <f>IF(ISBLANK(K360),"",VLOOKUP(K360,EXHIBITIONS!B$4:C$1002,2,FALSE))</f>
        <v/>
      </c>
    </row>
    <row r="361" spans="1:17" ht="15">
      <c r="A361" s="10" t="str">
        <f t="array" ref="A361">IF(ISERROR(MATCH(TRUE,EXACT(IMAGES!B$12:B$1002,B361),0)),"?","")</f>
        <v/>
      </c>
      <c r="B361" s="20"/>
      <c r="C361" s="14"/>
      <c r="D361" s="15"/>
      <c r="E361" s="15"/>
      <c r="F361" s="15"/>
      <c r="G361" s="11" t="str" cm="1">
        <f t="array" ref="G361">_xlfn.IFS(AND(D361&lt;F361,H361="A"),"?",D361+1=F361,"✓",AND(D361=F361,D361&gt;0,H361&lt;&gt;"A"),"A?",TRUE,"")</f>
        <v/>
      </c>
      <c r="H361" s="15"/>
      <c r="I361" s="12"/>
      <c r="J361" s="12"/>
      <c r="K361" s="70"/>
      <c r="L361" s="70"/>
      <c r="M361" s="71"/>
      <c r="N361" s="71"/>
      <c r="O361" s="71"/>
      <c r="P361" s="20"/>
      <c r="Q361" s="24" t="str">
        <f>IF(ISBLANK(K361),"",VLOOKUP(K361,EXHIBITIONS!B$4:C$1002,2,FALSE))</f>
        <v/>
      </c>
    </row>
    <row r="362" spans="1:17" ht="15">
      <c r="A362" s="10" t="str">
        <f t="array" ref="A362">IF(ISERROR(MATCH(TRUE,EXACT(IMAGES!B$12:B$1002,B362),0)),"?","")</f>
        <v/>
      </c>
      <c r="B362" s="20"/>
      <c r="C362" s="14"/>
      <c r="D362" s="15"/>
      <c r="E362" s="15"/>
      <c r="F362" s="15"/>
      <c r="G362" s="11" t="str" cm="1">
        <f t="array" ref="G362">_xlfn.IFS(AND(D362&lt;F362,H362="A"),"?",D362+1=F362,"✓",AND(D362=F362,D362&gt;0,H362&lt;&gt;"A"),"A?",TRUE,"")</f>
        <v/>
      </c>
      <c r="H362" s="15"/>
      <c r="I362" s="12"/>
      <c r="J362" s="12"/>
      <c r="K362" s="14"/>
      <c r="L362" s="20"/>
      <c r="M362" s="15"/>
      <c r="N362" s="15"/>
      <c r="O362" s="15"/>
      <c r="P362" s="20"/>
      <c r="Q362" s="24" t="str">
        <f>IF(ISBLANK(K362),"",VLOOKUP(K362,EXHIBITIONS!B$4:C$1002,2,FALSE))</f>
        <v/>
      </c>
    </row>
    <row r="363" spans="1:17" ht="15">
      <c r="A363" s="10" t="str">
        <f t="array" ref="A363">IF(ISERROR(MATCH(TRUE,EXACT(IMAGES!B$12:B$1002,B363),0)),"?","")</f>
        <v/>
      </c>
      <c r="B363" s="20"/>
      <c r="C363" s="14"/>
      <c r="D363" s="15"/>
      <c r="E363" s="15"/>
      <c r="F363" s="15"/>
      <c r="G363" s="11" t="str" cm="1">
        <f t="array" ref="G363">_xlfn.IFS(AND(D363&lt;F363,H363="A"),"?",D363+1=F363,"✓",AND(D363=F363,D363&gt;0,H363&lt;&gt;"A"),"A?",TRUE,"")</f>
        <v/>
      </c>
      <c r="H363" s="15"/>
      <c r="I363" s="12"/>
      <c r="J363" s="12"/>
      <c r="K363" s="14"/>
      <c r="L363" s="20"/>
      <c r="M363" s="15"/>
      <c r="N363" s="15"/>
      <c r="O363" s="15"/>
      <c r="P363" s="20"/>
      <c r="Q363" s="24" t="str">
        <f>IF(ISBLANK(K363),"",VLOOKUP(K363,EXHIBITIONS!B$4:C$1002,2,FALSE))</f>
        <v/>
      </c>
    </row>
    <row r="364" spans="1:17" ht="15">
      <c r="A364" s="10" t="str">
        <f t="array" ref="A364">IF(ISERROR(MATCH(TRUE,EXACT(IMAGES!B$12:B$1002,B364),0)),"?","")</f>
        <v/>
      </c>
      <c r="B364" s="20"/>
      <c r="C364" s="14"/>
      <c r="D364" s="15"/>
      <c r="E364" s="15"/>
      <c r="F364" s="15"/>
      <c r="G364" s="11" t="str" cm="1">
        <f t="array" ref="G364">_xlfn.IFS(AND(D364&lt;F364,H364="A"),"?",D364+1=F364,"✓",AND(D364=F364,D364&gt;0,H364&lt;&gt;"A"),"A?",TRUE,"")</f>
        <v/>
      </c>
      <c r="H364" s="15"/>
      <c r="I364" s="12"/>
      <c r="J364" s="12"/>
      <c r="K364" s="14"/>
      <c r="L364" s="20"/>
      <c r="M364" s="15"/>
      <c r="N364" s="15"/>
      <c r="O364" s="15"/>
      <c r="P364" s="20"/>
      <c r="Q364" s="24" t="str">
        <f>IF(ISBLANK(K364),"",VLOOKUP(K364,EXHIBITIONS!B$4:C$1002,2,FALSE))</f>
        <v/>
      </c>
    </row>
    <row r="365" spans="1:17" ht="15">
      <c r="A365" s="10" t="str">
        <f t="array" ref="A365">IF(ISERROR(MATCH(TRUE,EXACT(IMAGES!B$12:B$1002,B365),0)),"?","")</f>
        <v/>
      </c>
      <c r="B365" s="20"/>
      <c r="C365" s="14"/>
      <c r="D365" s="15"/>
      <c r="E365" s="15"/>
      <c r="F365" s="15"/>
      <c r="G365" s="11" t="str" cm="1">
        <f t="array" ref="G365">_xlfn.IFS(AND(D365&lt;F365,H365="A"),"?",D365+1=F365,"✓",AND(D365=F365,D365&gt;0,H365&lt;&gt;"A"),"A?",TRUE,"")</f>
        <v/>
      </c>
      <c r="H365" s="15"/>
      <c r="I365" s="12"/>
      <c r="J365" s="12"/>
      <c r="K365" s="14"/>
      <c r="L365" s="20"/>
      <c r="M365" s="15"/>
      <c r="N365" s="15"/>
      <c r="O365" s="15"/>
      <c r="P365" s="20"/>
      <c r="Q365" s="24" t="str">
        <f>IF(ISBLANK(K365),"",VLOOKUP(K365,EXHIBITIONS!B$4:C$1002,2,FALSE))</f>
        <v/>
      </c>
    </row>
    <row r="366" spans="1:17" ht="15">
      <c r="A366" s="10" t="str">
        <f t="array" ref="A366">IF(ISERROR(MATCH(TRUE,EXACT(IMAGES!B$12:B$1002,B366),0)),"?","")</f>
        <v/>
      </c>
      <c r="B366" s="20"/>
      <c r="C366" s="14"/>
      <c r="D366" s="15"/>
      <c r="E366" s="15"/>
      <c r="F366" s="15"/>
      <c r="G366" s="11" t="str" cm="1">
        <f t="array" ref="G366">_xlfn.IFS(AND(D366&lt;F366,H366="A"),"?",D366+1=F366,"✓",AND(D366=F366,D366&gt;0,H366&lt;&gt;"A"),"A?",TRUE,"")</f>
        <v/>
      </c>
      <c r="H366" s="15"/>
      <c r="I366" s="12"/>
      <c r="J366" s="12"/>
      <c r="K366" s="14"/>
      <c r="L366" s="20"/>
      <c r="M366" s="15"/>
      <c r="N366" s="15"/>
      <c r="O366" s="15"/>
      <c r="P366" s="20"/>
      <c r="Q366" s="24" t="str">
        <f>IF(ISBLANK(K366),"",VLOOKUP(K366,EXHIBITIONS!B$4:C$1002,2,FALSE))</f>
        <v/>
      </c>
    </row>
    <row r="367" spans="1:17" ht="15">
      <c r="A367" s="10" t="str">
        <f t="array" ref="A367">IF(ISERROR(MATCH(TRUE,EXACT(IMAGES!B$12:B$1002,B367),0)),"?","")</f>
        <v/>
      </c>
      <c r="B367" s="20"/>
      <c r="C367" s="14"/>
      <c r="D367" s="15"/>
      <c r="E367" s="15"/>
      <c r="F367" s="15"/>
      <c r="G367" s="11" t="str" cm="1">
        <f t="array" ref="G367">_xlfn.IFS(AND(D367&lt;F367,H367="A"),"?",D367+1=F367,"✓",AND(D367=F367,D367&gt;0,H367&lt;&gt;"A"),"A?",TRUE,"")</f>
        <v/>
      </c>
      <c r="H367" s="15"/>
      <c r="I367" s="12"/>
      <c r="J367" s="12"/>
      <c r="K367" s="14"/>
      <c r="L367" s="20"/>
      <c r="M367" s="15"/>
      <c r="N367" s="15"/>
      <c r="O367" s="15"/>
      <c r="P367" s="20"/>
      <c r="Q367" s="24" t="str">
        <f>IF(ISBLANK(K367),"",VLOOKUP(K367,EXHIBITIONS!B$4:C$1002,2,FALSE))</f>
        <v/>
      </c>
    </row>
    <row r="368" spans="1:17" ht="15">
      <c r="A368" s="10" t="str">
        <f t="array" ref="A368">IF(ISERROR(MATCH(TRUE,EXACT(IMAGES!B$12:B$1002,B368),0)),"?","")</f>
        <v/>
      </c>
      <c r="B368" s="20"/>
      <c r="C368" s="14"/>
      <c r="D368" s="15"/>
      <c r="E368" s="15"/>
      <c r="F368" s="15"/>
      <c r="G368" s="11" t="str" cm="1">
        <f t="array" ref="G368">_xlfn.IFS(AND(D368&lt;F368,H368="A"),"?",D368+1=F368,"✓",AND(D368=F368,D368&gt;0,H368&lt;&gt;"A"),"A?",TRUE,"")</f>
        <v/>
      </c>
      <c r="H368" s="15"/>
      <c r="I368" s="12"/>
      <c r="J368" s="12"/>
      <c r="K368" s="14"/>
      <c r="L368" s="20"/>
      <c r="M368" s="15"/>
      <c r="N368" s="15"/>
      <c r="O368" s="15"/>
      <c r="P368" s="20"/>
      <c r="Q368" s="24" t="str">
        <f>IF(ISBLANK(K368),"",VLOOKUP(K368,EXHIBITIONS!B$4:C$1002,2,FALSE))</f>
        <v/>
      </c>
    </row>
    <row r="369" spans="1:17" ht="15">
      <c r="A369" s="10" t="str">
        <f t="array" ref="A369">IF(ISERROR(MATCH(TRUE,EXACT(IMAGES!B$12:B$1002,B369),0)),"?","")</f>
        <v/>
      </c>
      <c r="B369" s="20"/>
      <c r="C369" s="14"/>
      <c r="D369" s="15"/>
      <c r="E369" s="15"/>
      <c r="F369" s="15"/>
      <c r="G369" s="11" t="str" cm="1">
        <f t="array" ref="G369">_xlfn.IFS(AND(D369&lt;F369,H369="A"),"?",D369+1=F369,"✓",AND(D369=F369,D369&gt;0,H369&lt;&gt;"A"),"A?",TRUE,"")</f>
        <v/>
      </c>
      <c r="H369" s="15"/>
      <c r="I369" s="12"/>
      <c r="J369" s="12"/>
      <c r="K369" s="14"/>
      <c r="L369" s="20"/>
      <c r="M369" s="15"/>
      <c r="N369" s="15"/>
      <c r="O369" s="15"/>
      <c r="P369" s="20"/>
      <c r="Q369" s="24" t="str">
        <f>IF(ISBLANK(K369),"",VLOOKUP(K369,EXHIBITIONS!B$4:C$1002,2,FALSE))</f>
        <v/>
      </c>
    </row>
    <row r="370" spans="1:17" ht="15">
      <c r="A370" s="10" t="str">
        <f t="array" ref="A370">IF(ISERROR(MATCH(TRUE,EXACT(IMAGES!B$12:B$1002,B370),0)),"?","")</f>
        <v/>
      </c>
      <c r="B370" s="20"/>
      <c r="C370" s="14"/>
      <c r="D370" s="15"/>
      <c r="E370" s="15"/>
      <c r="F370" s="15"/>
      <c r="G370" s="11" t="str" cm="1">
        <f t="array" ref="G370">_xlfn.IFS(AND(D370&lt;F370,H370="A"),"?",D370+1=F370,"✓",AND(D370=F370,D370&gt;0,H370&lt;&gt;"A"),"A?",TRUE,"")</f>
        <v/>
      </c>
      <c r="H370" s="15"/>
      <c r="I370" s="12"/>
      <c r="J370" s="12"/>
      <c r="K370" s="14"/>
      <c r="L370" s="20"/>
      <c r="M370" s="15"/>
      <c r="N370" s="15"/>
      <c r="O370" s="15"/>
      <c r="P370" s="20"/>
      <c r="Q370" s="24" t="str">
        <f>IF(ISBLANK(K370),"",VLOOKUP(K370,EXHIBITIONS!B$4:C$1002,2,FALSE))</f>
        <v/>
      </c>
    </row>
    <row r="371" spans="1:17" ht="15">
      <c r="A371" s="10" t="str">
        <f t="array" ref="A371">IF(ISERROR(MATCH(TRUE,EXACT(IMAGES!B$12:B$1002,B371),0)),"?","")</f>
        <v/>
      </c>
      <c r="B371" s="20"/>
      <c r="C371" s="14"/>
      <c r="D371" s="15"/>
      <c r="E371" s="15"/>
      <c r="F371" s="15"/>
      <c r="G371" s="11" t="str" cm="1">
        <f t="array" ref="G371">_xlfn.IFS(AND(D371&lt;F371,H371="A"),"?",D371+1=F371,"✓",AND(D371=F371,D371&gt;0,H371&lt;&gt;"A"),"A?",TRUE,"")</f>
        <v/>
      </c>
      <c r="H371" s="15"/>
      <c r="I371" s="12"/>
      <c r="J371" s="12"/>
      <c r="K371" s="14"/>
      <c r="L371" s="20"/>
      <c r="M371" s="15"/>
      <c r="N371" s="15"/>
      <c r="O371" s="15"/>
      <c r="P371" s="20"/>
      <c r="Q371" s="24" t="str">
        <f>IF(ISBLANK(K371),"",VLOOKUP(K371,EXHIBITIONS!B$4:C$1002,2,FALSE))</f>
        <v/>
      </c>
    </row>
    <row r="372" spans="1:17" ht="15">
      <c r="A372" s="10" t="str">
        <f t="array" ref="A372">IF(ISERROR(MATCH(TRUE,EXACT(IMAGES!B$12:B$1002,B372),0)),"?","")</f>
        <v/>
      </c>
      <c r="B372" s="20"/>
      <c r="C372" s="14"/>
      <c r="D372" s="15"/>
      <c r="E372" s="15"/>
      <c r="F372" s="15"/>
      <c r="G372" s="11" t="str" cm="1">
        <f t="array" ref="G372">_xlfn.IFS(AND(D372&lt;F372,H372="A"),"?",D372+1=F372,"✓",AND(D372=F372,D372&gt;0,H372&lt;&gt;"A"),"A?",TRUE,"")</f>
        <v/>
      </c>
      <c r="H372" s="15"/>
      <c r="I372" s="12"/>
      <c r="J372" s="12"/>
      <c r="K372" s="14"/>
      <c r="L372" s="20"/>
      <c r="M372" s="15"/>
      <c r="N372" s="15"/>
      <c r="O372" s="15"/>
      <c r="P372" s="20"/>
      <c r="Q372" s="24" t="str">
        <f>IF(ISBLANK(K372),"",VLOOKUP(K372,EXHIBITIONS!B$4:C$1002,2,FALSE))</f>
        <v/>
      </c>
    </row>
    <row r="373" spans="1:17" ht="15">
      <c r="A373" s="10" t="str">
        <f t="array" ref="A373">IF(ISERROR(MATCH(TRUE,EXACT(IMAGES!B$12:B$1002,B373),0)),"?","")</f>
        <v/>
      </c>
      <c r="B373" s="20"/>
      <c r="C373" s="14"/>
      <c r="D373" s="15"/>
      <c r="E373" s="15"/>
      <c r="F373" s="15"/>
      <c r="G373" s="11" t="str" cm="1">
        <f t="array" ref="G373">_xlfn.IFS(AND(D373&lt;F373,H373="A"),"?",D373+1=F373,"✓",AND(D373=F373,D373&gt;0,H373&lt;&gt;"A"),"A?",TRUE,"")</f>
        <v/>
      </c>
      <c r="H373" s="15"/>
      <c r="I373" s="12"/>
      <c r="J373" s="12"/>
      <c r="K373" s="14"/>
      <c r="L373" s="20"/>
      <c r="M373" s="15"/>
      <c r="N373" s="15"/>
      <c r="O373" s="15"/>
      <c r="P373" s="20"/>
      <c r="Q373" s="24" t="str">
        <f>IF(ISBLANK(K373),"",VLOOKUP(K373,EXHIBITIONS!B$4:C$1002,2,FALSE))</f>
        <v/>
      </c>
    </row>
    <row r="374" spans="1:17" ht="15">
      <c r="A374" s="10" t="str">
        <f t="array" ref="A374">IF(ISERROR(MATCH(TRUE,EXACT(IMAGES!B$12:B$1002,B374),0)),"?","")</f>
        <v/>
      </c>
      <c r="B374" s="20"/>
      <c r="C374" s="14"/>
      <c r="D374" s="15"/>
      <c r="E374" s="15"/>
      <c r="F374" s="15"/>
      <c r="G374" s="11" t="str" cm="1">
        <f t="array" ref="G374">_xlfn.IFS(AND(D374&lt;F374,H374="A"),"?",D374+1=F374,"✓",AND(D374=F374,D374&gt;0,H374&lt;&gt;"A"),"A?",TRUE,"")</f>
        <v/>
      </c>
      <c r="H374" s="15"/>
      <c r="I374" s="12"/>
      <c r="J374" s="12"/>
      <c r="K374" s="14"/>
      <c r="L374" s="20"/>
      <c r="M374" s="15"/>
      <c r="N374" s="15"/>
      <c r="O374" s="15"/>
      <c r="P374" s="20"/>
      <c r="Q374" s="24" t="str">
        <f>IF(ISBLANK(K374),"",VLOOKUP(K374,EXHIBITIONS!B$4:C$1002,2,FALSE))</f>
        <v/>
      </c>
    </row>
    <row r="375" spans="1:17" ht="15">
      <c r="A375" s="10" t="str">
        <f t="array" ref="A375">IF(ISERROR(MATCH(TRUE,EXACT(IMAGES!B$12:B$1002,B375),0)),"?","")</f>
        <v/>
      </c>
      <c r="B375" s="20"/>
      <c r="C375" s="14"/>
      <c r="D375" s="15"/>
      <c r="E375" s="15"/>
      <c r="F375" s="15"/>
      <c r="G375" s="11" t="str" cm="1">
        <f t="array" ref="G375">_xlfn.IFS(AND(D375&lt;F375,H375="A"),"?",D375+1=F375,"✓",AND(D375=F375,D375&gt;0,H375&lt;&gt;"A"),"A?",TRUE,"")</f>
        <v/>
      </c>
      <c r="H375" s="15"/>
      <c r="I375" s="12"/>
      <c r="J375" s="12"/>
      <c r="K375" s="14"/>
      <c r="L375" s="20"/>
      <c r="M375" s="15"/>
      <c r="N375" s="15"/>
      <c r="O375" s="15"/>
      <c r="P375" s="20"/>
      <c r="Q375" s="24" t="str">
        <f>IF(ISBLANK(K375),"",VLOOKUP(K375,EXHIBITIONS!B$4:C$1002,2,FALSE))</f>
        <v/>
      </c>
    </row>
    <row r="376" spans="1:17" ht="15">
      <c r="A376" s="10" t="str">
        <f t="array" ref="A376">IF(ISERROR(MATCH(TRUE,EXACT(IMAGES!B$12:B$1002,B376),0)),"?","")</f>
        <v/>
      </c>
      <c r="B376" s="20"/>
      <c r="C376" s="14"/>
      <c r="D376" s="15"/>
      <c r="E376" s="15"/>
      <c r="F376" s="15"/>
      <c r="G376" s="11" t="str" cm="1">
        <f t="array" ref="G376">_xlfn.IFS(AND(D376&lt;F376,H376="A"),"?",D376+1=F376,"✓",AND(D376=F376,D376&gt;0,H376&lt;&gt;"A"),"A?",TRUE,"")</f>
        <v/>
      </c>
      <c r="H376" s="15"/>
      <c r="I376" s="12"/>
      <c r="J376" s="12"/>
      <c r="K376" s="14"/>
      <c r="L376" s="20"/>
      <c r="M376" s="15"/>
      <c r="N376" s="15"/>
      <c r="O376" s="15"/>
      <c r="P376" s="20"/>
      <c r="Q376" s="24" t="str">
        <f>IF(ISBLANK(K376),"",VLOOKUP(K376,EXHIBITIONS!B$4:C$1002,2,FALSE))</f>
        <v/>
      </c>
    </row>
    <row r="377" spans="1:17" ht="15">
      <c r="A377" s="10" t="str">
        <f t="array" ref="A377">IF(ISERROR(MATCH(TRUE,EXACT(IMAGES!B$12:B$1002,B377),0)),"?","")</f>
        <v/>
      </c>
      <c r="B377" s="20"/>
      <c r="C377" s="14"/>
      <c r="D377" s="15"/>
      <c r="E377" s="15"/>
      <c r="F377" s="15"/>
      <c r="G377" s="11" t="str" cm="1">
        <f t="array" ref="G377">_xlfn.IFS(AND(D377&lt;F377,H377="A"),"?",D377+1=F377,"✓",AND(D377=F377,D377&gt;0,H377&lt;&gt;"A"),"A?",TRUE,"")</f>
        <v/>
      </c>
      <c r="H377" s="15"/>
      <c r="I377" s="12"/>
      <c r="J377" s="12"/>
      <c r="K377" s="14"/>
      <c r="L377" s="20"/>
      <c r="M377" s="15"/>
      <c r="N377" s="15"/>
      <c r="O377" s="15"/>
      <c r="P377" s="20"/>
      <c r="Q377" s="24" t="str">
        <f>IF(ISBLANK(K377),"",VLOOKUP(K377,EXHIBITIONS!B$4:C$1002,2,FALSE))</f>
        <v/>
      </c>
    </row>
    <row r="378" spans="1:17" ht="15">
      <c r="A378" s="10" t="str">
        <f t="array" ref="A378">IF(ISERROR(MATCH(TRUE,EXACT(IMAGES!B$12:B$1002,B378),0)),"?","")</f>
        <v/>
      </c>
      <c r="B378" s="20"/>
      <c r="C378" s="14"/>
      <c r="D378" s="15"/>
      <c r="E378" s="15"/>
      <c r="F378" s="15"/>
      <c r="G378" s="11" t="str" cm="1">
        <f t="array" ref="G378">_xlfn.IFS(AND(D378&lt;F378,H378="A"),"?",D378+1=F378,"✓",AND(D378=F378,D378&gt;0,H378&lt;&gt;"A"),"A?",TRUE,"")</f>
        <v/>
      </c>
      <c r="H378" s="15"/>
      <c r="I378" s="12"/>
      <c r="J378" s="12"/>
      <c r="K378" s="14"/>
      <c r="L378" s="20"/>
      <c r="M378" s="15"/>
      <c r="N378" s="15"/>
      <c r="O378" s="15"/>
      <c r="P378" s="20"/>
      <c r="Q378" s="24" t="str">
        <f>IF(ISBLANK(K378),"",VLOOKUP(K378,EXHIBITIONS!B$4:C$1002,2,FALSE))</f>
        <v/>
      </c>
    </row>
    <row r="379" spans="1:17" ht="15">
      <c r="A379" s="10" t="str">
        <f t="array" ref="A379">IF(ISERROR(MATCH(TRUE,EXACT(IMAGES!B$12:B$1002,B379),0)),"?","")</f>
        <v/>
      </c>
      <c r="B379" s="20"/>
      <c r="C379" s="14"/>
      <c r="D379" s="15"/>
      <c r="E379" s="15"/>
      <c r="F379" s="15"/>
      <c r="G379" s="11" t="str" cm="1">
        <f t="array" ref="G379">_xlfn.IFS(AND(D379&lt;F379,H379="A"),"?",D379+1=F379,"✓",AND(D379=F379,D379&gt;0,H379&lt;&gt;"A"),"A?",TRUE,"")</f>
        <v/>
      </c>
      <c r="H379" s="15"/>
      <c r="I379" s="12"/>
      <c r="J379" s="12"/>
      <c r="K379" s="14"/>
      <c r="L379" s="20"/>
      <c r="M379" s="15"/>
      <c r="N379" s="15"/>
      <c r="O379" s="15"/>
      <c r="P379" s="20"/>
      <c r="Q379" s="24" t="str">
        <f>IF(ISBLANK(K379),"",VLOOKUP(K379,EXHIBITIONS!B$4:C$1002,2,FALSE))</f>
        <v/>
      </c>
    </row>
    <row r="380" spans="1:17" ht="15">
      <c r="A380" s="10" t="str">
        <f t="array" ref="A380">IF(ISERROR(MATCH(TRUE,EXACT(IMAGES!B$12:B$1002,B380),0)),"?","")</f>
        <v/>
      </c>
      <c r="B380" s="20"/>
      <c r="C380" s="14"/>
      <c r="D380" s="15"/>
      <c r="E380" s="15"/>
      <c r="F380" s="15"/>
      <c r="G380" s="11" t="str" cm="1">
        <f t="array" ref="G380">_xlfn.IFS(AND(D380&lt;F380,H380="A"),"?",D380+1=F380,"✓",AND(D380=F380,D380&gt;0,H380&lt;&gt;"A"),"A?",TRUE,"")</f>
        <v/>
      </c>
      <c r="H380" s="15"/>
      <c r="I380" s="12"/>
      <c r="J380" s="12"/>
      <c r="K380" s="14"/>
      <c r="L380" s="20"/>
      <c r="M380" s="15"/>
      <c r="N380" s="15"/>
      <c r="O380" s="15"/>
      <c r="P380" s="20"/>
      <c r="Q380" s="24" t="str">
        <f>IF(ISBLANK(K380),"",VLOOKUP(K380,EXHIBITIONS!B$4:C$1002,2,FALSE))</f>
        <v/>
      </c>
    </row>
    <row r="381" spans="1:17" ht="15">
      <c r="A381" s="10" t="str">
        <f t="array" ref="A381">IF(ISERROR(MATCH(TRUE,EXACT(IMAGES!B$12:B$1002,B381),0)),"?","")</f>
        <v/>
      </c>
      <c r="B381" s="20"/>
      <c r="C381" s="14"/>
      <c r="D381" s="15"/>
      <c r="E381" s="15"/>
      <c r="F381" s="15"/>
      <c r="G381" s="11" t="str" cm="1">
        <f t="array" ref="G381">_xlfn.IFS(AND(D381&lt;F381,H381="A"),"?",D381+1=F381,"✓",AND(D381=F381,D381&gt;0,H381&lt;&gt;"A"),"A?",TRUE,"")</f>
        <v/>
      </c>
      <c r="H381" s="15"/>
      <c r="I381" s="12"/>
      <c r="J381" s="12"/>
      <c r="K381" s="14"/>
      <c r="L381" s="20"/>
      <c r="M381" s="15"/>
      <c r="N381" s="15"/>
      <c r="O381" s="15"/>
      <c r="P381" s="20"/>
      <c r="Q381" s="24" t="str">
        <f>IF(ISBLANK(K381),"",VLOOKUP(K381,EXHIBITIONS!B$4:C$1002,2,FALSE))</f>
        <v/>
      </c>
    </row>
    <row r="382" spans="1:17" ht="15">
      <c r="A382" s="10" t="str">
        <f t="array" ref="A382">IF(ISERROR(MATCH(TRUE,EXACT(IMAGES!B$12:B$1002,B382),0)),"?","")</f>
        <v/>
      </c>
      <c r="B382" s="20"/>
      <c r="C382" s="14"/>
      <c r="D382" s="15"/>
      <c r="E382" s="15"/>
      <c r="F382" s="15"/>
      <c r="G382" s="11" t="str" cm="1">
        <f t="array" ref="G382">_xlfn.IFS(AND(D382&lt;F382,H382="A"),"?",D382+1=F382,"✓",AND(D382=F382,D382&gt;0,H382&lt;&gt;"A"),"A?",TRUE,"")</f>
        <v/>
      </c>
      <c r="H382" s="15"/>
      <c r="I382" s="12"/>
      <c r="J382" s="12"/>
      <c r="K382" s="14"/>
      <c r="L382" s="20"/>
      <c r="M382" s="15"/>
      <c r="N382" s="15"/>
      <c r="O382" s="15"/>
      <c r="P382" s="20"/>
      <c r="Q382" s="24" t="str">
        <f>IF(ISBLANK(K382),"",VLOOKUP(K382,EXHIBITIONS!B$4:C$1002,2,FALSE))</f>
        <v/>
      </c>
    </row>
    <row r="383" spans="1:17" ht="15">
      <c r="A383" s="10" t="str">
        <f t="array" ref="A383">IF(ISERROR(MATCH(TRUE,EXACT(IMAGES!B$12:B$1002,B383),0)),"?","")</f>
        <v/>
      </c>
      <c r="B383" s="20"/>
      <c r="C383" s="14"/>
      <c r="D383" s="15"/>
      <c r="E383" s="15"/>
      <c r="F383" s="15"/>
      <c r="G383" s="11" t="str" cm="1">
        <f t="array" ref="G383">_xlfn.IFS(AND(D383&lt;F383,H383="A"),"?",D383+1=F383,"✓",AND(D383=F383,D383&gt;0,H383&lt;&gt;"A"),"A?",TRUE,"")</f>
        <v/>
      </c>
      <c r="H383" s="15"/>
      <c r="I383" s="12"/>
      <c r="J383" s="12"/>
      <c r="K383" s="14"/>
      <c r="L383" s="20"/>
      <c r="M383" s="15"/>
      <c r="N383" s="15"/>
      <c r="O383" s="15"/>
      <c r="P383" s="20"/>
      <c r="Q383" s="24" t="str">
        <f>IF(ISBLANK(K383),"",VLOOKUP(K383,EXHIBITIONS!B$4:C$1002,2,FALSE))</f>
        <v/>
      </c>
    </row>
    <row r="384" spans="1:17" ht="15">
      <c r="A384" s="10" t="str">
        <f t="array" ref="A384">IF(ISERROR(MATCH(TRUE,EXACT(IMAGES!B$12:B$1002,B384),0)),"?","")</f>
        <v/>
      </c>
      <c r="B384" s="20"/>
      <c r="C384" s="14"/>
      <c r="D384" s="15"/>
      <c r="E384" s="15"/>
      <c r="F384" s="15"/>
      <c r="G384" s="11" t="str" cm="1">
        <f t="array" ref="G384">_xlfn.IFS(AND(D384&lt;F384,H384="A"),"?",D384+1=F384,"✓",AND(D384=F384,D384&gt;0,H384&lt;&gt;"A"),"A?",TRUE,"")</f>
        <v/>
      </c>
      <c r="H384" s="15"/>
      <c r="I384" s="12"/>
      <c r="J384" s="12"/>
      <c r="K384" s="14"/>
      <c r="L384" s="20"/>
      <c r="M384" s="15"/>
      <c r="N384" s="15"/>
      <c r="O384" s="15"/>
      <c r="P384" s="20"/>
      <c r="Q384" s="24" t="str">
        <f>IF(ISBLANK(K384),"",VLOOKUP(K384,EXHIBITIONS!B$4:C$1002,2,FALSE))</f>
        <v/>
      </c>
    </row>
    <row r="385" spans="1:17" ht="15">
      <c r="A385" s="10" t="str">
        <f t="array" ref="A385">IF(ISERROR(MATCH(TRUE,EXACT(IMAGES!B$12:B$1002,B385),0)),"?","")</f>
        <v/>
      </c>
      <c r="B385" s="20"/>
      <c r="C385" s="14"/>
      <c r="D385" s="15"/>
      <c r="E385" s="15"/>
      <c r="F385" s="15"/>
      <c r="G385" s="11" t="str" cm="1">
        <f t="array" ref="G385">_xlfn.IFS(AND(D385&lt;F385,H385="A"),"?",D385+1=F385,"✓",AND(D385=F385,D385&gt;0,H385&lt;&gt;"A"),"A?",TRUE,"")</f>
        <v/>
      </c>
      <c r="H385" s="15"/>
      <c r="I385" s="12"/>
      <c r="J385" s="12"/>
      <c r="K385" s="14"/>
      <c r="L385" s="20"/>
      <c r="M385" s="15"/>
      <c r="N385" s="15"/>
      <c r="O385" s="15"/>
      <c r="P385" s="20"/>
      <c r="Q385" s="24" t="str">
        <f>IF(ISBLANK(K385),"",VLOOKUP(K385,EXHIBITIONS!B$4:C$1002,2,FALSE))</f>
        <v/>
      </c>
    </row>
    <row r="386" spans="1:17" ht="15">
      <c r="A386" s="10" t="str">
        <f t="array" ref="A386">IF(ISERROR(MATCH(TRUE,EXACT(IMAGES!B$12:B$1002,B386),0)),"?","")</f>
        <v/>
      </c>
      <c r="B386" s="20"/>
      <c r="C386" s="14"/>
      <c r="D386" s="15"/>
      <c r="E386" s="15"/>
      <c r="F386" s="15"/>
      <c r="G386" s="11" t="str" cm="1">
        <f t="array" ref="G386">_xlfn.IFS(AND(D386&lt;F386,H386="A"),"?",D386+1=F386,"✓",AND(D386=F386,D386&gt;0,H386&lt;&gt;"A"),"A?",TRUE,"")</f>
        <v/>
      </c>
      <c r="H386" s="15"/>
      <c r="I386" s="12"/>
      <c r="J386" s="12"/>
      <c r="K386" s="14"/>
      <c r="L386" s="20"/>
      <c r="M386" s="15"/>
      <c r="N386" s="15"/>
      <c r="O386" s="15"/>
      <c r="P386" s="20"/>
      <c r="Q386" s="24" t="str">
        <f>IF(ISBLANK(K386),"",VLOOKUP(K386,EXHIBITIONS!B$4:C$1002,2,FALSE))</f>
        <v/>
      </c>
    </row>
    <row r="387" spans="1:17" ht="15">
      <c r="A387" s="10" t="str">
        <f t="array" ref="A387">IF(ISERROR(MATCH(TRUE,EXACT(IMAGES!B$12:B$1002,B387),0)),"?","")</f>
        <v/>
      </c>
      <c r="B387" s="20"/>
      <c r="C387" s="14"/>
      <c r="D387" s="15"/>
      <c r="E387" s="15"/>
      <c r="F387" s="15"/>
      <c r="G387" s="11" t="str" cm="1">
        <f t="array" ref="G387">_xlfn.IFS(AND(D387&lt;F387,H387="A"),"?",D387+1=F387,"✓",AND(D387=F387,D387&gt;0,H387&lt;&gt;"A"),"A?",TRUE,"")</f>
        <v/>
      </c>
      <c r="H387" s="15"/>
      <c r="I387" s="12"/>
      <c r="J387" s="12"/>
      <c r="K387" s="14"/>
      <c r="L387" s="20"/>
      <c r="M387" s="15"/>
      <c r="N387" s="15"/>
      <c r="O387" s="15"/>
      <c r="P387" s="20"/>
      <c r="Q387" s="24" t="str">
        <f>IF(ISBLANK(K387),"",VLOOKUP(K387,EXHIBITIONS!B$4:C$1002,2,FALSE))</f>
        <v/>
      </c>
    </row>
    <row r="388" spans="1:17" ht="15">
      <c r="A388" s="10" t="str">
        <f t="array" ref="A388">IF(ISERROR(MATCH(TRUE,EXACT(IMAGES!B$12:B$1002,B388),0)),"?","")</f>
        <v/>
      </c>
      <c r="B388" s="20"/>
      <c r="C388" s="14"/>
      <c r="D388" s="15"/>
      <c r="E388" s="15"/>
      <c r="F388" s="15"/>
      <c r="G388" s="11" t="str" cm="1">
        <f t="array" ref="G388">_xlfn.IFS(AND(D388&lt;F388,H388="A"),"?",D388+1=F388,"✓",AND(D388=F388,D388&gt;0,H388&lt;&gt;"A"),"A?",TRUE,"")</f>
        <v/>
      </c>
      <c r="H388" s="15"/>
      <c r="I388" s="12"/>
      <c r="J388" s="12"/>
      <c r="K388" s="14"/>
      <c r="L388" s="20"/>
      <c r="M388" s="15"/>
      <c r="N388" s="15"/>
      <c r="O388" s="15"/>
      <c r="P388" s="20"/>
      <c r="Q388" s="24" t="str">
        <f>IF(ISBLANK(K388),"",VLOOKUP(K388,EXHIBITIONS!B$4:C$1002,2,FALSE))</f>
        <v/>
      </c>
    </row>
    <row r="389" spans="1:17" ht="15">
      <c r="A389" s="10" t="str">
        <f t="array" ref="A389">IF(ISERROR(MATCH(TRUE,EXACT(IMAGES!B$12:B$1002,B389),0)),"?","")</f>
        <v/>
      </c>
      <c r="B389" s="20"/>
      <c r="C389" s="14"/>
      <c r="D389" s="15"/>
      <c r="E389" s="15"/>
      <c r="F389" s="15"/>
      <c r="G389" s="11" t="str" cm="1">
        <f t="array" ref="G389">_xlfn.IFS(AND(D389&lt;F389,H389="A"),"?",D389+1=F389,"✓",AND(D389=F389,D389&gt;0,H389&lt;&gt;"A"),"A?",TRUE,"")</f>
        <v/>
      </c>
      <c r="H389" s="15"/>
      <c r="I389" s="12"/>
      <c r="J389" s="12"/>
      <c r="K389" s="14"/>
      <c r="L389" s="20"/>
      <c r="M389" s="15"/>
      <c r="N389" s="15"/>
      <c r="O389" s="15"/>
      <c r="P389" s="20"/>
      <c r="Q389" s="24" t="str">
        <f>IF(ISBLANK(K389),"",VLOOKUP(K389,EXHIBITIONS!B$4:C$1002,2,FALSE))</f>
        <v/>
      </c>
    </row>
    <row r="390" spans="1:17" ht="15">
      <c r="A390" s="10" t="str">
        <f t="array" ref="A390">IF(ISERROR(MATCH(TRUE,EXACT(IMAGES!B$12:B$1002,B390),0)),"?","")</f>
        <v/>
      </c>
      <c r="B390" s="20"/>
      <c r="C390" s="14"/>
      <c r="D390" s="15"/>
      <c r="E390" s="15"/>
      <c r="F390" s="15"/>
      <c r="G390" s="11" t="str" cm="1">
        <f t="array" ref="G390">_xlfn.IFS(AND(D390&lt;F390,H390="A"),"?",D390+1=F390,"✓",AND(D390=F390,D390&gt;0,H390&lt;&gt;"A"),"A?",TRUE,"")</f>
        <v/>
      </c>
      <c r="H390" s="15"/>
      <c r="I390" s="12"/>
      <c r="J390" s="12"/>
      <c r="K390" s="14"/>
      <c r="L390" s="20"/>
      <c r="M390" s="15"/>
      <c r="N390" s="15"/>
      <c r="O390" s="15"/>
      <c r="P390" s="20"/>
      <c r="Q390" s="24" t="str">
        <f>IF(ISBLANK(K390),"",VLOOKUP(K390,EXHIBITIONS!B$4:C$1002,2,FALSE))</f>
        <v/>
      </c>
    </row>
    <row r="391" spans="1:17" ht="15">
      <c r="A391" s="10" t="str">
        <f t="array" ref="A391">IF(ISERROR(MATCH(TRUE,EXACT(IMAGES!B$12:B$1002,B391),0)),"?","")</f>
        <v/>
      </c>
      <c r="B391" s="20"/>
      <c r="C391" s="14"/>
      <c r="D391" s="15"/>
      <c r="E391" s="15"/>
      <c r="F391" s="15"/>
      <c r="G391" s="11" t="str" cm="1">
        <f t="array" ref="G391">_xlfn.IFS(AND(D391&lt;F391,H391="A"),"?",D391+1=F391,"✓",AND(D391=F391,D391&gt;0,H391&lt;&gt;"A"),"A?",TRUE,"")</f>
        <v/>
      </c>
      <c r="H391" s="15"/>
      <c r="I391" s="12"/>
      <c r="J391" s="12"/>
      <c r="K391" s="14"/>
      <c r="L391" s="20"/>
      <c r="M391" s="15"/>
      <c r="N391" s="15"/>
      <c r="O391" s="15"/>
      <c r="P391" s="20"/>
      <c r="Q391" s="24" t="str">
        <f>IF(ISBLANK(K391),"",VLOOKUP(K391,EXHIBITIONS!B$4:C$1002,2,FALSE))</f>
        <v/>
      </c>
    </row>
    <row r="392" spans="1:17" ht="15">
      <c r="A392" s="10" t="str">
        <f t="array" ref="A392">IF(ISERROR(MATCH(TRUE,EXACT(IMAGES!B$12:B$1002,B392),0)),"?","")</f>
        <v/>
      </c>
      <c r="B392" s="20"/>
      <c r="C392" s="14"/>
      <c r="D392" s="15"/>
      <c r="E392" s="15"/>
      <c r="F392" s="15"/>
      <c r="G392" s="11" t="str" cm="1">
        <f t="array" ref="G392">_xlfn.IFS(AND(D392&lt;F392,H392="A"),"?",D392+1=F392,"✓",AND(D392=F392,D392&gt;0,H392&lt;&gt;"A"),"A?",TRUE,"")</f>
        <v/>
      </c>
      <c r="H392" s="15"/>
      <c r="I392" s="12"/>
      <c r="J392" s="12"/>
      <c r="K392" s="14"/>
      <c r="L392" s="20"/>
      <c r="M392" s="15"/>
      <c r="N392" s="15"/>
      <c r="O392" s="15"/>
      <c r="P392" s="20"/>
      <c r="Q392" s="24" t="str">
        <f>IF(ISBLANK(K392),"",VLOOKUP(K392,EXHIBITIONS!B$4:C$1002,2,FALSE))</f>
        <v/>
      </c>
    </row>
    <row r="393" spans="1:17" ht="15">
      <c r="A393" s="10" t="str">
        <f t="array" ref="A393">IF(ISERROR(MATCH(TRUE,EXACT(IMAGES!B$12:B$1002,B393),0)),"?","")</f>
        <v/>
      </c>
      <c r="B393" s="20"/>
      <c r="C393" s="14"/>
      <c r="D393" s="15"/>
      <c r="E393" s="15"/>
      <c r="F393" s="15"/>
      <c r="G393" s="11" t="str" cm="1">
        <f t="array" ref="G393">_xlfn.IFS(AND(D393&lt;F393,H393="A"),"?",D393+1=F393,"✓",AND(D393=F393,D393&gt;0,H393&lt;&gt;"A"),"A?",TRUE,"")</f>
        <v/>
      </c>
      <c r="H393" s="15"/>
      <c r="I393" s="12"/>
      <c r="J393" s="12"/>
      <c r="K393" s="14"/>
      <c r="L393" s="20"/>
      <c r="M393" s="15"/>
      <c r="N393" s="15"/>
      <c r="O393" s="15"/>
      <c r="P393" s="20"/>
      <c r="Q393" s="24" t="str">
        <f>IF(ISBLANK(K393),"",VLOOKUP(K393,EXHIBITIONS!B$4:C$1002,2,FALSE))</f>
        <v/>
      </c>
    </row>
    <row r="394" spans="1:17" ht="15">
      <c r="A394" s="10" t="str">
        <f t="array" ref="A394">IF(ISERROR(MATCH(TRUE,EXACT(IMAGES!B$12:B$1002,B394),0)),"?","")</f>
        <v/>
      </c>
      <c r="B394" s="20"/>
      <c r="C394" s="14"/>
      <c r="D394" s="15"/>
      <c r="E394" s="15"/>
      <c r="F394" s="15"/>
      <c r="G394" s="11" t="str" cm="1">
        <f t="array" ref="G394">_xlfn.IFS(AND(D394&lt;F394,H394="A"),"?",D394+1=F394,"✓",AND(D394=F394,D394&gt;0,H394&lt;&gt;"A"),"A?",TRUE,"")</f>
        <v/>
      </c>
      <c r="H394" s="15"/>
      <c r="I394" s="12"/>
      <c r="J394" s="12"/>
      <c r="K394" s="14"/>
      <c r="L394" s="20"/>
      <c r="M394" s="15"/>
      <c r="N394" s="15"/>
      <c r="O394" s="15"/>
      <c r="P394" s="20"/>
      <c r="Q394" s="24" t="str">
        <f>IF(ISBLANK(K394),"",VLOOKUP(K394,EXHIBITIONS!B$4:C$1002,2,FALSE))</f>
        <v/>
      </c>
    </row>
    <row r="395" spans="1:17" ht="15">
      <c r="A395" s="10" t="str">
        <f t="array" ref="A395">IF(ISERROR(MATCH(TRUE,EXACT(IMAGES!B$12:B$1002,B395),0)),"?","")</f>
        <v/>
      </c>
      <c r="B395" s="20"/>
      <c r="C395" s="14"/>
      <c r="D395" s="15"/>
      <c r="E395" s="15"/>
      <c r="F395" s="15"/>
      <c r="G395" s="11" t="str" cm="1">
        <f t="array" ref="G395">_xlfn.IFS(AND(D395&lt;F395,H395="A"),"?",D395+1=F395,"✓",AND(D395=F395,D395&gt;0,H395&lt;&gt;"A"),"A?",TRUE,"")</f>
        <v/>
      </c>
      <c r="H395" s="15"/>
      <c r="I395" s="12"/>
      <c r="J395" s="12"/>
      <c r="K395" s="14"/>
      <c r="L395" s="20"/>
      <c r="M395" s="15"/>
      <c r="N395" s="15"/>
      <c r="O395" s="15"/>
      <c r="P395" s="20"/>
      <c r="Q395" s="24" t="str">
        <f>IF(ISBLANK(K395),"",VLOOKUP(K395,EXHIBITIONS!B$4:C$1002,2,FALSE))</f>
        <v/>
      </c>
    </row>
    <row r="396" spans="1:17" ht="15">
      <c r="A396" s="10" t="str">
        <f t="array" ref="A396">IF(ISERROR(MATCH(TRUE,EXACT(IMAGES!B$12:B$1002,B396),0)),"?","")</f>
        <v/>
      </c>
      <c r="B396" s="20"/>
      <c r="C396" s="14"/>
      <c r="D396" s="15"/>
      <c r="E396" s="15"/>
      <c r="F396" s="15"/>
      <c r="G396" s="11" t="str" cm="1">
        <f t="array" ref="G396">_xlfn.IFS(AND(D396&lt;F396,H396="A"),"?",D396+1=F396,"✓",AND(D396=F396,D396&gt;0,H396&lt;&gt;"A"),"A?",TRUE,"")</f>
        <v/>
      </c>
      <c r="H396" s="15"/>
      <c r="I396" s="12"/>
      <c r="J396" s="12"/>
      <c r="K396" s="14"/>
      <c r="L396" s="20"/>
      <c r="M396" s="15"/>
      <c r="N396" s="15"/>
      <c r="O396" s="15"/>
      <c r="P396" s="20"/>
      <c r="Q396" s="24" t="str">
        <f>IF(ISBLANK(K396),"",VLOOKUP(K396,EXHIBITIONS!B$4:C$1002,2,FALSE))</f>
        <v/>
      </c>
    </row>
    <row r="397" spans="1:17" ht="15">
      <c r="A397" s="10" t="str">
        <f t="array" ref="A397">IF(ISERROR(MATCH(TRUE,EXACT(IMAGES!B$12:B$1002,B397),0)),"?","")</f>
        <v/>
      </c>
      <c r="B397" s="20"/>
      <c r="C397" s="14"/>
      <c r="D397" s="15"/>
      <c r="E397" s="15"/>
      <c r="F397" s="15"/>
      <c r="G397" s="11" t="str" cm="1">
        <f t="array" ref="G397">_xlfn.IFS(AND(D397&lt;F397,H397="A"),"?",D397+1=F397,"✓",AND(D397=F397,D397&gt;0,H397&lt;&gt;"A"),"A?",TRUE,"")</f>
        <v/>
      </c>
      <c r="H397" s="15"/>
      <c r="I397" s="12"/>
      <c r="J397" s="12"/>
      <c r="K397" s="14"/>
      <c r="L397" s="20"/>
      <c r="M397" s="15"/>
      <c r="N397" s="15"/>
      <c r="O397" s="15"/>
      <c r="P397" s="20"/>
      <c r="Q397" s="24" t="str">
        <f>IF(ISBLANK(K397),"",VLOOKUP(K397,EXHIBITIONS!B$4:C$1002,2,FALSE))</f>
        <v/>
      </c>
    </row>
    <row r="398" spans="1:17" ht="15">
      <c r="A398" s="10" t="str">
        <f t="array" ref="A398">IF(ISERROR(MATCH(TRUE,EXACT(IMAGES!B$12:B$1002,B398),0)),"?","")</f>
        <v/>
      </c>
      <c r="B398" s="20"/>
      <c r="C398" s="14"/>
      <c r="D398" s="15"/>
      <c r="E398" s="15"/>
      <c r="F398" s="15"/>
      <c r="G398" s="11" t="str" cm="1">
        <f t="array" ref="G398">_xlfn.IFS(AND(D398&lt;F398,H398="A"),"?",D398+1=F398,"✓",AND(D398=F398,D398&gt;0,H398&lt;&gt;"A"),"A?",TRUE,"")</f>
        <v/>
      </c>
      <c r="H398" s="15"/>
      <c r="I398" s="12"/>
      <c r="J398" s="12"/>
      <c r="K398" s="14"/>
      <c r="L398" s="20"/>
      <c r="M398" s="15"/>
      <c r="N398" s="15"/>
      <c r="O398" s="15"/>
      <c r="P398" s="20"/>
      <c r="Q398" s="24" t="str">
        <f>IF(ISBLANK(K398),"",VLOOKUP(K398,EXHIBITIONS!B$4:C$1002,2,FALSE))</f>
        <v/>
      </c>
    </row>
    <row r="399" spans="1:17" ht="15">
      <c r="A399" s="10" t="str">
        <f t="array" ref="A399">IF(ISERROR(MATCH(TRUE,EXACT(IMAGES!B$12:B$1002,B399),0)),"?","")</f>
        <v/>
      </c>
      <c r="B399" s="20"/>
      <c r="C399" s="14"/>
      <c r="D399" s="15"/>
      <c r="E399" s="15"/>
      <c r="F399" s="15"/>
      <c r="G399" s="11" t="str" cm="1">
        <f t="array" ref="G399">_xlfn.IFS(AND(D399&lt;F399,H399="A"),"?",D399+1=F399,"✓",AND(D399=F399,D399&gt;0,H399&lt;&gt;"A"),"A?",TRUE,"")</f>
        <v/>
      </c>
      <c r="H399" s="15"/>
      <c r="I399" s="12"/>
      <c r="J399" s="12"/>
      <c r="K399" s="14"/>
      <c r="L399" s="20"/>
      <c r="M399" s="15"/>
      <c r="N399" s="15"/>
      <c r="O399" s="15"/>
      <c r="P399" s="20"/>
      <c r="Q399" s="24" t="str">
        <f>IF(ISBLANK(K399),"",VLOOKUP(K399,EXHIBITIONS!B$4:C$1002,2,FALSE))</f>
        <v/>
      </c>
    </row>
    <row r="400" spans="1:17" ht="15">
      <c r="A400" s="10" t="str">
        <f t="array" ref="A400">IF(ISERROR(MATCH(TRUE,EXACT(IMAGES!B$12:B$1002,B400),0)),"?","")</f>
        <v/>
      </c>
      <c r="B400" s="20"/>
      <c r="C400" s="14"/>
      <c r="D400" s="15"/>
      <c r="E400" s="15"/>
      <c r="F400" s="15"/>
      <c r="G400" s="11" t="str" cm="1">
        <f t="array" ref="G400">_xlfn.IFS(AND(D400&lt;F400,H400="A"),"?",D400+1=F400,"✓",AND(D400=F400,D400&gt;0,H400&lt;&gt;"A"),"A?",TRUE,"")</f>
        <v/>
      </c>
      <c r="H400" s="15"/>
      <c r="I400" s="12"/>
      <c r="J400" s="12"/>
      <c r="K400" s="14"/>
      <c r="L400" s="20"/>
      <c r="M400" s="15"/>
      <c r="N400" s="15"/>
      <c r="O400" s="15"/>
      <c r="P400" s="20"/>
      <c r="Q400" s="24" t="str">
        <f>IF(ISBLANK(K400),"",VLOOKUP(K400,EXHIBITIONS!B$4:C$1002,2,FALSE))</f>
        <v/>
      </c>
    </row>
    <row r="401" spans="1:17" ht="15">
      <c r="A401" s="10" t="str">
        <f t="array" ref="A401">IF(ISERROR(MATCH(TRUE,EXACT(IMAGES!B$12:B$1002,B401),0)),"?","")</f>
        <v/>
      </c>
      <c r="B401" s="20"/>
      <c r="C401" s="14"/>
      <c r="D401" s="15"/>
      <c r="E401" s="15"/>
      <c r="F401" s="15"/>
      <c r="G401" s="11" t="str" cm="1">
        <f t="array" ref="G401">_xlfn.IFS(AND(D401&lt;F401,H401="A"),"?",D401+1=F401,"✓",AND(D401=F401,D401&gt;0,H401&lt;&gt;"A"),"A?",TRUE,"")</f>
        <v/>
      </c>
      <c r="H401" s="15"/>
      <c r="I401" s="12"/>
      <c r="J401" s="12"/>
      <c r="K401" s="14"/>
      <c r="L401" s="20"/>
      <c r="M401" s="15"/>
      <c r="N401" s="15"/>
      <c r="O401" s="15"/>
      <c r="P401" s="20"/>
      <c r="Q401" s="24" t="str">
        <f>IF(ISBLANK(K401),"",VLOOKUP(K401,EXHIBITIONS!B$4:C$1002,2,FALSE))</f>
        <v/>
      </c>
    </row>
    <row r="402" spans="1:17" ht="15">
      <c r="A402" s="10" t="str">
        <f t="array" ref="A402">IF(ISERROR(MATCH(TRUE,EXACT(IMAGES!B$12:B$1002,B402),0)),"?","")</f>
        <v/>
      </c>
      <c r="B402" s="20"/>
      <c r="C402" s="14"/>
      <c r="D402" s="15"/>
      <c r="E402" s="15"/>
      <c r="F402" s="15"/>
      <c r="G402" s="11" t="str" cm="1">
        <f t="array" ref="G402">_xlfn.IFS(AND(D402&lt;F402,H402="A"),"?",D402+1=F402,"✓",AND(D402=F402,D402&gt;0,H402&lt;&gt;"A"),"A?",TRUE,"")</f>
        <v/>
      </c>
      <c r="H402" s="15"/>
      <c r="I402" s="12"/>
      <c r="J402" s="12"/>
      <c r="K402" s="14"/>
      <c r="L402" s="20"/>
      <c r="M402" s="15"/>
      <c r="N402" s="15"/>
      <c r="O402" s="15"/>
      <c r="P402" s="20"/>
      <c r="Q402" s="24" t="str">
        <f>IF(ISBLANK(K402),"",VLOOKUP(K402,EXHIBITIONS!B$4:C$1002,2,FALSE))</f>
        <v/>
      </c>
    </row>
    <row r="403" spans="1:17" ht="15">
      <c r="A403" s="10" t="str">
        <f t="array" ref="A403">IF(ISERROR(MATCH(TRUE,EXACT(IMAGES!B$12:B$1002,B403),0)),"?","")</f>
        <v/>
      </c>
      <c r="B403" s="20"/>
      <c r="C403" s="14"/>
      <c r="D403" s="15"/>
      <c r="E403" s="15"/>
      <c r="F403" s="15"/>
      <c r="G403" s="11" t="str" cm="1">
        <f t="array" ref="G403">_xlfn.IFS(AND(D403&lt;F403,H403="A"),"?",D403+1=F403,"✓",AND(D403=F403,D403&gt;0,H403&lt;&gt;"A"),"A?",TRUE,"")</f>
        <v/>
      </c>
      <c r="H403" s="15"/>
      <c r="I403" s="12"/>
      <c r="J403" s="12"/>
      <c r="K403" s="14"/>
      <c r="L403" s="20"/>
      <c r="M403" s="15"/>
      <c r="N403" s="15"/>
      <c r="O403" s="15"/>
      <c r="P403" s="20"/>
      <c r="Q403" s="24" t="str">
        <f>IF(ISBLANK(K403),"",VLOOKUP(K403,EXHIBITIONS!B$4:C$1002,2,FALSE))</f>
        <v/>
      </c>
    </row>
    <row r="404" spans="1:17" ht="15">
      <c r="A404" s="10" t="str">
        <f t="array" ref="A404">IF(ISERROR(MATCH(TRUE,EXACT(IMAGES!B$12:B$1002,B404),0)),"?","")</f>
        <v/>
      </c>
      <c r="B404" s="20"/>
      <c r="C404" s="14"/>
      <c r="D404" s="15"/>
      <c r="E404" s="15"/>
      <c r="F404" s="15"/>
      <c r="G404" s="11" t="str" cm="1">
        <f t="array" ref="G404">_xlfn.IFS(AND(D404&lt;F404,H404="A"),"?",D404+1=F404,"✓",AND(D404=F404,D404&gt;0,H404&lt;&gt;"A"),"A?",TRUE,"")</f>
        <v/>
      </c>
      <c r="H404" s="15"/>
      <c r="I404" s="12"/>
      <c r="J404" s="12"/>
      <c r="K404" s="14"/>
      <c r="L404" s="20"/>
      <c r="M404" s="15"/>
      <c r="N404" s="15"/>
      <c r="O404" s="15"/>
      <c r="P404" s="20"/>
      <c r="Q404" s="24" t="str">
        <f>IF(ISBLANK(K404),"",VLOOKUP(K404,EXHIBITIONS!B$4:C$1002,2,FALSE))</f>
        <v/>
      </c>
    </row>
    <row r="405" spans="1:17" ht="15">
      <c r="A405" s="10" t="str">
        <f t="array" ref="A405">IF(ISERROR(MATCH(TRUE,EXACT(IMAGES!B$12:B$1002,B405),0)),"?","")</f>
        <v/>
      </c>
      <c r="B405" s="20"/>
      <c r="C405" s="14"/>
      <c r="D405" s="15"/>
      <c r="E405" s="15"/>
      <c r="F405" s="15"/>
      <c r="G405" s="11" t="str" cm="1">
        <f t="array" ref="G405">_xlfn.IFS(AND(D405&lt;F405,H405="A"),"?",D405+1=F405,"✓",AND(D405=F405,D405&gt;0,H405&lt;&gt;"A"),"A?",TRUE,"")</f>
        <v/>
      </c>
      <c r="H405" s="15"/>
      <c r="I405" s="12"/>
      <c r="J405" s="12"/>
      <c r="K405" s="14"/>
      <c r="L405" s="20"/>
      <c r="M405" s="15"/>
      <c r="N405" s="15"/>
      <c r="O405" s="15"/>
      <c r="P405" s="20"/>
      <c r="Q405" s="24" t="str">
        <f>IF(ISBLANK(K405),"",VLOOKUP(K405,EXHIBITIONS!B$4:C$1002,2,FALSE))</f>
        <v/>
      </c>
    </row>
    <row r="406" spans="1:17" ht="15">
      <c r="A406" s="10" t="str">
        <f t="array" ref="A406">IF(ISERROR(MATCH(TRUE,EXACT(IMAGES!B$12:B$1002,B406),0)),"?","")</f>
        <v/>
      </c>
      <c r="B406" s="20"/>
      <c r="C406" s="14"/>
      <c r="D406" s="15"/>
      <c r="E406" s="15"/>
      <c r="F406" s="15"/>
      <c r="G406" s="11" t="str" cm="1">
        <f t="array" ref="G406">_xlfn.IFS(AND(D406&lt;F406,H406="A"),"?",D406+1=F406,"✓",AND(D406=F406,D406&gt;0,H406&lt;&gt;"A"),"A?",TRUE,"")</f>
        <v/>
      </c>
      <c r="H406" s="15"/>
      <c r="I406" s="12"/>
      <c r="J406" s="12"/>
      <c r="K406" s="14"/>
      <c r="L406" s="20"/>
      <c r="M406" s="15"/>
      <c r="N406" s="15"/>
      <c r="O406" s="15"/>
      <c r="P406" s="20"/>
      <c r="Q406" s="24" t="str">
        <f>IF(ISBLANK(K406),"",VLOOKUP(K406,EXHIBITIONS!B$4:C$1002,2,FALSE))</f>
        <v/>
      </c>
    </row>
    <row r="407" spans="1:17" ht="15">
      <c r="A407" s="10" t="str">
        <f t="array" ref="A407">IF(ISERROR(MATCH(TRUE,EXACT(IMAGES!B$12:B$1002,B407),0)),"?","")</f>
        <v/>
      </c>
      <c r="B407" s="20"/>
      <c r="C407" s="14"/>
      <c r="D407" s="15"/>
      <c r="E407" s="15"/>
      <c r="F407" s="15"/>
      <c r="G407" s="11" t="str" cm="1">
        <f t="array" ref="G407">_xlfn.IFS(AND(D407&lt;F407,H407="A"),"?",D407+1=F407,"✓",AND(D407=F407,D407&gt;0,H407&lt;&gt;"A"),"A?",TRUE,"")</f>
        <v/>
      </c>
      <c r="H407" s="15"/>
      <c r="I407" s="12"/>
      <c r="J407" s="12"/>
      <c r="K407" s="14"/>
      <c r="L407" s="20"/>
      <c r="M407" s="15"/>
      <c r="N407" s="15"/>
      <c r="O407" s="15"/>
      <c r="P407" s="20"/>
      <c r="Q407" s="24" t="str">
        <f>IF(ISBLANK(K407),"",VLOOKUP(K407,EXHIBITIONS!B$4:C$1002,2,FALSE))</f>
        <v/>
      </c>
    </row>
    <row r="408" spans="1:17" ht="15">
      <c r="A408" s="10" t="str">
        <f t="array" ref="A408">IF(ISERROR(MATCH(TRUE,EXACT(IMAGES!B$12:B$1002,B408),0)),"?","")</f>
        <v/>
      </c>
      <c r="B408" s="20"/>
      <c r="C408" s="14"/>
      <c r="D408" s="15"/>
      <c r="E408" s="15"/>
      <c r="F408" s="15"/>
      <c r="G408" s="11" t="str" cm="1">
        <f t="array" ref="G408">_xlfn.IFS(AND(D408&lt;F408,H408="A"),"?",D408+1=F408,"✓",AND(D408=F408,D408&gt;0,H408&lt;&gt;"A"),"A?",TRUE,"")</f>
        <v/>
      </c>
      <c r="H408" s="15"/>
      <c r="I408" s="12"/>
      <c r="J408" s="12"/>
      <c r="K408" s="14"/>
      <c r="L408" s="20"/>
      <c r="M408" s="15"/>
      <c r="N408" s="15"/>
      <c r="O408" s="15"/>
      <c r="P408" s="20"/>
      <c r="Q408" s="24" t="str">
        <f>IF(ISBLANK(K408),"",VLOOKUP(K408,EXHIBITIONS!B$4:C$1002,2,FALSE))</f>
        <v/>
      </c>
    </row>
    <row r="409" spans="1:17" ht="15">
      <c r="A409" s="10" t="str">
        <f t="array" ref="A409">IF(ISERROR(MATCH(TRUE,EXACT(IMAGES!B$12:B$1002,B409),0)),"?","")</f>
        <v/>
      </c>
      <c r="B409" s="20"/>
      <c r="C409" s="14"/>
      <c r="D409" s="15"/>
      <c r="E409" s="15"/>
      <c r="F409" s="15"/>
      <c r="G409" s="11" t="str" cm="1">
        <f t="array" ref="G409">_xlfn.IFS(AND(D409&lt;F409,H409="A"),"?",D409+1=F409,"✓",AND(D409=F409,D409&gt;0,H409&lt;&gt;"A"),"A?",TRUE,"")</f>
        <v/>
      </c>
      <c r="H409" s="15"/>
      <c r="I409" s="12"/>
      <c r="J409" s="12"/>
      <c r="K409" s="14"/>
      <c r="L409" s="20"/>
      <c r="M409" s="15"/>
      <c r="N409" s="15"/>
      <c r="O409" s="15"/>
      <c r="P409" s="20"/>
      <c r="Q409" s="24" t="str">
        <f>IF(ISBLANK(K409),"",VLOOKUP(K409,EXHIBITIONS!B$4:C$1002,2,FALSE))</f>
        <v/>
      </c>
    </row>
    <row r="410" spans="1:17" ht="15">
      <c r="A410" s="10" t="str">
        <f t="array" ref="A410">IF(ISERROR(MATCH(TRUE,EXACT(IMAGES!B$12:B$1002,B410),0)),"?","")</f>
        <v/>
      </c>
      <c r="B410" s="20"/>
      <c r="C410" s="14"/>
      <c r="D410" s="15"/>
      <c r="E410" s="15"/>
      <c r="F410" s="15"/>
      <c r="G410" s="11" t="str" cm="1">
        <f t="array" ref="G410">_xlfn.IFS(AND(D410&lt;F410,H410="A"),"?",D410+1=F410,"✓",AND(D410=F410,D410&gt;0,H410&lt;&gt;"A"),"A?",TRUE,"")</f>
        <v/>
      </c>
      <c r="H410" s="15"/>
      <c r="I410" s="12"/>
      <c r="J410" s="12"/>
      <c r="K410" s="14"/>
      <c r="L410" s="20"/>
      <c r="M410" s="15"/>
      <c r="N410" s="15"/>
      <c r="O410" s="15"/>
      <c r="P410" s="20"/>
      <c r="Q410" s="24" t="str">
        <f>IF(ISBLANK(K410),"",VLOOKUP(K410,EXHIBITIONS!B$4:C$1002,2,FALSE))</f>
        <v/>
      </c>
    </row>
    <row r="411" spans="1:17" ht="15">
      <c r="A411" s="10" t="str">
        <f t="array" ref="A411">IF(ISERROR(MATCH(TRUE,EXACT(IMAGES!B$12:B$1002,B411),0)),"?","")</f>
        <v/>
      </c>
      <c r="B411" s="20"/>
      <c r="C411" s="14"/>
      <c r="D411" s="15"/>
      <c r="E411" s="15"/>
      <c r="F411" s="15"/>
      <c r="G411" s="11" t="str" cm="1">
        <f t="array" ref="G411">_xlfn.IFS(AND(D411&lt;F411,H411="A"),"?",D411+1=F411,"✓",AND(D411=F411,D411&gt;0,H411&lt;&gt;"A"),"A?",TRUE,"")</f>
        <v/>
      </c>
      <c r="H411" s="15"/>
      <c r="I411" s="12"/>
      <c r="J411" s="12"/>
      <c r="K411" s="14"/>
      <c r="L411" s="20"/>
      <c r="M411" s="15"/>
      <c r="N411" s="15"/>
      <c r="O411" s="15"/>
      <c r="P411" s="20"/>
      <c r="Q411" s="24" t="str">
        <f>IF(ISBLANK(K411),"",VLOOKUP(K411,EXHIBITIONS!B$4:C$1002,2,FALSE))</f>
        <v/>
      </c>
    </row>
    <row r="412" spans="1:17" ht="15">
      <c r="A412" s="10" t="str">
        <f t="array" ref="A412">IF(ISERROR(MATCH(TRUE,EXACT(IMAGES!B$12:B$1002,B412),0)),"?","")</f>
        <v/>
      </c>
      <c r="B412" s="20"/>
      <c r="C412" s="14"/>
      <c r="D412" s="15"/>
      <c r="E412" s="15"/>
      <c r="F412" s="15"/>
      <c r="G412" s="11" t="str" cm="1">
        <f t="array" ref="G412">_xlfn.IFS(AND(D412&lt;F412,H412="A"),"?",D412+1=F412,"✓",AND(D412=F412,D412&gt;0,H412&lt;&gt;"A"),"A?",TRUE,"")</f>
        <v/>
      </c>
      <c r="H412" s="15"/>
      <c r="I412" s="12"/>
      <c r="J412" s="12"/>
      <c r="K412" s="14"/>
      <c r="L412" s="20"/>
      <c r="M412" s="15"/>
      <c r="N412" s="15"/>
      <c r="O412" s="15"/>
      <c r="P412" s="20"/>
      <c r="Q412" s="24" t="str">
        <f>IF(ISBLANK(K412),"",VLOOKUP(K412,EXHIBITIONS!B$4:C$1002,2,FALSE))</f>
        <v/>
      </c>
    </row>
    <row r="413" spans="1:17" ht="15">
      <c r="A413" s="10" t="str">
        <f t="array" ref="A413">IF(ISERROR(MATCH(TRUE,EXACT(IMAGES!B$12:B$1002,B413),0)),"?","")</f>
        <v/>
      </c>
      <c r="B413" s="20"/>
      <c r="C413" s="14"/>
      <c r="D413" s="15"/>
      <c r="E413" s="15"/>
      <c r="F413" s="15"/>
      <c r="G413" s="11" t="str" cm="1">
        <f t="array" ref="G413">_xlfn.IFS(AND(D413&lt;F413,H413="A"),"?",D413+1=F413,"✓",AND(D413=F413,D413&gt;0,H413&lt;&gt;"A"),"A?",TRUE,"")</f>
        <v/>
      </c>
      <c r="H413" s="15"/>
      <c r="I413" s="12"/>
      <c r="J413" s="12"/>
      <c r="K413" s="14"/>
      <c r="L413" s="20"/>
      <c r="M413" s="15"/>
      <c r="N413" s="15"/>
      <c r="O413" s="15"/>
      <c r="P413" s="20"/>
      <c r="Q413" s="24" t="str">
        <f>IF(ISBLANK(K413),"",VLOOKUP(K413,EXHIBITIONS!B$4:C$1002,2,FALSE))</f>
        <v/>
      </c>
    </row>
    <row r="414" spans="1:17" ht="15">
      <c r="A414" s="10" t="str">
        <f t="array" ref="A414">IF(ISERROR(MATCH(TRUE,EXACT(IMAGES!B$12:B$1002,B414),0)),"?","")</f>
        <v/>
      </c>
      <c r="B414" s="20"/>
      <c r="C414" s="14"/>
      <c r="D414" s="15"/>
      <c r="E414" s="15"/>
      <c r="F414" s="15"/>
      <c r="G414" s="11" t="str" cm="1">
        <f t="array" ref="G414">_xlfn.IFS(AND(D414&lt;F414,H414="A"),"?",D414+1=F414,"✓",AND(D414=F414,D414&gt;0,H414&lt;&gt;"A"),"A?",TRUE,"")</f>
        <v/>
      </c>
      <c r="H414" s="15"/>
      <c r="I414" s="12"/>
      <c r="J414" s="12"/>
      <c r="K414" s="14"/>
      <c r="L414" s="20"/>
      <c r="M414" s="15"/>
      <c r="N414" s="15"/>
      <c r="O414" s="15"/>
      <c r="P414" s="20"/>
      <c r="Q414" s="24" t="str">
        <f>IF(ISBLANK(K414),"",VLOOKUP(K414,EXHIBITIONS!B$4:C$1002,2,FALSE))</f>
        <v/>
      </c>
    </row>
    <row r="415" spans="1:17" ht="15">
      <c r="A415" s="10" t="str">
        <f t="array" ref="A415">IF(ISERROR(MATCH(TRUE,EXACT(IMAGES!B$12:B$1002,B415),0)),"?","")</f>
        <v/>
      </c>
      <c r="B415" s="20"/>
      <c r="C415" s="14"/>
      <c r="D415" s="15"/>
      <c r="E415" s="15"/>
      <c r="F415" s="15"/>
      <c r="G415" s="11" t="str" cm="1">
        <f t="array" ref="G415">_xlfn.IFS(AND(D415&lt;F415,H415="A"),"?",D415+1=F415,"✓",AND(D415=F415,D415&gt;0,H415&lt;&gt;"A"),"A?",TRUE,"")</f>
        <v/>
      </c>
      <c r="H415" s="15"/>
      <c r="I415" s="12"/>
      <c r="J415" s="12"/>
      <c r="K415" s="14"/>
      <c r="L415" s="20"/>
      <c r="M415" s="15"/>
      <c r="N415" s="15"/>
      <c r="O415" s="15"/>
      <c r="P415" s="20"/>
      <c r="Q415" s="24" t="str">
        <f>IF(ISBLANK(K415),"",VLOOKUP(K415,EXHIBITIONS!B$4:C$1002,2,FALSE))</f>
        <v/>
      </c>
    </row>
    <row r="416" spans="1:17" ht="15">
      <c r="A416" s="10" t="str">
        <f t="array" ref="A416">IF(ISERROR(MATCH(TRUE,EXACT(IMAGES!B$12:B$1002,B416),0)),"?","")</f>
        <v/>
      </c>
      <c r="B416" s="20"/>
      <c r="C416" s="14"/>
      <c r="D416" s="15"/>
      <c r="E416" s="15"/>
      <c r="F416" s="15"/>
      <c r="G416" s="11" t="str" cm="1">
        <f t="array" ref="G416">_xlfn.IFS(AND(D416&lt;F416,H416="A"),"?",D416+1=F416,"✓",AND(D416=F416,D416&gt;0,H416&lt;&gt;"A"),"A?",TRUE,"")</f>
        <v/>
      </c>
      <c r="H416" s="15"/>
      <c r="I416" s="12"/>
      <c r="J416" s="12"/>
      <c r="K416" s="14"/>
      <c r="L416" s="20"/>
      <c r="M416" s="15"/>
      <c r="N416" s="15"/>
      <c r="O416" s="15"/>
      <c r="P416" s="20"/>
      <c r="Q416" s="24" t="str">
        <f>IF(ISBLANK(K416),"",VLOOKUP(K416,EXHIBITIONS!B$4:C$1002,2,FALSE))</f>
        <v/>
      </c>
    </row>
    <row r="417" spans="1:17" ht="15">
      <c r="A417" s="10" t="str">
        <f t="array" ref="A417">IF(ISERROR(MATCH(TRUE,EXACT(IMAGES!B$12:B$1002,B417),0)),"?","")</f>
        <v/>
      </c>
      <c r="B417" s="20"/>
      <c r="C417" s="14"/>
      <c r="D417" s="15"/>
      <c r="E417" s="15"/>
      <c r="F417" s="15"/>
      <c r="G417" s="11" t="str" cm="1">
        <f t="array" ref="G417">_xlfn.IFS(AND(D417&lt;F417,H417="A"),"?",D417+1=F417,"✓",AND(D417=F417,D417&gt;0,H417&lt;&gt;"A"),"A?",TRUE,"")</f>
        <v/>
      </c>
      <c r="H417" s="15"/>
      <c r="I417" s="12"/>
      <c r="J417" s="12"/>
      <c r="K417" s="14"/>
      <c r="L417" s="20"/>
      <c r="M417" s="15"/>
      <c r="N417" s="15"/>
      <c r="O417" s="15"/>
      <c r="P417" s="20"/>
      <c r="Q417" s="24" t="str">
        <f>IF(ISBLANK(K417),"",VLOOKUP(K417,EXHIBITIONS!B$4:C$1002,2,FALSE))</f>
        <v/>
      </c>
    </row>
    <row r="418" spans="1:17" ht="15">
      <c r="A418" s="10" t="str">
        <f t="array" ref="A418">IF(ISERROR(MATCH(TRUE,EXACT(IMAGES!B$12:B$1002,B418),0)),"?","")</f>
        <v/>
      </c>
      <c r="B418" s="20"/>
      <c r="C418" s="14"/>
      <c r="D418" s="15"/>
      <c r="E418" s="15"/>
      <c r="F418" s="15"/>
      <c r="G418" s="11" t="str" cm="1">
        <f t="array" ref="G418">_xlfn.IFS(AND(D418&lt;F418,H418="A"),"?",D418+1=F418,"✓",AND(D418=F418,D418&gt;0,H418&lt;&gt;"A"),"A?",TRUE,"")</f>
        <v/>
      </c>
      <c r="H418" s="15"/>
      <c r="I418" s="12"/>
      <c r="J418" s="12"/>
      <c r="K418" s="14"/>
      <c r="L418" s="20"/>
      <c r="M418" s="15"/>
      <c r="N418" s="15"/>
      <c r="O418" s="15"/>
      <c r="P418" s="20"/>
      <c r="Q418" s="24" t="str">
        <f>IF(ISBLANK(K418),"",VLOOKUP(K418,EXHIBITIONS!B$4:C$1002,2,FALSE))</f>
        <v/>
      </c>
    </row>
    <row r="419" spans="1:17" ht="15">
      <c r="A419" s="10" t="str">
        <f t="array" ref="A419">IF(ISERROR(MATCH(TRUE,EXACT(IMAGES!B$12:B$1002,B419),0)),"?","")</f>
        <v/>
      </c>
      <c r="B419" s="20"/>
      <c r="C419" s="14"/>
      <c r="D419" s="15"/>
      <c r="E419" s="15"/>
      <c r="F419" s="15"/>
      <c r="G419" s="11" t="str" cm="1">
        <f t="array" ref="G419">_xlfn.IFS(AND(D419&lt;F419,H419="A"),"?",D419+1=F419,"✓",AND(D419=F419,D419&gt;0,H419&lt;&gt;"A"),"A?",TRUE,"")</f>
        <v/>
      </c>
      <c r="H419" s="15"/>
      <c r="I419" s="12"/>
      <c r="J419" s="12"/>
      <c r="K419" s="14"/>
      <c r="L419" s="20"/>
      <c r="M419" s="15"/>
      <c r="N419" s="15"/>
      <c r="O419" s="15"/>
      <c r="P419" s="20"/>
      <c r="Q419" s="24" t="str">
        <f>IF(ISBLANK(K419),"",VLOOKUP(K419,EXHIBITIONS!B$4:C$1002,2,FALSE))</f>
        <v/>
      </c>
    </row>
    <row r="420" spans="1:17" ht="15">
      <c r="A420" s="10" t="str">
        <f t="array" ref="A420">IF(ISERROR(MATCH(TRUE,EXACT(IMAGES!B$12:B$1002,B420),0)),"?","")</f>
        <v/>
      </c>
      <c r="B420" s="20"/>
      <c r="C420" s="14"/>
      <c r="D420" s="15"/>
      <c r="E420" s="15"/>
      <c r="F420" s="15"/>
      <c r="G420" s="11" t="str" cm="1">
        <f t="array" ref="G420">_xlfn.IFS(AND(D420&lt;F420,H420="A"),"?",D420+1=F420,"✓",AND(D420=F420,D420&gt;0,H420&lt;&gt;"A"),"A?",TRUE,"")</f>
        <v/>
      </c>
      <c r="H420" s="15"/>
      <c r="I420" s="12"/>
      <c r="J420" s="12"/>
      <c r="K420" s="14"/>
      <c r="L420" s="20"/>
      <c r="M420" s="15"/>
      <c r="N420" s="15"/>
      <c r="O420" s="15"/>
      <c r="P420" s="20"/>
      <c r="Q420" s="24" t="str">
        <f>IF(ISBLANK(K420),"",VLOOKUP(K420,EXHIBITIONS!B$4:C$1002,2,FALSE))</f>
        <v/>
      </c>
    </row>
    <row r="421" spans="1:17" ht="15">
      <c r="A421" s="10" t="str">
        <f t="array" ref="A421">IF(ISERROR(MATCH(TRUE,EXACT(IMAGES!B$12:B$1002,B421),0)),"?","")</f>
        <v/>
      </c>
      <c r="B421" s="20"/>
      <c r="C421" s="14"/>
      <c r="D421" s="15"/>
      <c r="E421" s="15"/>
      <c r="F421" s="15"/>
      <c r="G421" s="11" t="str" cm="1">
        <f t="array" ref="G421">_xlfn.IFS(AND(D421&lt;F421,H421="A"),"?",D421+1=F421,"✓",AND(D421=F421,D421&gt;0,H421&lt;&gt;"A"),"A?",TRUE,"")</f>
        <v/>
      </c>
      <c r="H421" s="15"/>
      <c r="I421" s="12"/>
      <c r="J421" s="12"/>
      <c r="K421" s="14"/>
      <c r="L421" s="20"/>
      <c r="M421" s="15"/>
      <c r="N421" s="15"/>
      <c r="O421" s="15"/>
      <c r="P421" s="20"/>
      <c r="Q421" s="24" t="str">
        <f>IF(ISBLANK(K421),"",VLOOKUP(K421,EXHIBITIONS!B$4:C$1002,2,FALSE))</f>
        <v/>
      </c>
    </row>
    <row r="422" spans="1:17" ht="15">
      <c r="A422" s="10" t="str">
        <f t="array" ref="A422">IF(ISERROR(MATCH(TRUE,EXACT(IMAGES!B$12:B$1002,B422),0)),"?","")</f>
        <v/>
      </c>
      <c r="B422" s="20"/>
      <c r="C422" s="14"/>
      <c r="D422" s="15"/>
      <c r="E422" s="15"/>
      <c r="F422" s="15"/>
      <c r="G422" s="11" t="str" cm="1">
        <f t="array" ref="G422">_xlfn.IFS(AND(D422&lt;F422,H422="A"),"?",D422+1=F422,"✓",AND(D422=F422,D422&gt;0,H422&lt;&gt;"A"),"A?",TRUE,"")</f>
        <v/>
      </c>
      <c r="H422" s="15"/>
      <c r="I422" s="12"/>
      <c r="J422" s="12"/>
      <c r="K422" s="14"/>
      <c r="L422" s="20"/>
      <c r="M422" s="15"/>
      <c r="N422" s="77"/>
      <c r="O422" s="15"/>
      <c r="P422" s="20"/>
      <c r="Q422" s="24" t="str">
        <f>IF(ISBLANK(K422),"",VLOOKUP(K422,EXHIBITIONS!B$4:C$1002,2,FALSE))</f>
        <v/>
      </c>
    </row>
    <row r="423" spans="1:17" ht="15">
      <c r="A423" s="10" t="str">
        <f t="array" ref="A423">IF(ISERROR(MATCH(TRUE,EXACT(IMAGES!B$12:B$1002,B423),0)),"?","")</f>
        <v/>
      </c>
      <c r="B423" s="20"/>
      <c r="C423" s="14"/>
      <c r="D423" s="15"/>
      <c r="E423" s="15"/>
      <c r="F423" s="15"/>
      <c r="G423" s="11" t="str" cm="1">
        <f t="array" ref="G423">_xlfn.IFS(AND(D423&lt;F423,H423="A"),"?",D423+1=F423,"✓",AND(D423=F423,D423&gt;0,H423&lt;&gt;"A"),"A?",TRUE,"")</f>
        <v/>
      </c>
      <c r="H423" s="15"/>
      <c r="I423" s="12"/>
      <c r="J423" s="12"/>
      <c r="K423" s="14"/>
      <c r="L423" s="20"/>
      <c r="M423" s="15"/>
      <c r="N423" s="77"/>
      <c r="O423" s="15"/>
      <c r="P423" s="20"/>
      <c r="Q423" s="24" t="str">
        <f>IF(ISBLANK(K423),"",VLOOKUP(K423,EXHIBITIONS!B$4:C$1002,2,FALSE))</f>
        <v/>
      </c>
    </row>
    <row r="424" spans="1:17" ht="15">
      <c r="A424" s="10" t="str">
        <f t="array" ref="A424">IF(ISERROR(MATCH(TRUE,EXACT(IMAGES!B$12:B$1002,B424),0)),"?","")</f>
        <v/>
      </c>
      <c r="B424" s="20"/>
      <c r="C424" s="14"/>
      <c r="D424" s="15"/>
      <c r="E424" s="15"/>
      <c r="F424" s="15"/>
      <c r="G424" s="11" t="str" cm="1">
        <f t="array" ref="G424">_xlfn.IFS(AND(D424&lt;F424,H424="A"),"?",D424+1=F424,"✓",AND(D424=F424,D424&gt;0,H424&lt;&gt;"A"),"A?",TRUE,"")</f>
        <v/>
      </c>
      <c r="H424" s="15"/>
      <c r="I424" s="12"/>
      <c r="J424" s="12"/>
      <c r="K424" s="14"/>
      <c r="L424" s="20"/>
      <c r="M424" s="15"/>
      <c r="N424" s="77"/>
      <c r="O424" s="15"/>
      <c r="P424" s="20"/>
      <c r="Q424" s="24" t="str">
        <f>IF(ISBLANK(K424),"",VLOOKUP(K424,EXHIBITIONS!B$4:C$1002,2,FALSE))</f>
        <v/>
      </c>
    </row>
    <row r="425" spans="1:17" ht="15">
      <c r="A425" s="10" t="str">
        <f t="array" ref="A425">IF(ISERROR(MATCH(TRUE,EXACT(IMAGES!B$12:B$1002,B425),0)),"?","")</f>
        <v/>
      </c>
      <c r="B425" s="20"/>
      <c r="C425" s="14"/>
      <c r="D425" s="15"/>
      <c r="E425" s="15"/>
      <c r="F425" s="15"/>
      <c r="G425" s="11" t="str" cm="1">
        <f t="array" ref="G425">_xlfn.IFS(AND(D425&lt;F425,H425="A"),"?",D425+1=F425,"✓",AND(D425=F425,D425&gt;0,H425&lt;&gt;"A"),"A?",TRUE,"")</f>
        <v/>
      </c>
      <c r="H425" s="15"/>
      <c r="I425" s="12"/>
      <c r="J425" s="12"/>
      <c r="K425" s="14"/>
      <c r="L425" s="20"/>
      <c r="M425" s="15"/>
      <c r="N425" s="77"/>
      <c r="O425" s="15"/>
      <c r="P425" s="20"/>
      <c r="Q425" s="24" t="str">
        <f>IF(ISBLANK(K425),"",VLOOKUP(K425,EXHIBITIONS!B$4:C$1002,2,FALSE))</f>
        <v/>
      </c>
    </row>
    <row r="426" spans="1:17" ht="15">
      <c r="A426" s="10" t="str">
        <f t="array" ref="A426">IF(ISERROR(MATCH(TRUE,EXACT(IMAGES!B$12:B$1002,B426),0)),"?","")</f>
        <v/>
      </c>
      <c r="B426" s="20"/>
      <c r="C426" s="14"/>
      <c r="D426" s="15"/>
      <c r="E426" s="15"/>
      <c r="F426" s="15"/>
      <c r="G426" s="11" t="str" cm="1">
        <f t="array" ref="G426">_xlfn.IFS(AND(D426&lt;F426,H426="A"),"?",D426+1=F426,"✓",AND(D426=F426,D426&gt;0,H426&lt;&gt;"A"),"A?",TRUE,"")</f>
        <v/>
      </c>
      <c r="H426" s="15"/>
      <c r="I426" s="12"/>
      <c r="J426" s="12"/>
      <c r="K426" s="14"/>
      <c r="L426" s="20"/>
      <c r="M426" s="15"/>
      <c r="N426" s="77"/>
      <c r="O426" s="15"/>
      <c r="P426" s="20"/>
      <c r="Q426" s="24" t="str">
        <f>IF(ISBLANK(K426),"",VLOOKUP(K426,EXHIBITIONS!B$4:C$1002,2,FALSE))</f>
        <v/>
      </c>
    </row>
    <row r="427" spans="1:17" ht="15">
      <c r="A427" s="10" t="str">
        <f t="array" ref="A427">IF(ISERROR(MATCH(TRUE,EXACT(IMAGES!B$12:B$1002,B427),0)),"?","")</f>
        <v/>
      </c>
      <c r="B427" s="20"/>
      <c r="C427" s="14"/>
      <c r="D427" s="15"/>
      <c r="E427" s="15"/>
      <c r="F427" s="15"/>
      <c r="G427" s="11" t="str" cm="1">
        <f t="array" ref="G427">_xlfn.IFS(AND(D427&lt;F427,H427="A"),"?",D427+1=F427,"✓",AND(D427=F427,D427&gt;0,H427&lt;&gt;"A"),"A?",TRUE,"")</f>
        <v/>
      </c>
      <c r="H427" s="15"/>
      <c r="I427" s="12"/>
      <c r="J427" s="12"/>
      <c r="K427" s="14"/>
      <c r="L427" s="20"/>
      <c r="M427" s="15"/>
      <c r="N427" s="77"/>
      <c r="O427" s="15"/>
      <c r="P427" s="20"/>
      <c r="Q427" s="24" t="str">
        <f>IF(ISBLANK(K427),"",VLOOKUP(K427,EXHIBITIONS!B$4:C$1002,2,FALSE))</f>
        <v/>
      </c>
    </row>
    <row r="428" spans="1:17" ht="15">
      <c r="A428" s="10" t="str">
        <f t="array" ref="A428">IF(ISERROR(MATCH(TRUE,EXACT(IMAGES!B$12:B$1002,B428),0)),"?","")</f>
        <v/>
      </c>
      <c r="B428" s="20"/>
      <c r="C428" s="14"/>
      <c r="D428" s="15"/>
      <c r="E428" s="15"/>
      <c r="F428" s="15"/>
      <c r="G428" s="11" t="str" cm="1">
        <f t="array" ref="G428">_xlfn.IFS(AND(D428&lt;F428,H428="A"),"?",D428+1=F428,"✓",AND(D428=F428,D428&gt;0,H428&lt;&gt;"A"),"A?",TRUE,"")</f>
        <v/>
      </c>
      <c r="H428" s="15"/>
      <c r="I428" s="12"/>
      <c r="J428" s="12"/>
      <c r="K428" s="14"/>
      <c r="L428" s="20"/>
      <c r="M428" s="15"/>
      <c r="N428" s="77"/>
      <c r="O428" s="15"/>
      <c r="P428" s="20"/>
      <c r="Q428" s="24" t="str">
        <f>IF(ISBLANK(K428),"",VLOOKUP(K428,EXHIBITIONS!B$4:C$1002,2,FALSE))</f>
        <v/>
      </c>
    </row>
    <row r="429" spans="1:17" ht="15">
      <c r="A429" s="10" t="str">
        <f t="array" ref="A429">IF(ISERROR(MATCH(TRUE,EXACT(IMAGES!B$12:B$1002,B429),0)),"?","")</f>
        <v/>
      </c>
      <c r="B429" s="20"/>
      <c r="C429" s="14"/>
      <c r="D429" s="15"/>
      <c r="E429" s="15"/>
      <c r="F429" s="15"/>
      <c r="G429" s="11" t="str" cm="1">
        <f t="array" ref="G429">_xlfn.IFS(AND(D429&lt;F429,H429="A"),"?",D429+1=F429,"✓",AND(D429=F429,D429&gt;0,H429&lt;&gt;"A"),"A?",TRUE,"")</f>
        <v/>
      </c>
      <c r="H429" s="15"/>
      <c r="I429" s="12"/>
      <c r="J429" s="12"/>
      <c r="K429" s="14"/>
      <c r="L429" s="20"/>
      <c r="M429" s="15"/>
      <c r="N429" s="77"/>
      <c r="O429" s="15"/>
      <c r="P429" s="20"/>
      <c r="Q429" s="24" t="str">
        <f>IF(ISBLANK(K429),"",VLOOKUP(K429,EXHIBITIONS!B$4:C$1002,2,FALSE))</f>
        <v/>
      </c>
    </row>
    <row r="430" spans="1:17" ht="15">
      <c r="A430" s="10" t="str">
        <f t="array" ref="A430">IF(ISERROR(MATCH(TRUE,EXACT(IMAGES!B$12:B$1002,B430),0)),"?","")</f>
        <v/>
      </c>
      <c r="B430" s="20"/>
      <c r="C430" s="14"/>
      <c r="D430" s="15"/>
      <c r="E430" s="15"/>
      <c r="F430" s="15"/>
      <c r="G430" s="11" t="str" cm="1">
        <f t="array" ref="G430">_xlfn.IFS(AND(D430&lt;F430,H430="A"),"?",D430+1=F430,"✓",AND(D430=F430,D430&gt;0,H430&lt;&gt;"A"),"A?",TRUE,"")</f>
        <v/>
      </c>
      <c r="H430" s="15"/>
      <c r="I430" s="12"/>
      <c r="J430" s="12"/>
      <c r="K430" s="14"/>
      <c r="L430" s="20"/>
      <c r="M430" s="15"/>
      <c r="N430" s="77"/>
      <c r="O430" s="15"/>
      <c r="P430" s="20"/>
      <c r="Q430" s="24" t="str">
        <f>IF(ISBLANK(K430),"",VLOOKUP(K430,EXHIBITIONS!B$4:C$1002,2,FALSE))</f>
        <v/>
      </c>
    </row>
    <row r="431" spans="1:17" ht="15">
      <c r="A431" s="10" t="str">
        <f t="array" ref="A431">IF(ISERROR(MATCH(TRUE,EXACT(IMAGES!B$12:B$1002,B431),0)),"?","")</f>
        <v/>
      </c>
      <c r="B431" s="20"/>
      <c r="C431" s="14"/>
      <c r="D431" s="15"/>
      <c r="E431" s="15"/>
      <c r="F431" s="15"/>
      <c r="G431" s="11" t="str" cm="1">
        <f t="array" ref="G431">_xlfn.IFS(AND(D431&lt;F431,H431="A"),"?",D431+1=F431,"✓",AND(D431=F431,D431&gt;0,H431&lt;&gt;"A"),"A?",TRUE,"")</f>
        <v/>
      </c>
      <c r="H431" s="15"/>
      <c r="I431" s="12"/>
      <c r="J431" s="12"/>
      <c r="K431" s="14"/>
      <c r="L431" s="20"/>
      <c r="M431" s="15"/>
      <c r="N431" s="77"/>
      <c r="O431" s="15"/>
      <c r="P431" s="20"/>
      <c r="Q431" s="24" t="str">
        <f>IF(ISBLANK(K431),"",VLOOKUP(K431,EXHIBITIONS!B$4:C$1002,2,FALSE))</f>
        <v/>
      </c>
    </row>
    <row r="432" spans="1:17" ht="15">
      <c r="A432" s="10" t="str">
        <f t="array" ref="A432">IF(ISERROR(MATCH(TRUE,EXACT(IMAGES!B$12:B$1002,B432),0)),"?","")</f>
        <v/>
      </c>
      <c r="B432" s="20"/>
      <c r="C432" s="14"/>
      <c r="D432" s="15"/>
      <c r="E432" s="15"/>
      <c r="F432" s="15"/>
      <c r="G432" s="11" t="str" cm="1">
        <f t="array" ref="G432">_xlfn.IFS(AND(D432&lt;F432,H432="A"),"?",D432+1=F432,"✓",AND(D432=F432,D432&gt;0,H432&lt;&gt;"A"),"A?",TRUE,"")</f>
        <v/>
      </c>
      <c r="H432" s="15"/>
      <c r="I432" s="12"/>
      <c r="J432" s="12"/>
      <c r="K432" s="14"/>
      <c r="L432" s="20"/>
      <c r="M432" s="15"/>
      <c r="N432" s="77"/>
      <c r="O432" s="15"/>
      <c r="P432" s="20"/>
      <c r="Q432" s="24" t="str">
        <f>IF(ISBLANK(K432),"",VLOOKUP(K432,EXHIBITIONS!B$4:C$1002,2,FALSE))</f>
        <v/>
      </c>
    </row>
    <row r="433" spans="1:17" ht="15">
      <c r="A433" s="10" t="str">
        <f t="array" ref="A433">IF(ISERROR(MATCH(TRUE,EXACT(IMAGES!B$12:B$1002,B433),0)),"?","")</f>
        <v/>
      </c>
      <c r="B433" s="20"/>
      <c r="C433" s="14"/>
      <c r="D433" s="15"/>
      <c r="E433" s="15"/>
      <c r="F433" s="15"/>
      <c r="G433" s="11" t="str" cm="1">
        <f t="array" ref="G433">_xlfn.IFS(AND(D433&lt;F433,H433="A"),"?",D433+1=F433,"✓",AND(D433=F433,D433&gt;0,H433&lt;&gt;"A"),"A?",TRUE,"")</f>
        <v/>
      </c>
      <c r="H433" s="15"/>
      <c r="I433" s="12"/>
      <c r="J433" s="12"/>
      <c r="K433" s="14"/>
      <c r="L433" s="20"/>
      <c r="M433" s="15"/>
      <c r="N433" s="77"/>
      <c r="O433" s="15"/>
      <c r="P433" s="20"/>
      <c r="Q433" s="24" t="str">
        <f>IF(ISBLANK(K433),"",VLOOKUP(K433,EXHIBITIONS!B$4:C$1002,2,FALSE))</f>
        <v/>
      </c>
    </row>
    <row r="434" spans="1:17" ht="15">
      <c r="A434" s="10" t="str">
        <f t="array" ref="A434">IF(ISERROR(MATCH(TRUE,EXACT(IMAGES!B$12:B$1002,B434),0)),"?","")</f>
        <v/>
      </c>
      <c r="B434" s="20"/>
      <c r="C434" s="14"/>
      <c r="D434" s="15"/>
      <c r="E434" s="15"/>
      <c r="F434" s="15"/>
      <c r="G434" s="11" t="str" cm="1">
        <f t="array" ref="G434">_xlfn.IFS(AND(D434&lt;F434,H434="A"),"?",D434+1=F434,"✓",AND(D434=F434,D434&gt;0,H434&lt;&gt;"A"),"A?",TRUE,"")</f>
        <v/>
      </c>
      <c r="H434" s="15"/>
      <c r="I434" s="12"/>
      <c r="J434" s="12"/>
      <c r="K434" s="14"/>
      <c r="L434" s="20"/>
      <c r="M434" s="15"/>
      <c r="N434" s="77"/>
      <c r="O434" s="15"/>
      <c r="P434" s="20"/>
      <c r="Q434" s="24" t="str">
        <f>IF(ISBLANK(K434),"",VLOOKUP(K434,EXHIBITIONS!B$4:C$1002,2,FALSE))</f>
        <v/>
      </c>
    </row>
    <row r="435" spans="1:17" ht="15">
      <c r="A435" s="10" t="str">
        <f t="array" ref="A435">IF(ISERROR(MATCH(TRUE,EXACT(IMAGES!B$12:B$1002,B435),0)),"?","")</f>
        <v/>
      </c>
      <c r="B435" s="20"/>
      <c r="C435" s="14"/>
      <c r="D435" s="15"/>
      <c r="E435" s="15"/>
      <c r="F435" s="15"/>
      <c r="G435" s="11" t="str" cm="1">
        <f t="array" ref="G435">_xlfn.IFS(AND(D435&lt;F435,H435="A"),"?",D435+1=F435,"✓",AND(D435=F435,D435&gt;0,H435&lt;&gt;"A"),"A?",TRUE,"")</f>
        <v/>
      </c>
      <c r="H435" s="15"/>
      <c r="I435" s="12"/>
      <c r="J435" s="12"/>
      <c r="K435" s="14"/>
      <c r="L435" s="20"/>
      <c r="M435" s="15"/>
      <c r="N435" s="77"/>
      <c r="O435" s="15"/>
      <c r="P435" s="20"/>
      <c r="Q435" s="24" t="str">
        <f>IF(ISBLANK(K435),"",VLOOKUP(K435,EXHIBITIONS!B$4:C$1002,2,FALSE))</f>
        <v/>
      </c>
    </row>
    <row r="436" spans="1:17" ht="15">
      <c r="A436" s="10" t="str">
        <f t="array" ref="A436">IF(ISERROR(MATCH(TRUE,EXACT(IMAGES!B$12:B$1002,B436),0)),"?","")</f>
        <v/>
      </c>
      <c r="B436" s="20"/>
      <c r="C436" s="14"/>
      <c r="D436" s="15"/>
      <c r="E436" s="15"/>
      <c r="F436" s="15"/>
      <c r="G436" s="11" t="str" cm="1">
        <f t="array" ref="G436">_xlfn.IFS(AND(D436&lt;F436,H436="A"),"?",D436+1=F436,"✓",AND(D436=F436,D436&gt;0,H436&lt;&gt;"A"),"A?",TRUE,"")</f>
        <v/>
      </c>
      <c r="H436" s="15"/>
      <c r="I436" s="12"/>
      <c r="J436" s="12"/>
      <c r="K436" s="14"/>
      <c r="L436" s="20"/>
      <c r="M436" s="15"/>
      <c r="N436" s="77"/>
      <c r="O436" s="15"/>
      <c r="P436" s="20"/>
      <c r="Q436" s="24" t="str">
        <f>IF(ISBLANK(K436),"",VLOOKUP(K436,EXHIBITIONS!B$4:C$1002,2,FALSE))</f>
        <v/>
      </c>
    </row>
    <row r="437" spans="1:17" ht="15">
      <c r="A437" s="10" t="str">
        <f t="array" ref="A437">IF(ISERROR(MATCH(TRUE,EXACT(IMAGES!B$12:B$1002,B437),0)),"?","")</f>
        <v/>
      </c>
      <c r="B437" s="20"/>
      <c r="C437" s="14"/>
      <c r="D437" s="15"/>
      <c r="E437" s="15"/>
      <c r="F437" s="15"/>
      <c r="G437" s="11" t="str" cm="1">
        <f t="array" ref="G437">_xlfn.IFS(AND(D437&lt;F437,H437="A"),"?",D437+1=F437,"✓",AND(D437=F437,D437&gt;0,H437&lt;&gt;"A"),"A?",TRUE,"")</f>
        <v/>
      </c>
      <c r="H437" s="15"/>
      <c r="I437" s="12"/>
      <c r="J437" s="12"/>
      <c r="K437" s="14"/>
      <c r="L437" s="20"/>
      <c r="M437" s="15"/>
      <c r="N437" s="77"/>
      <c r="O437" s="15"/>
      <c r="P437" s="20"/>
      <c r="Q437" s="24" t="str">
        <f>IF(ISBLANK(K437),"",VLOOKUP(K437,EXHIBITIONS!B$4:C$1002,2,FALSE))</f>
        <v/>
      </c>
    </row>
    <row r="438" spans="1:17" ht="15">
      <c r="A438" s="10" t="str">
        <f t="array" ref="A438">IF(ISERROR(MATCH(TRUE,EXACT(IMAGES!B$12:B$1002,B438),0)),"?","")</f>
        <v/>
      </c>
      <c r="B438" s="20"/>
      <c r="C438" s="14"/>
      <c r="D438" s="15"/>
      <c r="E438" s="15"/>
      <c r="F438" s="15"/>
      <c r="G438" s="11" t="str" cm="1">
        <f t="array" ref="G438">_xlfn.IFS(AND(D438&lt;F438,H438="A"),"?",D438+1=F438,"✓",AND(D438=F438,D438&gt;0,H438&lt;&gt;"A"),"A?",TRUE,"")</f>
        <v/>
      </c>
      <c r="H438" s="15"/>
      <c r="I438" s="12"/>
      <c r="J438" s="12"/>
      <c r="K438" s="14"/>
      <c r="L438" s="20"/>
      <c r="M438" s="15"/>
      <c r="N438" s="77"/>
      <c r="O438" s="15"/>
      <c r="P438" s="20"/>
      <c r="Q438" s="24" t="str">
        <f>IF(ISBLANK(K438),"",VLOOKUP(K438,EXHIBITIONS!B$4:C$1002,2,FALSE))</f>
        <v/>
      </c>
    </row>
    <row r="439" spans="1:17" ht="15">
      <c r="A439" s="10" t="str">
        <f t="array" ref="A439">IF(ISERROR(MATCH(TRUE,EXACT(IMAGES!B$12:B$1002,B439),0)),"?","")</f>
        <v/>
      </c>
      <c r="B439" s="20"/>
      <c r="C439" s="14"/>
      <c r="D439" s="15"/>
      <c r="E439" s="15"/>
      <c r="F439" s="15"/>
      <c r="G439" s="11" t="str" cm="1">
        <f t="array" ref="G439">_xlfn.IFS(AND(D439&lt;F439,H439="A"),"?",D439+1=F439,"✓",AND(D439=F439,D439&gt;0,H439&lt;&gt;"A"),"A?",TRUE,"")</f>
        <v/>
      </c>
      <c r="H439" s="15"/>
      <c r="I439" s="12"/>
      <c r="J439" s="12"/>
      <c r="K439" s="14"/>
      <c r="L439" s="20"/>
      <c r="M439" s="15"/>
      <c r="N439" s="77"/>
      <c r="O439" s="15"/>
      <c r="P439" s="20"/>
      <c r="Q439" s="24" t="str">
        <f>IF(ISBLANK(K439),"",VLOOKUP(K439,EXHIBITIONS!B$4:C$1002,2,FALSE))</f>
        <v/>
      </c>
    </row>
    <row r="440" spans="1:17" ht="15">
      <c r="A440" s="10" t="str">
        <f t="array" ref="A440">IF(ISERROR(MATCH(TRUE,EXACT(IMAGES!B$12:B$1002,B440),0)),"?","")</f>
        <v/>
      </c>
      <c r="B440" s="20"/>
      <c r="C440" s="14"/>
      <c r="D440" s="15"/>
      <c r="E440" s="15"/>
      <c r="F440" s="15"/>
      <c r="G440" s="11" t="str" cm="1">
        <f t="array" ref="G440">_xlfn.IFS(AND(D440&lt;F440,H440="A"),"?",D440+1=F440,"✓",AND(D440=F440,D440&gt;0,H440&lt;&gt;"A"),"A?",TRUE,"")</f>
        <v/>
      </c>
      <c r="H440" s="15"/>
      <c r="I440" s="12"/>
      <c r="J440" s="12"/>
      <c r="K440" s="14"/>
      <c r="L440" s="20"/>
      <c r="M440" s="15"/>
      <c r="N440" s="77"/>
      <c r="O440" s="15"/>
      <c r="P440" s="20"/>
      <c r="Q440" s="24" t="str">
        <f>IF(ISBLANK(K440),"",VLOOKUP(K440,EXHIBITIONS!B$4:C$1002,2,FALSE))</f>
        <v/>
      </c>
    </row>
    <row r="441" spans="1:17" ht="15">
      <c r="A441" s="10" t="str">
        <f t="array" ref="A441">IF(ISERROR(MATCH(TRUE,EXACT(IMAGES!B$12:B$1002,B441),0)),"?","")</f>
        <v/>
      </c>
      <c r="B441" s="20"/>
      <c r="C441" s="14"/>
      <c r="D441" s="15"/>
      <c r="E441" s="15"/>
      <c r="F441" s="15"/>
      <c r="G441" s="11" t="str" cm="1">
        <f t="array" ref="G441">_xlfn.IFS(AND(D441&lt;F441,H441="A"),"?",D441+1=F441,"✓",AND(D441=F441,D441&gt;0,H441&lt;&gt;"A"),"A?",TRUE,"")</f>
        <v/>
      </c>
      <c r="H441" s="15"/>
      <c r="I441" s="12"/>
      <c r="J441" s="12"/>
      <c r="K441" s="14"/>
      <c r="L441" s="20"/>
      <c r="M441" s="15"/>
      <c r="N441" s="77"/>
      <c r="O441" s="15"/>
      <c r="P441" s="20"/>
      <c r="Q441" s="24" t="str">
        <f>IF(ISBLANK(K441),"",VLOOKUP(K441,EXHIBITIONS!B$4:C$1002,2,FALSE))</f>
        <v/>
      </c>
    </row>
    <row r="442" spans="1:17" ht="15">
      <c r="A442" s="10" t="str">
        <f t="array" ref="A442">IF(ISERROR(MATCH(TRUE,EXACT(IMAGES!B$12:B$1002,B442),0)),"?","")</f>
        <v/>
      </c>
      <c r="B442" s="20"/>
      <c r="C442" s="14"/>
      <c r="D442" s="15"/>
      <c r="E442" s="15"/>
      <c r="F442" s="15"/>
      <c r="G442" s="11" t="str" cm="1">
        <f t="array" ref="G442">_xlfn.IFS(AND(D442&lt;F442,H442="A"),"?",D442+1=F442,"✓",AND(D442=F442,D442&gt;0,H442&lt;&gt;"A"),"A?",TRUE,"")</f>
        <v/>
      </c>
      <c r="H442" s="15"/>
      <c r="I442" s="12"/>
      <c r="J442" s="12"/>
      <c r="K442" s="14"/>
      <c r="L442" s="20"/>
      <c r="M442" s="15"/>
      <c r="N442" s="77"/>
      <c r="O442" s="15"/>
      <c r="P442" s="20"/>
      <c r="Q442" s="24" t="str">
        <f>IF(ISBLANK(K442),"",VLOOKUP(K442,EXHIBITIONS!B$4:C$1002,2,FALSE))</f>
        <v/>
      </c>
    </row>
    <row r="443" spans="1:17" ht="15">
      <c r="A443" s="10" t="str">
        <f t="array" ref="A443">IF(ISERROR(MATCH(TRUE,EXACT(IMAGES!B$12:B$1002,B443),0)),"?","")</f>
        <v/>
      </c>
      <c r="B443" s="20"/>
      <c r="C443" s="14"/>
      <c r="D443" s="15"/>
      <c r="E443" s="15"/>
      <c r="F443" s="15"/>
      <c r="G443" s="11" t="str" cm="1">
        <f t="array" ref="G443">_xlfn.IFS(AND(D443&lt;F443,H443="A"),"?",D443+1=F443,"✓",AND(D443=F443,D443&gt;0,H443&lt;&gt;"A"),"A?",TRUE,"")</f>
        <v/>
      </c>
      <c r="H443" s="15"/>
      <c r="I443" s="12"/>
      <c r="J443" s="12"/>
      <c r="K443" s="14"/>
      <c r="L443" s="20"/>
      <c r="M443" s="15"/>
      <c r="N443" s="77"/>
      <c r="O443" s="15"/>
      <c r="P443" s="20"/>
      <c r="Q443" s="24" t="str">
        <f>IF(ISBLANK(K443),"",VLOOKUP(K443,EXHIBITIONS!B$4:C$1002,2,FALSE))</f>
        <v/>
      </c>
    </row>
    <row r="444" spans="1:17" ht="15">
      <c r="A444" s="10" t="str">
        <f t="array" ref="A444">IF(ISERROR(MATCH(TRUE,EXACT(IMAGES!B$12:B$1002,B444),0)),"?","")</f>
        <v/>
      </c>
      <c r="B444" s="20"/>
      <c r="C444" s="14"/>
      <c r="D444" s="15"/>
      <c r="E444" s="15"/>
      <c r="F444" s="15"/>
      <c r="G444" s="11" t="str" cm="1">
        <f t="array" ref="G444">_xlfn.IFS(AND(D444&lt;F444,H444="A"),"?",D444+1=F444,"✓",AND(D444=F444,D444&gt;0,H444&lt;&gt;"A"),"A?",TRUE,"")</f>
        <v/>
      </c>
      <c r="H444" s="15"/>
      <c r="I444" s="12"/>
      <c r="J444" s="12"/>
      <c r="K444" s="14"/>
      <c r="L444" s="20"/>
      <c r="M444" s="15"/>
      <c r="N444" s="77"/>
      <c r="O444" s="15"/>
      <c r="P444" s="20"/>
      <c r="Q444" s="24" t="str">
        <f>IF(ISBLANK(K444),"",VLOOKUP(K444,EXHIBITIONS!B$4:C$1002,2,FALSE))</f>
        <v/>
      </c>
    </row>
    <row r="445" spans="1:17" ht="15">
      <c r="A445" s="10" t="str">
        <f t="array" ref="A445">IF(ISERROR(MATCH(TRUE,EXACT(IMAGES!B$12:B$1002,B445),0)),"?","")</f>
        <v/>
      </c>
      <c r="B445" s="20"/>
      <c r="C445" s="14"/>
      <c r="D445" s="15"/>
      <c r="E445" s="15"/>
      <c r="F445" s="15"/>
      <c r="G445" s="11" t="str" cm="1">
        <f t="array" ref="G445">_xlfn.IFS(AND(D445&lt;F445,H445="A"),"?",D445+1=F445,"✓",AND(D445=F445,D445&gt;0,H445&lt;&gt;"A"),"A?",TRUE,"")</f>
        <v/>
      </c>
      <c r="H445" s="15"/>
      <c r="I445" s="12"/>
      <c r="J445" s="12"/>
      <c r="K445" s="14"/>
      <c r="L445" s="20"/>
      <c r="M445" s="15"/>
      <c r="N445" s="77"/>
      <c r="O445" s="15"/>
      <c r="P445" s="20"/>
      <c r="Q445" s="24" t="str">
        <f>IF(ISBLANK(K445),"",VLOOKUP(K445,EXHIBITIONS!B$4:C$1002,2,FALSE))</f>
        <v/>
      </c>
    </row>
    <row r="446" spans="1:17" ht="15">
      <c r="A446" s="10" t="str">
        <f t="array" ref="A446">IF(ISERROR(MATCH(TRUE,EXACT(IMAGES!B$12:B$1002,B446),0)),"?","")</f>
        <v/>
      </c>
      <c r="B446" s="20"/>
      <c r="C446" s="14"/>
      <c r="D446" s="15"/>
      <c r="E446" s="15"/>
      <c r="F446" s="15"/>
      <c r="G446" s="11" t="str" cm="1">
        <f t="array" ref="G446">_xlfn.IFS(AND(D446&lt;F446,H446="A"),"?",D446+1=F446,"✓",AND(D446=F446,D446&gt;0,H446&lt;&gt;"A"),"A?",TRUE,"")</f>
        <v/>
      </c>
      <c r="H446" s="15"/>
      <c r="I446" s="12"/>
      <c r="J446" s="12"/>
      <c r="K446" s="14"/>
      <c r="L446" s="20"/>
      <c r="M446" s="15"/>
      <c r="N446" s="77"/>
      <c r="O446" s="15"/>
      <c r="P446" s="20"/>
      <c r="Q446" s="24" t="str">
        <f>IF(ISBLANK(K446),"",VLOOKUP(K446,EXHIBITIONS!B$4:C$1002,2,FALSE))</f>
        <v/>
      </c>
    </row>
    <row r="447" spans="1:17" ht="15">
      <c r="A447" s="10" t="str">
        <f t="array" ref="A447">IF(ISERROR(MATCH(TRUE,EXACT(IMAGES!B$12:B$1002,B447),0)),"?","")</f>
        <v/>
      </c>
      <c r="B447" s="20"/>
      <c r="C447" s="14"/>
      <c r="D447" s="15"/>
      <c r="E447" s="15"/>
      <c r="F447" s="15"/>
      <c r="G447" s="11" t="str" cm="1">
        <f t="array" ref="G447">_xlfn.IFS(AND(D447&lt;F447,H447="A"),"?",D447+1=F447,"✓",AND(D447=F447,D447&gt;0,H447&lt;&gt;"A"),"A?",TRUE,"")</f>
        <v/>
      </c>
      <c r="H447" s="15"/>
      <c r="I447" s="12"/>
      <c r="J447" s="12"/>
      <c r="K447" s="14"/>
      <c r="L447" s="20"/>
      <c r="M447" s="15"/>
      <c r="N447" s="77"/>
      <c r="O447" s="15"/>
      <c r="P447" s="20"/>
      <c r="Q447" s="24" t="str">
        <f>IF(ISBLANK(K447),"",VLOOKUP(K447,EXHIBITIONS!B$4:C$1002,2,FALSE))</f>
        <v/>
      </c>
    </row>
    <row r="448" spans="1:17" ht="15">
      <c r="A448" s="10" t="str">
        <f t="array" ref="A448">IF(ISERROR(MATCH(TRUE,EXACT(IMAGES!B$12:B$1002,B448),0)),"?","")</f>
        <v/>
      </c>
      <c r="B448" s="20"/>
      <c r="C448" s="14"/>
      <c r="D448" s="15"/>
      <c r="E448" s="15"/>
      <c r="F448" s="15"/>
      <c r="G448" s="11" t="str" cm="1">
        <f t="array" ref="G448">_xlfn.IFS(AND(D448&lt;F448,H448="A"),"?",D448+1=F448,"✓",AND(D448=F448,D448&gt;0,H448&lt;&gt;"A"),"A?",TRUE,"")</f>
        <v/>
      </c>
      <c r="H448" s="15"/>
      <c r="I448" s="12"/>
      <c r="J448" s="12"/>
      <c r="K448" s="14"/>
      <c r="L448" s="20"/>
      <c r="M448" s="15"/>
      <c r="N448" s="77"/>
      <c r="O448" s="15"/>
      <c r="P448" s="20"/>
      <c r="Q448" s="24" t="str">
        <f>IF(ISBLANK(K448),"",VLOOKUP(K448,EXHIBITIONS!B$4:C$1002,2,FALSE))</f>
        <v/>
      </c>
    </row>
    <row r="449" spans="1:17" ht="15">
      <c r="A449" s="10" t="str">
        <f t="array" ref="A449">IF(ISERROR(MATCH(TRUE,EXACT(IMAGES!B$12:B$1002,B449),0)),"?","")</f>
        <v/>
      </c>
      <c r="B449" s="20"/>
      <c r="C449" s="14"/>
      <c r="D449" s="15"/>
      <c r="E449" s="15"/>
      <c r="F449" s="15"/>
      <c r="G449" s="11" t="str" cm="1">
        <f t="array" ref="G449">_xlfn.IFS(AND(D449&lt;F449,H449="A"),"?",D449+1=F449,"✓",AND(D449=F449,D449&gt;0,H449&lt;&gt;"A"),"A?",TRUE,"")</f>
        <v/>
      </c>
      <c r="H449" s="15"/>
      <c r="I449" s="12"/>
      <c r="J449" s="12"/>
      <c r="K449" s="14"/>
      <c r="L449" s="20"/>
      <c r="M449" s="15"/>
      <c r="N449" s="77"/>
      <c r="O449" s="15"/>
      <c r="P449" s="20"/>
      <c r="Q449" s="24" t="str">
        <f>IF(ISBLANK(K449),"",VLOOKUP(K449,EXHIBITIONS!B$4:C$1002,2,FALSE))</f>
        <v/>
      </c>
    </row>
    <row r="450" spans="1:17" ht="15">
      <c r="A450" s="10" t="str">
        <f t="array" ref="A450">IF(ISERROR(MATCH(TRUE,EXACT(IMAGES!B$12:B$1002,B450),0)),"?","")</f>
        <v/>
      </c>
      <c r="B450" s="20"/>
      <c r="C450" s="14"/>
      <c r="D450" s="15"/>
      <c r="E450" s="15"/>
      <c r="F450" s="15"/>
      <c r="G450" s="11" t="str" cm="1">
        <f t="array" ref="G450">_xlfn.IFS(AND(D450&lt;F450,H450="A"),"?",D450+1=F450,"✓",AND(D450=F450,D450&gt;0,H450&lt;&gt;"A"),"A?",TRUE,"")</f>
        <v/>
      </c>
      <c r="H450" s="15"/>
      <c r="I450" s="12"/>
      <c r="J450" s="12"/>
      <c r="K450" s="14"/>
      <c r="L450" s="20"/>
      <c r="M450" s="15"/>
      <c r="N450" s="77"/>
      <c r="O450" s="15"/>
      <c r="P450" s="20"/>
      <c r="Q450" s="24" t="str">
        <f>IF(ISBLANK(K450),"",VLOOKUP(K450,EXHIBITIONS!B$4:C$1002,2,FALSE))</f>
        <v/>
      </c>
    </row>
    <row r="451" spans="1:17" ht="15">
      <c r="A451" s="10" t="str">
        <f t="array" ref="A451">IF(ISERROR(MATCH(TRUE,EXACT(IMAGES!B$12:B$1002,B451),0)),"?","")</f>
        <v/>
      </c>
      <c r="B451" s="20"/>
      <c r="C451" s="14"/>
      <c r="D451" s="15"/>
      <c r="E451" s="15"/>
      <c r="F451" s="15"/>
      <c r="G451" s="11" t="str" cm="1">
        <f t="array" ref="G451">_xlfn.IFS(AND(D451&lt;F451,H451="A"),"?",D451+1=F451,"✓",AND(D451=F451,D451&gt;0,H451&lt;&gt;"A"),"A?",TRUE,"")</f>
        <v/>
      </c>
      <c r="H451" s="15"/>
      <c r="I451" s="12"/>
      <c r="J451" s="12"/>
      <c r="K451" s="14"/>
      <c r="L451" s="20"/>
      <c r="M451" s="15"/>
      <c r="N451" s="77"/>
      <c r="O451" s="15"/>
      <c r="P451" s="20"/>
      <c r="Q451" s="24" t="str">
        <f>IF(ISBLANK(K451),"",VLOOKUP(K451,EXHIBITIONS!B$4:C$1002,2,FALSE))</f>
        <v/>
      </c>
    </row>
    <row r="452" spans="1:17" ht="15">
      <c r="A452" s="10" t="str">
        <f t="array" ref="A452">IF(ISERROR(MATCH(TRUE,EXACT(IMAGES!B$12:B$1002,B452),0)),"?","")</f>
        <v/>
      </c>
      <c r="B452" s="20"/>
      <c r="C452" s="14"/>
      <c r="D452" s="15"/>
      <c r="E452" s="15"/>
      <c r="F452" s="15"/>
      <c r="G452" s="11" t="str" cm="1">
        <f t="array" ref="G452">_xlfn.IFS(AND(D452&lt;F452,H452="A"),"?",D452+1=F452,"✓",AND(D452=F452,D452&gt;0,H452&lt;&gt;"A"),"A?",TRUE,"")</f>
        <v/>
      </c>
      <c r="H452" s="15"/>
      <c r="I452" s="12"/>
      <c r="J452" s="12"/>
      <c r="K452" s="14"/>
      <c r="L452" s="20"/>
      <c r="M452" s="15"/>
      <c r="N452" s="77"/>
      <c r="O452" s="15"/>
      <c r="P452" s="20"/>
      <c r="Q452" s="24" t="str">
        <f>IF(ISBLANK(K452),"",VLOOKUP(K452,EXHIBITIONS!B$4:C$1002,2,FALSE))</f>
        <v/>
      </c>
    </row>
    <row r="453" spans="1:17" ht="15">
      <c r="A453" s="10" t="str">
        <f t="array" ref="A453">IF(ISERROR(MATCH(TRUE,EXACT(IMAGES!B$12:B$1002,B453),0)),"?","")</f>
        <v/>
      </c>
      <c r="B453" s="20"/>
      <c r="C453" s="14"/>
      <c r="D453" s="15"/>
      <c r="E453" s="15"/>
      <c r="F453" s="15"/>
      <c r="G453" s="11" t="str" cm="1">
        <f t="array" ref="G453">_xlfn.IFS(AND(D453&lt;F453,H453="A"),"?",D453+1=F453,"✓",AND(D453=F453,D453&gt;0,H453&lt;&gt;"A"),"A?",TRUE,"")</f>
        <v/>
      </c>
      <c r="H453" s="15"/>
      <c r="I453" s="12"/>
      <c r="J453" s="12"/>
      <c r="K453" s="14"/>
      <c r="L453" s="20"/>
      <c r="M453" s="15"/>
      <c r="N453" s="77"/>
      <c r="O453" s="15"/>
      <c r="P453" s="20"/>
      <c r="Q453" s="24" t="str">
        <f>IF(ISBLANK(K453),"",VLOOKUP(K453,EXHIBITIONS!B$4:C$1002,2,FALSE))</f>
        <v/>
      </c>
    </row>
    <row r="454" spans="1:17" ht="15">
      <c r="A454" s="10" t="str">
        <f t="array" ref="A454">IF(ISERROR(MATCH(TRUE,EXACT(IMAGES!B$12:B$1002,B454),0)),"?","")</f>
        <v/>
      </c>
      <c r="B454" s="20"/>
      <c r="C454" s="14"/>
      <c r="D454" s="15"/>
      <c r="E454" s="15"/>
      <c r="F454" s="15"/>
      <c r="G454" s="11" t="str" cm="1">
        <f t="array" ref="G454">_xlfn.IFS(AND(D454&lt;F454,H454="A"),"?",D454+1=F454,"✓",AND(D454=F454,D454&gt;0,H454&lt;&gt;"A"),"A?",TRUE,"")</f>
        <v/>
      </c>
      <c r="H454" s="15"/>
      <c r="I454" s="12"/>
      <c r="J454" s="12"/>
      <c r="K454" s="14"/>
      <c r="L454" s="20"/>
      <c r="M454" s="15"/>
      <c r="N454" s="77"/>
      <c r="O454" s="15"/>
      <c r="P454" s="20"/>
      <c r="Q454" s="24" t="str">
        <f>IF(ISBLANK(K454),"",VLOOKUP(K454,EXHIBITIONS!B$4:C$1002,2,FALSE))</f>
        <v/>
      </c>
    </row>
    <row r="455" spans="1:17" ht="15">
      <c r="A455" s="10" t="str">
        <f t="array" ref="A455">IF(ISERROR(MATCH(TRUE,EXACT(IMAGES!B$12:B$1002,B455),0)),"?","")</f>
        <v/>
      </c>
      <c r="B455" s="20"/>
      <c r="C455" s="14"/>
      <c r="D455" s="15"/>
      <c r="E455" s="15"/>
      <c r="F455" s="15"/>
      <c r="G455" s="11" t="str" cm="1">
        <f t="array" ref="G455">_xlfn.IFS(AND(D455&lt;F455,H455="A"),"?",D455+1=F455,"✓",AND(D455=F455,D455&gt;0,H455&lt;&gt;"A"),"A?",TRUE,"")</f>
        <v/>
      </c>
      <c r="H455" s="15"/>
      <c r="I455" s="12"/>
      <c r="J455" s="12"/>
      <c r="K455" s="14"/>
      <c r="L455" s="20"/>
      <c r="M455" s="15"/>
      <c r="N455" s="77"/>
      <c r="O455" s="15"/>
      <c r="P455" s="20"/>
      <c r="Q455" s="24" t="str">
        <f>IF(ISBLANK(K455),"",VLOOKUP(K455,EXHIBITIONS!B$4:C$1002,2,FALSE))</f>
        <v/>
      </c>
    </row>
    <row r="456" spans="1:17" ht="15">
      <c r="A456" s="10" t="str">
        <f t="array" ref="A456">IF(ISERROR(MATCH(TRUE,EXACT(IMAGES!B$12:B$1002,B456),0)),"?","")</f>
        <v/>
      </c>
      <c r="B456" s="20"/>
      <c r="C456" s="14"/>
      <c r="D456" s="15"/>
      <c r="E456" s="15"/>
      <c r="F456" s="15"/>
      <c r="G456" s="11" t="str" cm="1">
        <f t="array" ref="G456">_xlfn.IFS(AND(D456&lt;F456,H456="A"),"?",D456+1=F456,"✓",AND(D456=F456,D456&gt;0,H456&lt;&gt;"A"),"A?",TRUE,"")</f>
        <v/>
      </c>
      <c r="H456" s="15"/>
      <c r="I456" s="12"/>
      <c r="J456" s="12"/>
      <c r="K456" s="14"/>
      <c r="L456" s="20"/>
      <c r="M456" s="15"/>
      <c r="N456" s="77"/>
      <c r="O456" s="15"/>
      <c r="P456" s="20"/>
      <c r="Q456" s="24" t="str">
        <f>IF(ISBLANK(K456),"",VLOOKUP(K456,EXHIBITIONS!B$4:C$1002,2,FALSE))</f>
        <v/>
      </c>
    </row>
    <row r="457" spans="1:17" ht="15">
      <c r="A457" s="10" t="str">
        <f t="array" ref="A457">IF(ISERROR(MATCH(TRUE,EXACT(IMAGES!B$12:B$1002,B457),0)),"?","")</f>
        <v/>
      </c>
      <c r="B457" s="20"/>
      <c r="C457" s="14"/>
      <c r="D457" s="15"/>
      <c r="E457" s="15"/>
      <c r="F457" s="15"/>
      <c r="G457" s="11" t="str" cm="1">
        <f t="array" ref="G457">_xlfn.IFS(AND(D457&lt;F457,H457="A"),"?",D457+1=F457,"✓",AND(D457=F457,D457&gt;0,H457&lt;&gt;"A"),"A?",TRUE,"")</f>
        <v/>
      </c>
      <c r="H457" s="15"/>
      <c r="I457" s="12"/>
      <c r="J457" s="12"/>
      <c r="K457" s="14"/>
      <c r="L457" s="20"/>
      <c r="M457" s="15"/>
      <c r="N457" s="77"/>
      <c r="O457" s="15"/>
      <c r="P457" s="20"/>
      <c r="Q457" s="24" t="str">
        <f>IF(ISBLANK(K457),"",VLOOKUP(K457,EXHIBITIONS!B$4:C$1002,2,FALSE))</f>
        <v/>
      </c>
    </row>
    <row r="458" spans="1:17" ht="15">
      <c r="A458" s="10" t="str">
        <f t="array" ref="A458">IF(ISERROR(MATCH(TRUE,EXACT(IMAGES!B$12:B$1002,B458),0)),"?","")</f>
        <v/>
      </c>
      <c r="B458" s="20"/>
      <c r="C458" s="14"/>
      <c r="D458" s="15"/>
      <c r="E458" s="15"/>
      <c r="F458" s="15"/>
      <c r="G458" s="11" t="str" cm="1">
        <f t="array" ref="G458">_xlfn.IFS(AND(D458&lt;F458,H458="A"),"?",D458+1=F458,"✓",AND(D458=F458,D458&gt;0,H458&lt;&gt;"A"),"A?",TRUE,"")</f>
        <v/>
      </c>
      <c r="H458" s="15"/>
      <c r="I458" s="12"/>
      <c r="J458" s="12"/>
      <c r="K458" s="14"/>
      <c r="L458" s="20"/>
      <c r="M458" s="15"/>
      <c r="N458" s="77"/>
      <c r="O458" s="15"/>
      <c r="P458" s="20"/>
      <c r="Q458" s="24" t="str">
        <f>IF(ISBLANK(K458),"",VLOOKUP(K458,EXHIBITIONS!B$4:C$1002,2,FALSE))</f>
        <v/>
      </c>
    </row>
    <row r="459" spans="1:17" ht="15">
      <c r="A459" s="10" t="str">
        <f t="array" ref="A459">IF(ISERROR(MATCH(TRUE,EXACT(IMAGES!B$12:B$1002,B459),0)),"?","")</f>
        <v/>
      </c>
      <c r="B459" s="20"/>
      <c r="C459" s="14"/>
      <c r="D459" s="15"/>
      <c r="E459" s="15"/>
      <c r="F459" s="15"/>
      <c r="G459" s="11" t="str" cm="1">
        <f t="array" ref="G459">_xlfn.IFS(AND(D459&lt;F459,H459="A"),"?",D459+1=F459,"✓",AND(D459=F459,D459&gt;0,H459&lt;&gt;"A"),"A?",TRUE,"")</f>
        <v/>
      </c>
      <c r="H459" s="15"/>
      <c r="I459" s="12"/>
      <c r="J459" s="12"/>
      <c r="K459" s="14"/>
      <c r="L459" s="20"/>
      <c r="M459" s="15"/>
      <c r="N459" s="77"/>
      <c r="O459" s="15"/>
      <c r="P459" s="20"/>
      <c r="Q459" s="24" t="str">
        <f>IF(ISBLANK(K459),"",VLOOKUP(K459,EXHIBITIONS!B$4:C$1002,2,FALSE))</f>
        <v/>
      </c>
    </row>
    <row r="460" spans="1:17" ht="15">
      <c r="A460" s="10" t="str">
        <f t="array" ref="A460">IF(ISERROR(MATCH(TRUE,EXACT(IMAGES!B$12:B$1002,B460),0)),"?","")</f>
        <v/>
      </c>
      <c r="B460" s="20"/>
      <c r="C460" s="14"/>
      <c r="D460" s="15"/>
      <c r="E460" s="15"/>
      <c r="F460" s="15"/>
      <c r="G460" s="11" t="str" cm="1">
        <f t="array" ref="G460">_xlfn.IFS(AND(D460&lt;F460,H460="A"),"?",D460+1=F460,"✓",AND(D460=F460,D460&gt;0,H460&lt;&gt;"A"),"A?",TRUE,"")</f>
        <v/>
      </c>
      <c r="H460" s="15"/>
      <c r="I460" s="12"/>
      <c r="J460" s="12"/>
      <c r="K460" s="14"/>
      <c r="L460" s="20"/>
      <c r="M460" s="15"/>
      <c r="N460" s="77"/>
      <c r="O460" s="15"/>
      <c r="P460" s="20"/>
      <c r="Q460" s="24" t="str">
        <f>IF(ISBLANK(K460),"",VLOOKUP(K460,EXHIBITIONS!B$4:C$1002,2,FALSE))</f>
        <v/>
      </c>
    </row>
    <row r="461" spans="1:17" ht="15">
      <c r="A461" s="10" t="str">
        <f t="array" ref="A461">IF(ISERROR(MATCH(TRUE,EXACT(IMAGES!B$12:B$1002,B461),0)),"?","")</f>
        <v/>
      </c>
      <c r="B461" s="20"/>
      <c r="C461" s="14"/>
      <c r="D461" s="15"/>
      <c r="E461" s="15"/>
      <c r="F461" s="15"/>
      <c r="G461" s="11" t="str" cm="1">
        <f t="array" ref="G461">_xlfn.IFS(AND(D461&lt;F461,H461="A"),"?",D461+1=F461,"✓",AND(D461=F461,D461&gt;0,H461&lt;&gt;"A"),"A?",TRUE,"")</f>
        <v/>
      </c>
      <c r="H461" s="15"/>
      <c r="I461" s="12"/>
      <c r="J461" s="12"/>
      <c r="K461" s="14"/>
      <c r="L461" s="20"/>
      <c r="M461" s="15"/>
      <c r="N461" s="77"/>
      <c r="O461" s="15"/>
      <c r="P461" s="20"/>
      <c r="Q461" s="24" t="str">
        <f>IF(ISBLANK(K461),"",VLOOKUP(K461,EXHIBITIONS!B$4:C$1002,2,FALSE))</f>
        <v/>
      </c>
    </row>
    <row r="462" spans="1:17" ht="15">
      <c r="A462" s="10" t="str">
        <f t="array" ref="A462">IF(ISERROR(MATCH(TRUE,EXACT(IMAGES!B$12:B$1002,B462),0)),"?","")</f>
        <v/>
      </c>
      <c r="B462" s="20"/>
      <c r="C462" s="14"/>
      <c r="D462" s="15"/>
      <c r="E462" s="15"/>
      <c r="F462" s="15"/>
      <c r="G462" s="11" t="str" cm="1">
        <f t="array" ref="G462">_xlfn.IFS(AND(D462&lt;F462,H462="A"),"?",D462+1=F462,"✓",AND(D462=F462,D462&gt;0,H462&lt;&gt;"A"),"A?",TRUE,"")</f>
        <v/>
      </c>
      <c r="H462" s="15"/>
      <c r="I462" s="12"/>
      <c r="J462" s="12"/>
      <c r="K462" s="14"/>
      <c r="L462" s="20"/>
      <c r="M462" s="15"/>
      <c r="N462" s="77"/>
      <c r="O462" s="15"/>
      <c r="P462" s="20"/>
      <c r="Q462" s="24" t="str">
        <f>IF(ISBLANK(K462),"",VLOOKUP(K462,EXHIBITIONS!B$4:C$1002,2,FALSE))</f>
        <v/>
      </c>
    </row>
    <row r="463" spans="1:17" ht="15">
      <c r="A463" s="10" t="str">
        <f t="array" ref="A463">IF(ISERROR(MATCH(TRUE,EXACT(IMAGES!B$12:B$1002,B463),0)),"?","")</f>
        <v/>
      </c>
      <c r="B463" s="20"/>
      <c r="C463" s="14"/>
      <c r="D463" s="15"/>
      <c r="E463" s="15"/>
      <c r="F463" s="15"/>
      <c r="G463" s="11" t="str" cm="1">
        <f t="array" ref="G463">_xlfn.IFS(AND(D463&lt;F463,H463="A"),"?",D463+1=F463,"✓",AND(D463=F463,D463&gt;0,H463&lt;&gt;"A"),"A?",TRUE,"")</f>
        <v/>
      </c>
      <c r="H463" s="15"/>
      <c r="I463" s="12"/>
      <c r="J463" s="12"/>
      <c r="K463" s="14"/>
      <c r="L463" s="20"/>
      <c r="M463" s="15"/>
      <c r="N463" s="77"/>
      <c r="O463" s="15"/>
      <c r="P463" s="20"/>
      <c r="Q463" s="24" t="str">
        <f>IF(ISBLANK(K463),"",VLOOKUP(K463,EXHIBITIONS!B$4:C$1002,2,FALSE))</f>
        <v/>
      </c>
    </row>
    <row r="464" spans="1:17" ht="15">
      <c r="A464" s="10" t="str">
        <f t="array" ref="A464">IF(ISERROR(MATCH(TRUE,EXACT(IMAGES!B$12:B$1002,B464),0)),"?","")</f>
        <v/>
      </c>
      <c r="B464" s="20"/>
      <c r="C464" s="14"/>
      <c r="D464" s="15"/>
      <c r="E464" s="15"/>
      <c r="F464" s="15"/>
      <c r="G464" s="11" t="str" cm="1">
        <f t="array" ref="G464">_xlfn.IFS(AND(D464&lt;F464,H464="A"),"?",D464+1=F464,"✓",AND(D464=F464,D464&gt;0,H464&lt;&gt;"A"),"A?",TRUE,"")</f>
        <v/>
      </c>
      <c r="H464" s="15"/>
      <c r="I464" s="12"/>
      <c r="J464" s="12"/>
      <c r="K464" s="14"/>
      <c r="L464" s="20"/>
      <c r="M464" s="15"/>
      <c r="N464" s="77"/>
      <c r="O464" s="15"/>
      <c r="P464" s="20"/>
      <c r="Q464" s="24" t="str">
        <f>IF(ISBLANK(K464),"",VLOOKUP(K464,EXHIBITIONS!B$4:C$1002,2,FALSE))</f>
        <v/>
      </c>
    </row>
    <row r="465" spans="1:17" ht="15">
      <c r="A465" s="10" t="str">
        <f t="array" ref="A465">IF(ISERROR(MATCH(TRUE,EXACT(IMAGES!B$12:B$1002,B465),0)),"?","")</f>
        <v/>
      </c>
      <c r="B465" s="20"/>
      <c r="C465" s="14"/>
      <c r="D465" s="15"/>
      <c r="E465" s="15"/>
      <c r="F465" s="15"/>
      <c r="G465" s="11" t="str" cm="1">
        <f t="array" ref="G465">_xlfn.IFS(AND(D465&lt;F465,H465="A"),"?",D465+1=F465,"✓",AND(D465=F465,D465&gt;0,H465&lt;&gt;"A"),"A?",TRUE,"")</f>
        <v/>
      </c>
      <c r="H465" s="15"/>
      <c r="I465" s="12"/>
      <c r="J465" s="12"/>
      <c r="K465" s="14"/>
      <c r="L465" s="20"/>
      <c r="M465" s="15"/>
      <c r="N465" s="77"/>
      <c r="O465" s="15"/>
      <c r="P465" s="20"/>
      <c r="Q465" s="24" t="str">
        <f>IF(ISBLANK(K465),"",VLOOKUP(K465,EXHIBITIONS!B$4:C$1002,2,FALSE))</f>
        <v/>
      </c>
    </row>
    <row r="466" spans="1:17" ht="15">
      <c r="A466" s="10" t="str">
        <f t="array" ref="A466">IF(ISERROR(MATCH(TRUE,EXACT(IMAGES!B$12:B$1002,B466),0)),"?","")</f>
        <v/>
      </c>
      <c r="B466" s="20"/>
      <c r="C466" s="14"/>
      <c r="D466" s="15"/>
      <c r="E466" s="15"/>
      <c r="F466" s="15"/>
      <c r="G466" s="11" t="str" cm="1">
        <f t="array" ref="G466">_xlfn.IFS(AND(D466&lt;F466,H466="A"),"?",D466+1=F466,"✓",AND(D466=F466,D466&gt;0,H466&lt;&gt;"A"),"A?",TRUE,"")</f>
        <v/>
      </c>
      <c r="H466" s="15"/>
      <c r="I466" s="12"/>
      <c r="J466" s="12"/>
      <c r="K466" s="14"/>
      <c r="L466" s="20"/>
      <c r="M466" s="15"/>
      <c r="N466" s="77"/>
      <c r="O466" s="15"/>
      <c r="P466" s="20"/>
      <c r="Q466" s="24" t="str">
        <f>IF(ISBLANK(K466),"",VLOOKUP(K466,EXHIBITIONS!B$4:C$1002,2,FALSE))</f>
        <v/>
      </c>
    </row>
    <row r="467" spans="1:17" ht="15">
      <c r="A467" s="10" t="str">
        <f t="array" ref="A467">IF(ISERROR(MATCH(TRUE,EXACT(IMAGES!B$12:B$1002,B467),0)),"?","")</f>
        <v/>
      </c>
      <c r="B467" s="20"/>
      <c r="C467" s="14"/>
      <c r="D467" s="15"/>
      <c r="E467" s="15"/>
      <c r="F467" s="15"/>
      <c r="G467" s="11" t="str" cm="1">
        <f t="array" ref="G467">_xlfn.IFS(AND(D467&lt;F467,H467="A"),"?",D467+1=F467,"✓",AND(D467=F467,D467&gt;0,H467&lt;&gt;"A"),"A?",TRUE,"")</f>
        <v/>
      </c>
      <c r="H467" s="15"/>
      <c r="I467" s="12"/>
      <c r="J467" s="12"/>
      <c r="K467" s="14"/>
      <c r="L467" s="20"/>
      <c r="M467" s="15"/>
      <c r="N467" s="77"/>
      <c r="O467" s="15"/>
      <c r="P467" s="20"/>
      <c r="Q467" s="24" t="str">
        <f>IF(ISBLANK(K467),"",VLOOKUP(K467,EXHIBITIONS!B$4:C$1002,2,FALSE))</f>
        <v/>
      </c>
    </row>
    <row r="468" spans="1:17" ht="15">
      <c r="A468" s="10" t="str">
        <f t="array" ref="A468">IF(ISERROR(MATCH(TRUE,EXACT(IMAGES!B$12:B$1002,B468),0)),"?","")</f>
        <v/>
      </c>
      <c r="B468" s="20"/>
      <c r="C468" s="14"/>
      <c r="D468" s="15"/>
      <c r="E468" s="15"/>
      <c r="F468" s="15"/>
      <c r="G468" s="11" t="str" cm="1">
        <f t="array" ref="G468">_xlfn.IFS(AND(D468&lt;F468,H468="A"),"?",D468+1=F468,"✓",AND(D468=F468,D468&gt;0,H468&lt;&gt;"A"),"A?",TRUE,"")</f>
        <v/>
      </c>
      <c r="H468" s="15"/>
      <c r="I468" s="12"/>
      <c r="J468" s="12"/>
      <c r="K468" s="14"/>
      <c r="L468" s="20"/>
      <c r="M468" s="15"/>
      <c r="N468" s="77"/>
      <c r="O468" s="15"/>
      <c r="P468" s="20"/>
      <c r="Q468" s="24" t="str">
        <f>IF(ISBLANK(K468),"",VLOOKUP(K468,EXHIBITIONS!B$4:C$1002,2,FALSE))</f>
        <v/>
      </c>
    </row>
    <row r="469" spans="1:17" ht="15">
      <c r="A469" s="10" t="str">
        <f t="array" ref="A469">IF(ISERROR(MATCH(TRUE,EXACT(IMAGES!B$12:B$1002,B469),0)),"?","")</f>
        <v/>
      </c>
      <c r="B469" s="20"/>
      <c r="C469" s="14"/>
      <c r="D469" s="15"/>
      <c r="E469" s="15"/>
      <c r="F469" s="15"/>
      <c r="G469" s="11" t="str" cm="1">
        <f t="array" ref="G469">_xlfn.IFS(AND(D469&lt;F469,H469="A"),"?",D469+1=F469,"✓",AND(D469=F469,D469&gt;0,H469&lt;&gt;"A"),"A?",TRUE,"")</f>
        <v/>
      </c>
      <c r="H469" s="15"/>
      <c r="I469" s="12"/>
      <c r="J469" s="12"/>
      <c r="K469" s="14"/>
      <c r="L469" s="20"/>
      <c r="M469" s="15"/>
      <c r="N469" s="77"/>
      <c r="O469" s="15"/>
      <c r="P469" s="20"/>
      <c r="Q469" s="24" t="str">
        <f>IF(ISBLANK(K469),"",VLOOKUP(K469,EXHIBITIONS!B$4:C$1002,2,FALSE))</f>
        <v/>
      </c>
    </row>
    <row r="470" spans="1:17" ht="15">
      <c r="A470" s="10" t="str">
        <f t="array" ref="A470">IF(ISERROR(MATCH(TRUE,EXACT(IMAGES!B$12:B$1002,B470),0)),"?","")</f>
        <v/>
      </c>
      <c r="B470" s="20"/>
      <c r="C470" s="14"/>
      <c r="D470" s="15"/>
      <c r="E470" s="15"/>
      <c r="F470" s="15"/>
      <c r="G470" s="11" t="str" cm="1">
        <f t="array" ref="G470">_xlfn.IFS(AND(D470&lt;F470,H470="A"),"?",D470+1=F470,"✓",AND(D470=F470,D470&gt;0,H470&lt;&gt;"A"),"A?",TRUE,"")</f>
        <v/>
      </c>
      <c r="H470" s="15"/>
      <c r="I470" s="12"/>
      <c r="J470" s="12"/>
      <c r="K470" s="14"/>
      <c r="L470" s="20"/>
      <c r="M470" s="15"/>
      <c r="N470" s="77"/>
      <c r="O470" s="15"/>
      <c r="P470" s="20"/>
      <c r="Q470" s="24" t="str">
        <f>IF(ISBLANK(K470),"",VLOOKUP(K470,EXHIBITIONS!B$4:C$1002,2,FALSE))</f>
        <v/>
      </c>
    </row>
    <row r="471" spans="1:17" ht="15">
      <c r="A471" s="10" t="str">
        <f t="array" ref="A471">IF(ISERROR(MATCH(TRUE,EXACT(IMAGES!B$12:B$1002,B471),0)),"?","")</f>
        <v/>
      </c>
      <c r="B471" s="20"/>
      <c r="C471" s="14"/>
      <c r="D471" s="15"/>
      <c r="E471" s="15"/>
      <c r="F471" s="15"/>
      <c r="G471" s="11" t="str" cm="1">
        <f t="array" ref="G471">_xlfn.IFS(AND(D471&lt;F471,H471="A"),"?",D471+1=F471,"✓",AND(D471=F471,D471&gt;0,H471&lt;&gt;"A"),"A?",TRUE,"")</f>
        <v/>
      </c>
      <c r="H471" s="15"/>
      <c r="I471" s="12"/>
      <c r="J471" s="12"/>
      <c r="K471" s="14"/>
      <c r="L471" s="20"/>
      <c r="M471" s="15"/>
      <c r="N471" s="77"/>
      <c r="O471" s="15"/>
      <c r="P471" s="20"/>
      <c r="Q471" s="24" t="str">
        <f>IF(ISBLANK(K471),"",VLOOKUP(K471,EXHIBITIONS!B$4:C$1002,2,FALSE))</f>
        <v/>
      </c>
    </row>
    <row r="472" spans="1:17" ht="15">
      <c r="A472" s="10" t="str">
        <f t="array" ref="A472">IF(ISERROR(MATCH(TRUE,EXACT(IMAGES!B$12:B$1002,B472),0)),"?","")</f>
        <v/>
      </c>
      <c r="B472" s="20"/>
      <c r="C472" s="14"/>
      <c r="D472" s="15"/>
      <c r="E472" s="15"/>
      <c r="F472" s="15"/>
      <c r="G472" s="11" t="str" cm="1">
        <f t="array" ref="G472">_xlfn.IFS(AND(D472&lt;F472,H472="A"),"?",D472+1=F472,"✓",AND(D472=F472,D472&gt;0,H472&lt;&gt;"A"),"A?",TRUE,"")</f>
        <v/>
      </c>
      <c r="H472" s="15"/>
      <c r="I472" s="12"/>
      <c r="J472" s="12"/>
      <c r="K472" s="14"/>
      <c r="L472" s="20"/>
      <c r="M472" s="15"/>
      <c r="N472" s="77"/>
      <c r="O472" s="15"/>
      <c r="P472" s="20"/>
      <c r="Q472" s="24" t="str">
        <f>IF(ISBLANK(K472),"",VLOOKUP(K472,EXHIBITIONS!B$4:C$1002,2,FALSE))</f>
        <v/>
      </c>
    </row>
    <row r="473" spans="1:17" ht="15">
      <c r="A473" s="10" t="str">
        <f t="array" ref="A473">IF(ISERROR(MATCH(TRUE,EXACT(IMAGES!B$12:B$1002,B473),0)),"?","")</f>
        <v/>
      </c>
      <c r="B473" s="20"/>
      <c r="C473" s="14"/>
      <c r="D473" s="15"/>
      <c r="E473" s="15"/>
      <c r="F473" s="15"/>
      <c r="G473" s="11" t="str" cm="1">
        <f t="array" ref="G473">_xlfn.IFS(AND(D473&lt;F473,H473="A"),"?",D473+1=F473,"✓",AND(D473=F473,D473&gt;0,H473&lt;&gt;"A"),"A?",TRUE,"")</f>
        <v/>
      </c>
      <c r="H473" s="15"/>
      <c r="I473" s="12"/>
      <c r="J473" s="12"/>
      <c r="K473" s="14"/>
      <c r="L473" s="20"/>
      <c r="M473" s="15"/>
      <c r="N473" s="77"/>
      <c r="O473" s="15"/>
      <c r="P473" s="20"/>
      <c r="Q473" s="24" t="str">
        <f>IF(ISBLANK(K473),"",VLOOKUP(K473,EXHIBITIONS!B$4:C$1002,2,FALSE))</f>
        <v/>
      </c>
    </row>
    <row r="474" spans="1:17" ht="15">
      <c r="A474" s="10" t="str">
        <f t="array" ref="A474">IF(ISERROR(MATCH(TRUE,EXACT(IMAGES!B$12:B$1002,B474),0)),"?","")</f>
        <v/>
      </c>
      <c r="B474" s="20"/>
      <c r="C474" s="14"/>
      <c r="D474" s="15"/>
      <c r="E474" s="15"/>
      <c r="F474" s="15"/>
      <c r="G474" s="11" t="str" cm="1">
        <f t="array" ref="G474">_xlfn.IFS(AND(D474&lt;F474,H474="A"),"?",D474+1=F474,"✓",AND(D474=F474,D474&gt;0,H474&lt;&gt;"A"),"A?",TRUE,"")</f>
        <v/>
      </c>
      <c r="H474" s="15"/>
      <c r="I474" s="12"/>
      <c r="J474" s="12"/>
      <c r="K474" s="14"/>
      <c r="L474" s="20"/>
      <c r="M474" s="15"/>
      <c r="N474" s="77"/>
      <c r="O474" s="15"/>
      <c r="P474" s="20"/>
      <c r="Q474" s="24" t="str">
        <f>IF(ISBLANK(K474),"",VLOOKUP(K474,EXHIBITIONS!B$4:C$1002,2,FALSE))</f>
        <v/>
      </c>
    </row>
    <row r="475" spans="1:17" ht="15">
      <c r="A475" s="10" t="str">
        <f t="array" ref="A475">IF(ISERROR(MATCH(TRUE,EXACT(IMAGES!B$12:B$1002,B475),0)),"?","")</f>
        <v/>
      </c>
      <c r="B475" s="20"/>
      <c r="C475" s="14"/>
      <c r="D475" s="15"/>
      <c r="E475" s="15"/>
      <c r="F475" s="15"/>
      <c r="G475" s="11" t="str" cm="1">
        <f t="array" ref="G475">_xlfn.IFS(AND(D475&lt;F475,H475="A"),"?",D475+1=F475,"✓",AND(D475=F475,D475&gt;0,H475&lt;&gt;"A"),"A?",TRUE,"")</f>
        <v/>
      </c>
      <c r="H475" s="15"/>
      <c r="I475" s="12"/>
      <c r="J475" s="12"/>
      <c r="K475" s="14"/>
      <c r="L475" s="20"/>
      <c r="M475" s="15"/>
      <c r="N475" s="77"/>
      <c r="O475" s="15"/>
      <c r="P475" s="20"/>
      <c r="Q475" s="24" t="str">
        <f>IF(ISBLANK(K475),"",VLOOKUP(K475,EXHIBITIONS!B$4:C$1002,2,FALSE))</f>
        <v/>
      </c>
    </row>
    <row r="476" spans="1:17" ht="15">
      <c r="A476" s="10" t="str">
        <f t="array" ref="A476">IF(ISERROR(MATCH(TRUE,EXACT(IMAGES!B$12:B$1002,B476),0)),"?","")</f>
        <v/>
      </c>
      <c r="B476" s="20"/>
      <c r="C476" s="14"/>
      <c r="D476" s="15"/>
      <c r="E476" s="15"/>
      <c r="F476" s="15"/>
      <c r="G476" s="11" t="str" cm="1">
        <f t="array" ref="G476">_xlfn.IFS(AND(D476&lt;F476,H476="A"),"?",D476+1=F476,"✓",AND(D476=F476,D476&gt;0,H476&lt;&gt;"A"),"A?",TRUE,"")</f>
        <v/>
      </c>
      <c r="H476" s="15"/>
      <c r="I476" s="12"/>
      <c r="J476" s="12"/>
      <c r="K476" s="14"/>
      <c r="L476" s="20"/>
      <c r="M476" s="15"/>
      <c r="N476" s="77"/>
      <c r="O476" s="15"/>
      <c r="P476" s="20"/>
      <c r="Q476" s="24" t="str">
        <f>IF(ISBLANK(K476),"",VLOOKUP(K476,EXHIBITIONS!B$4:C$1002,2,FALSE))</f>
        <v/>
      </c>
    </row>
    <row r="477" spans="1:17" ht="15">
      <c r="A477" s="10" t="str">
        <f t="array" ref="A477">IF(ISERROR(MATCH(TRUE,EXACT(IMAGES!B$12:B$1002,B477),0)),"?","")</f>
        <v/>
      </c>
      <c r="B477" s="20"/>
      <c r="C477" s="14"/>
      <c r="D477" s="15"/>
      <c r="E477" s="15"/>
      <c r="F477" s="15"/>
      <c r="G477" s="11" t="str" cm="1">
        <f t="array" ref="G477">_xlfn.IFS(AND(D477&lt;F477,H477="A"),"?",D477+1=F477,"✓",AND(D477=F477,D477&gt;0,H477&lt;&gt;"A"),"A?",TRUE,"")</f>
        <v/>
      </c>
      <c r="H477" s="15"/>
      <c r="I477" s="12"/>
      <c r="J477" s="12"/>
      <c r="K477" s="14"/>
      <c r="L477" s="20"/>
      <c r="M477" s="15"/>
      <c r="N477" s="77"/>
      <c r="O477" s="15"/>
      <c r="P477" s="20"/>
      <c r="Q477" s="24" t="str">
        <f>IF(ISBLANK(K477),"",VLOOKUP(K477,EXHIBITIONS!B$4:C$1002,2,FALSE))</f>
        <v/>
      </c>
    </row>
    <row r="478" spans="1:17" ht="15">
      <c r="A478" s="10" t="str">
        <f t="array" ref="A478">IF(ISERROR(MATCH(TRUE,EXACT(IMAGES!B$12:B$1002,B478),0)),"?","")</f>
        <v/>
      </c>
      <c r="B478" s="20"/>
      <c r="C478" s="14"/>
      <c r="D478" s="15"/>
      <c r="E478" s="15"/>
      <c r="F478" s="15"/>
      <c r="G478" s="11" t="str" cm="1">
        <f t="array" ref="G478">_xlfn.IFS(AND(D478&lt;F478,H478="A"),"?",D478+1=F478,"✓",AND(D478=F478,D478&gt;0,H478&lt;&gt;"A"),"A?",TRUE,"")</f>
        <v/>
      </c>
      <c r="H478" s="15"/>
      <c r="I478" s="12"/>
      <c r="J478" s="12"/>
      <c r="K478" s="14"/>
      <c r="L478" s="20"/>
      <c r="M478" s="15"/>
      <c r="N478" s="77"/>
      <c r="O478" s="15"/>
      <c r="P478" s="20"/>
      <c r="Q478" s="24" t="str">
        <f>IF(ISBLANK(K478),"",VLOOKUP(K478,EXHIBITIONS!B$4:C$1002,2,FALSE))</f>
        <v/>
      </c>
    </row>
    <row r="479" spans="1:17" ht="15">
      <c r="A479" s="10" t="str">
        <f t="array" ref="A479">IF(ISERROR(MATCH(TRUE,EXACT(IMAGES!B$12:B$1002,B479),0)),"?","")</f>
        <v/>
      </c>
      <c r="B479" s="20"/>
      <c r="C479" s="14"/>
      <c r="D479" s="15"/>
      <c r="E479" s="15"/>
      <c r="F479" s="15"/>
      <c r="G479" s="11" t="str" cm="1">
        <f t="array" ref="G479">_xlfn.IFS(AND(D479&lt;F479,H479="A"),"?",D479+1=F479,"✓",AND(D479=F479,D479&gt;0,H479&lt;&gt;"A"),"A?",TRUE,"")</f>
        <v/>
      </c>
      <c r="H479" s="15"/>
      <c r="I479" s="12"/>
      <c r="J479" s="12"/>
      <c r="K479" s="14"/>
      <c r="L479" s="20"/>
      <c r="M479" s="15"/>
      <c r="N479" s="77"/>
      <c r="O479" s="15"/>
      <c r="P479" s="20"/>
      <c r="Q479" s="24" t="str">
        <f>IF(ISBLANK(K479),"",VLOOKUP(K479,EXHIBITIONS!B$4:C$1002,2,FALSE))</f>
        <v/>
      </c>
    </row>
    <row r="480" spans="1:17" ht="15">
      <c r="A480" s="10" t="str">
        <f t="array" ref="A480">IF(ISERROR(MATCH(TRUE,EXACT(IMAGES!B$12:B$1002,B480),0)),"?","")</f>
        <v/>
      </c>
      <c r="B480" s="20"/>
      <c r="C480" s="14"/>
      <c r="D480" s="15"/>
      <c r="E480" s="15"/>
      <c r="F480" s="15"/>
      <c r="G480" s="11" t="str" cm="1">
        <f t="array" ref="G480">_xlfn.IFS(AND(D480&lt;F480,H480="A"),"?",D480+1=F480,"✓",AND(D480=F480,D480&gt;0,H480&lt;&gt;"A"),"A?",TRUE,"")</f>
        <v/>
      </c>
      <c r="H480" s="15"/>
      <c r="I480" s="12"/>
      <c r="J480" s="12"/>
      <c r="K480" s="14"/>
      <c r="L480" s="20"/>
      <c r="M480" s="15"/>
      <c r="N480" s="77"/>
      <c r="O480" s="15"/>
      <c r="P480" s="20"/>
      <c r="Q480" s="24" t="str">
        <f>IF(ISBLANK(K480),"",VLOOKUP(K480,EXHIBITIONS!B$4:C$1002,2,FALSE))</f>
        <v/>
      </c>
    </row>
    <row r="481" spans="1:17" ht="15">
      <c r="A481" s="10" t="str">
        <f t="array" ref="A481">IF(ISERROR(MATCH(TRUE,EXACT(IMAGES!B$12:B$1002,B481),0)),"?","")</f>
        <v/>
      </c>
      <c r="B481" s="20"/>
      <c r="C481" s="14"/>
      <c r="D481" s="15"/>
      <c r="E481" s="15"/>
      <c r="F481" s="15"/>
      <c r="G481" s="11" t="str" cm="1">
        <f t="array" ref="G481">_xlfn.IFS(AND(D481&lt;F481,H481="A"),"?",D481+1=F481,"✓",AND(D481=F481,D481&gt;0,H481&lt;&gt;"A"),"A?",TRUE,"")</f>
        <v/>
      </c>
      <c r="H481" s="15"/>
      <c r="I481" s="12"/>
      <c r="J481" s="12"/>
      <c r="K481" s="14"/>
      <c r="L481" s="20"/>
      <c r="M481" s="15"/>
      <c r="N481" s="77"/>
      <c r="O481" s="15"/>
      <c r="P481" s="20"/>
      <c r="Q481" s="24" t="str">
        <f>IF(ISBLANK(K481),"",VLOOKUP(K481,EXHIBITIONS!B$4:C$1002,2,FALSE))</f>
        <v/>
      </c>
    </row>
    <row r="482" spans="1:17" ht="15">
      <c r="A482" s="10" t="str">
        <f t="array" ref="A482">IF(ISERROR(MATCH(TRUE,EXACT(IMAGES!B$12:B$1002,B482),0)),"?","")</f>
        <v/>
      </c>
      <c r="B482" s="20"/>
      <c r="C482" s="14"/>
      <c r="D482" s="15"/>
      <c r="E482" s="15"/>
      <c r="F482" s="15"/>
      <c r="G482" s="11" t="str" cm="1">
        <f t="array" ref="G482">_xlfn.IFS(AND(D482&lt;F482,H482="A"),"?",D482+1=F482,"✓",AND(D482=F482,D482&gt;0,H482&lt;&gt;"A"),"A?",TRUE,"")</f>
        <v/>
      </c>
      <c r="H482" s="15"/>
      <c r="I482" s="12"/>
      <c r="J482" s="12"/>
      <c r="K482" s="14"/>
      <c r="L482" s="20"/>
      <c r="M482" s="15"/>
      <c r="N482" s="15"/>
      <c r="O482" s="15"/>
      <c r="P482" s="20"/>
      <c r="Q482" s="24" t="str">
        <f>IF(ISBLANK(K482),"",VLOOKUP(K482,EXHIBITIONS!B$4:C$1002,2,FALSE))</f>
        <v/>
      </c>
    </row>
    <row r="483" spans="1:17" ht="15">
      <c r="A483" s="10" t="str">
        <f t="array" ref="A483">IF(ISERROR(MATCH(TRUE,EXACT(IMAGES!B$12:B$1002,B483),0)),"?","")</f>
        <v/>
      </c>
      <c r="B483" s="20"/>
      <c r="C483" s="14"/>
      <c r="D483" s="15"/>
      <c r="E483" s="15"/>
      <c r="F483" s="15"/>
      <c r="G483" s="11" t="str" cm="1">
        <f t="array" ref="G483">_xlfn.IFS(AND(D483&lt;F483,H483="A"),"?",D483+1=F483,"✓",AND(D483=F483,D483&gt;0,H483&lt;&gt;"A"),"A?",TRUE,"")</f>
        <v/>
      </c>
      <c r="H483" s="15"/>
      <c r="I483" s="12"/>
      <c r="J483" s="12"/>
      <c r="K483" s="14"/>
      <c r="L483" s="20"/>
      <c r="M483" s="15"/>
      <c r="N483" s="15"/>
      <c r="O483" s="15"/>
      <c r="P483" s="20"/>
      <c r="Q483" s="24" t="str">
        <f>IF(ISBLANK(K483),"",VLOOKUP(K483,EXHIBITIONS!B$4:C$1002,2,FALSE))</f>
        <v/>
      </c>
    </row>
    <row r="484" spans="1:17" ht="15">
      <c r="A484" s="10" t="str">
        <f t="array" ref="A484">IF(ISERROR(MATCH(TRUE,EXACT(IMAGES!B$12:B$1002,B484),0)),"?","")</f>
        <v/>
      </c>
      <c r="B484" s="20"/>
      <c r="C484" s="14"/>
      <c r="D484" s="15"/>
      <c r="E484" s="15"/>
      <c r="F484" s="15"/>
      <c r="G484" s="11" t="str" cm="1">
        <f t="array" ref="G484">_xlfn.IFS(AND(D484&lt;F484,H484="A"),"?",D484+1=F484,"✓",AND(D484=F484,D484&gt;0,H484&lt;&gt;"A"),"A?",TRUE,"")</f>
        <v/>
      </c>
      <c r="H484" s="15"/>
      <c r="I484" s="12"/>
      <c r="J484" s="12"/>
      <c r="K484" s="14"/>
      <c r="L484" s="20"/>
      <c r="M484" s="15"/>
      <c r="N484" s="15"/>
      <c r="O484" s="15"/>
      <c r="P484" s="20"/>
      <c r="Q484" s="24" t="str">
        <f>IF(ISBLANK(K484),"",VLOOKUP(K484,EXHIBITIONS!B$4:C$1002,2,FALSE))</f>
        <v/>
      </c>
    </row>
    <row r="485" spans="1:17" ht="15">
      <c r="A485" s="10" t="str">
        <f t="array" ref="A485">IF(ISERROR(MATCH(TRUE,EXACT(IMAGES!B$12:B$1002,B485),0)),"?","")</f>
        <v/>
      </c>
      <c r="B485" s="20"/>
      <c r="C485" s="14"/>
      <c r="D485" s="15"/>
      <c r="E485" s="15"/>
      <c r="F485" s="15"/>
      <c r="G485" s="11" t="str" cm="1">
        <f t="array" ref="G485">_xlfn.IFS(AND(D485&lt;F485,H485="A"),"?",D485+1=F485,"✓",AND(D485=F485,D485&gt;0,H485&lt;&gt;"A"),"A?",TRUE,"")</f>
        <v/>
      </c>
      <c r="H485" s="15"/>
      <c r="I485" s="12"/>
      <c r="J485" s="12"/>
      <c r="K485" s="14"/>
      <c r="L485" s="20"/>
      <c r="M485" s="15"/>
      <c r="N485" s="15"/>
      <c r="O485" s="15"/>
      <c r="P485" s="20"/>
      <c r="Q485" s="24" t="str">
        <f>IF(ISBLANK(K485),"",VLOOKUP(K485,EXHIBITIONS!B$4:C$1002,2,FALSE))</f>
        <v/>
      </c>
    </row>
    <row r="486" spans="1:17" ht="15">
      <c r="A486" s="10" t="str">
        <f t="array" ref="A486">IF(ISERROR(MATCH(TRUE,EXACT(IMAGES!B$12:B$1002,B486),0)),"?","")</f>
        <v/>
      </c>
      <c r="B486" s="20"/>
      <c r="C486" s="14"/>
      <c r="D486" s="15"/>
      <c r="E486" s="15"/>
      <c r="F486" s="15"/>
      <c r="G486" s="11" t="str" cm="1">
        <f t="array" ref="G486">_xlfn.IFS(AND(D486&lt;F486,H486="A"),"?",D486+1=F486,"✓",AND(D486=F486,D486&gt;0,H486&lt;&gt;"A"),"A?",TRUE,"")</f>
        <v/>
      </c>
      <c r="H486" s="15"/>
      <c r="I486" s="12"/>
      <c r="J486" s="12"/>
      <c r="K486" s="14"/>
      <c r="L486" s="20"/>
      <c r="M486" s="15"/>
      <c r="N486" s="15"/>
      <c r="O486" s="15"/>
      <c r="P486" s="20"/>
      <c r="Q486" s="24" t="str">
        <f>IF(ISBLANK(K486),"",VLOOKUP(K486,EXHIBITIONS!B$4:C$1002,2,FALSE))</f>
        <v/>
      </c>
    </row>
    <row r="487" spans="1:17" ht="15">
      <c r="A487" s="10" t="str">
        <f t="array" ref="A487">IF(ISERROR(MATCH(TRUE,EXACT(IMAGES!B$12:B$1002,B487),0)),"?","")</f>
        <v/>
      </c>
      <c r="B487" s="20"/>
      <c r="C487" s="14"/>
      <c r="D487" s="15"/>
      <c r="E487" s="15"/>
      <c r="F487" s="15"/>
      <c r="G487" s="11" t="str" cm="1">
        <f t="array" ref="G487">_xlfn.IFS(AND(D487&lt;F487,H487="A"),"?",D487+1=F487,"✓",AND(D487=F487,D487&gt;0,H487&lt;&gt;"A"),"A?",TRUE,"")</f>
        <v/>
      </c>
      <c r="H487" s="15"/>
      <c r="I487" s="12"/>
      <c r="J487" s="12"/>
      <c r="K487" s="14"/>
      <c r="L487" s="20"/>
      <c r="M487" s="15"/>
      <c r="N487" s="15"/>
      <c r="O487" s="15"/>
      <c r="P487" s="20"/>
      <c r="Q487" s="24" t="str">
        <f>IF(ISBLANK(K487),"",VLOOKUP(K487,EXHIBITIONS!B$4:C$1002,2,FALSE))</f>
        <v/>
      </c>
    </row>
    <row r="488" spans="1:17" ht="15">
      <c r="A488" s="10" t="str">
        <f t="array" ref="A488">IF(ISERROR(MATCH(TRUE,EXACT(IMAGES!B$12:B$1002,B488),0)),"?","")</f>
        <v/>
      </c>
      <c r="B488" s="20"/>
      <c r="C488" s="14"/>
      <c r="D488" s="15"/>
      <c r="E488" s="15"/>
      <c r="F488" s="15"/>
      <c r="G488" s="11" t="str" cm="1">
        <f t="array" ref="G488">_xlfn.IFS(AND(D488&lt;F488,H488="A"),"?",D488+1=F488,"✓",AND(D488=F488,D488&gt;0,H488&lt;&gt;"A"),"A?",TRUE,"")</f>
        <v/>
      </c>
      <c r="H488" s="15"/>
      <c r="I488" s="12"/>
      <c r="J488" s="12"/>
      <c r="K488" s="14"/>
      <c r="L488" s="20"/>
      <c r="M488" s="15"/>
      <c r="N488" s="15"/>
      <c r="O488" s="15"/>
      <c r="P488" s="20"/>
      <c r="Q488" s="24" t="str">
        <f>IF(ISBLANK(K488),"",VLOOKUP(K488,EXHIBITIONS!B$4:C$1002,2,FALSE))</f>
        <v/>
      </c>
    </row>
    <row r="489" spans="1:17" ht="15">
      <c r="A489" s="10" t="str">
        <f t="array" ref="A489">IF(ISERROR(MATCH(TRUE,EXACT(IMAGES!B$12:B$1002,B489),0)),"?","")</f>
        <v/>
      </c>
      <c r="B489" s="20"/>
      <c r="C489" s="14"/>
      <c r="D489" s="15"/>
      <c r="E489" s="15"/>
      <c r="F489" s="15"/>
      <c r="G489" s="11" t="str" cm="1">
        <f t="array" ref="G489">_xlfn.IFS(AND(D489&lt;F489,H489="A"),"?",D489+1=F489,"✓",AND(D489=F489,D489&gt;0,H489&lt;&gt;"A"),"A?",TRUE,"")</f>
        <v/>
      </c>
      <c r="H489" s="15"/>
      <c r="I489" s="12"/>
      <c r="J489" s="12"/>
      <c r="K489" s="14"/>
      <c r="L489" s="20"/>
      <c r="M489" s="15"/>
      <c r="N489" s="15"/>
      <c r="O489" s="15"/>
      <c r="P489" s="20"/>
      <c r="Q489" s="24" t="str">
        <f>IF(ISBLANK(K489),"",VLOOKUP(K489,EXHIBITIONS!B$4:C$1002,2,FALSE))</f>
        <v/>
      </c>
    </row>
    <row r="490" spans="1:17" ht="15">
      <c r="A490" s="10" t="str">
        <f t="array" ref="A490">IF(ISERROR(MATCH(TRUE,EXACT(IMAGES!B$12:B$1002,B490),0)),"?","")</f>
        <v/>
      </c>
      <c r="B490" s="20"/>
      <c r="C490" s="14"/>
      <c r="D490" s="15"/>
      <c r="E490" s="15"/>
      <c r="F490" s="15"/>
      <c r="G490" s="11" t="str" cm="1">
        <f t="array" ref="G490">_xlfn.IFS(AND(D490&lt;F490,H490="A"),"?",D490+1=F490,"✓",AND(D490=F490,D490&gt;0,H490&lt;&gt;"A"),"A?",TRUE,"")</f>
        <v/>
      </c>
      <c r="H490" s="15"/>
      <c r="I490" s="12"/>
      <c r="J490" s="12"/>
      <c r="K490" s="14"/>
      <c r="L490" s="20"/>
      <c r="M490" s="15"/>
      <c r="N490" s="15"/>
      <c r="O490" s="15"/>
      <c r="P490" s="20"/>
      <c r="Q490" s="24" t="str">
        <f>IF(ISBLANK(K490),"",VLOOKUP(K490,EXHIBITIONS!B$4:C$1002,2,FALSE))</f>
        <v/>
      </c>
    </row>
    <row r="491" spans="1:17" ht="15">
      <c r="A491" s="10" t="str">
        <f t="array" ref="A491">IF(ISERROR(MATCH(TRUE,EXACT(IMAGES!B$12:B$1002,B491),0)),"?","")</f>
        <v/>
      </c>
      <c r="B491" s="20"/>
      <c r="C491" s="14"/>
      <c r="D491" s="15"/>
      <c r="E491" s="15"/>
      <c r="F491" s="15"/>
      <c r="G491" s="11" t="str" cm="1">
        <f t="array" ref="G491">_xlfn.IFS(AND(D491&lt;F491,H491="A"),"?",D491+1=F491,"✓",AND(D491=F491,D491&gt;0,H491&lt;&gt;"A"),"A?",TRUE,"")</f>
        <v/>
      </c>
      <c r="H491" s="15"/>
      <c r="I491" s="12"/>
      <c r="J491" s="12"/>
      <c r="K491" s="14"/>
      <c r="L491" s="20"/>
      <c r="M491" s="15"/>
      <c r="N491" s="15"/>
      <c r="O491" s="15"/>
      <c r="P491" s="20"/>
      <c r="Q491" s="24" t="str">
        <f>IF(ISBLANK(K491),"",VLOOKUP(K491,EXHIBITIONS!B$4:C$1002,2,FALSE))</f>
        <v/>
      </c>
    </row>
    <row r="492" spans="1:17" ht="15">
      <c r="A492" s="10" t="str">
        <f t="array" ref="A492">IF(ISERROR(MATCH(TRUE,EXACT(IMAGES!B$12:B$1002,B492),0)),"?","")</f>
        <v/>
      </c>
      <c r="B492" s="20"/>
      <c r="C492" s="14"/>
      <c r="D492" s="15"/>
      <c r="E492" s="15"/>
      <c r="F492" s="15"/>
      <c r="G492" s="11" t="str" cm="1">
        <f t="array" ref="G492">_xlfn.IFS(AND(D492&lt;F492,H492="A"),"?",D492+1=F492,"✓",AND(D492=F492,D492&gt;0,H492&lt;&gt;"A"),"A?",TRUE,"")</f>
        <v/>
      </c>
      <c r="H492" s="15"/>
      <c r="I492" s="12"/>
      <c r="J492" s="12"/>
      <c r="K492" s="14"/>
      <c r="L492" s="20"/>
      <c r="M492" s="15"/>
      <c r="N492" s="15"/>
      <c r="O492" s="15"/>
      <c r="P492" s="20"/>
      <c r="Q492" s="24" t="str">
        <f>IF(ISBLANK(K492),"",VLOOKUP(K492,EXHIBITIONS!B$4:C$1002,2,FALSE))</f>
        <v/>
      </c>
    </row>
    <row r="493" spans="1:17" ht="15">
      <c r="A493" s="10" t="str">
        <f t="array" ref="A493">IF(ISERROR(MATCH(TRUE,EXACT(IMAGES!B$12:B$1002,B493),0)),"?","")</f>
        <v/>
      </c>
      <c r="B493" s="20"/>
      <c r="C493" s="14"/>
      <c r="D493" s="15"/>
      <c r="E493" s="15"/>
      <c r="F493" s="15"/>
      <c r="G493" s="11" t="str" cm="1">
        <f t="array" ref="G493">_xlfn.IFS(AND(D493&lt;F493,H493="A"),"?",D493+1=F493,"✓",AND(D493=F493,D493&gt;0,H493&lt;&gt;"A"),"A?",TRUE,"")</f>
        <v/>
      </c>
      <c r="H493" s="15"/>
      <c r="I493" s="12"/>
      <c r="J493" s="12"/>
      <c r="K493" s="14"/>
      <c r="L493" s="20"/>
      <c r="M493" s="15"/>
      <c r="N493" s="15"/>
      <c r="O493" s="15"/>
      <c r="P493" s="20"/>
      <c r="Q493" s="24" t="str">
        <f>IF(ISBLANK(K493),"",VLOOKUP(K493,EXHIBITIONS!B$4:C$1002,2,FALSE))</f>
        <v/>
      </c>
    </row>
    <row r="494" spans="1:17" ht="15">
      <c r="A494" s="10" t="str">
        <f t="array" ref="A494">IF(ISERROR(MATCH(TRUE,EXACT(IMAGES!B$12:B$1002,B494),0)),"?","")</f>
        <v/>
      </c>
      <c r="B494" s="20"/>
      <c r="C494" s="14"/>
      <c r="D494" s="15"/>
      <c r="E494" s="15"/>
      <c r="F494" s="15"/>
      <c r="G494" s="11" t="str" cm="1">
        <f t="array" ref="G494">_xlfn.IFS(AND(D494&lt;F494,H494="A"),"?",D494+1=F494,"✓",AND(D494=F494,D494&gt;0,H494&lt;&gt;"A"),"A?",TRUE,"")</f>
        <v/>
      </c>
      <c r="H494" s="15"/>
      <c r="I494" s="12"/>
      <c r="J494" s="12"/>
      <c r="K494" s="14"/>
      <c r="L494" s="20"/>
      <c r="M494" s="15"/>
      <c r="N494" s="15"/>
      <c r="O494" s="15"/>
      <c r="P494" s="20"/>
      <c r="Q494" s="24" t="str">
        <f>IF(ISBLANK(K494),"",VLOOKUP(K494,EXHIBITIONS!B$4:C$1002,2,FALSE))</f>
        <v/>
      </c>
    </row>
    <row r="495" spans="1:17" ht="15">
      <c r="A495" s="10" t="str">
        <f t="array" ref="A495">IF(ISERROR(MATCH(TRUE,EXACT(IMAGES!B$12:B$1002,B495),0)),"?","")</f>
        <v/>
      </c>
      <c r="B495" s="20"/>
      <c r="C495" s="14"/>
      <c r="D495" s="15"/>
      <c r="E495" s="15"/>
      <c r="F495" s="15"/>
      <c r="G495" s="11" t="str" cm="1">
        <f t="array" ref="G495">_xlfn.IFS(AND(D495&lt;F495,H495="A"),"?",D495+1=F495,"✓",AND(D495=F495,D495&gt;0,H495&lt;&gt;"A"),"A?",TRUE,"")</f>
        <v/>
      </c>
      <c r="H495" s="15"/>
      <c r="I495" s="12"/>
      <c r="J495" s="12"/>
      <c r="K495" s="14"/>
      <c r="L495" s="20"/>
      <c r="M495" s="15"/>
      <c r="N495" s="15"/>
      <c r="O495" s="15"/>
      <c r="P495" s="20"/>
      <c r="Q495" s="24" t="str">
        <f>IF(ISBLANK(K495),"",VLOOKUP(K495,EXHIBITIONS!B$4:C$1002,2,FALSE))</f>
        <v/>
      </c>
    </row>
    <row r="496" spans="1:17" ht="15">
      <c r="A496" s="10" t="str">
        <f t="array" ref="A496">IF(ISERROR(MATCH(TRUE,EXACT(IMAGES!B$12:B$1002,B496),0)),"?","")</f>
        <v/>
      </c>
      <c r="B496" s="20"/>
      <c r="C496" s="14"/>
      <c r="D496" s="15"/>
      <c r="E496" s="15"/>
      <c r="F496" s="15"/>
      <c r="G496" s="11" t="str" cm="1">
        <f t="array" ref="G496">_xlfn.IFS(AND(D496&lt;F496,H496="A"),"?",D496+1=F496,"✓",AND(D496=F496,D496&gt;0,H496&lt;&gt;"A"),"A?",TRUE,"")</f>
        <v/>
      </c>
      <c r="H496" s="15"/>
      <c r="I496" s="12"/>
      <c r="J496" s="12"/>
      <c r="K496" s="14"/>
      <c r="L496" s="20"/>
      <c r="M496" s="15"/>
      <c r="N496" s="15"/>
      <c r="O496" s="15"/>
      <c r="P496" s="20"/>
      <c r="Q496" s="24" t="str">
        <f>IF(ISBLANK(K496),"",VLOOKUP(K496,EXHIBITIONS!B$4:C$1002,2,FALSE))</f>
        <v/>
      </c>
    </row>
    <row r="497" spans="1:17" ht="15">
      <c r="A497" s="10" t="str">
        <f t="array" ref="A497">IF(ISERROR(MATCH(TRUE,EXACT(IMAGES!B$12:B$1002,B497),0)),"?","")</f>
        <v/>
      </c>
      <c r="B497" s="20"/>
      <c r="C497" s="14"/>
      <c r="D497" s="15"/>
      <c r="E497" s="15"/>
      <c r="F497" s="15"/>
      <c r="G497" s="11" t="str" cm="1">
        <f t="array" ref="G497">_xlfn.IFS(AND(D497&lt;F497,H497="A"),"?",D497+1=F497,"✓",AND(D497=F497,D497&gt;0,H497&lt;&gt;"A"),"A?",TRUE,"")</f>
        <v/>
      </c>
      <c r="H497" s="15"/>
      <c r="I497" s="12"/>
      <c r="J497" s="12"/>
      <c r="K497" s="14"/>
      <c r="L497" s="20"/>
      <c r="M497" s="15"/>
      <c r="N497" s="15"/>
      <c r="O497" s="15"/>
      <c r="P497" s="20"/>
      <c r="Q497" s="24" t="str">
        <f>IF(ISBLANK(K497),"",VLOOKUP(K497,EXHIBITIONS!B$4:C$1002,2,FALSE))</f>
        <v/>
      </c>
    </row>
    <row r="498" spans="1:17" ht="15">
      <c r="A498" s="10" t="str">
        <f t="array" ref="A498">IF(ISERROR(MATCH(TRUE,EXACT(IMAGES!B$12:B$1002,B498),0)),"?","")</f>
        <v/>
      </c>
      <c r="B498" s="20"/>
      <c r="C498" s="14"/>
      <c r="D498" s="15"/>
      <c r="E498" s="15"/>
      <c r="F498" s="15"/>
      <c r="G498" s="11" t="str" cm="1">
        <f t="array" ref="G498">_xlfn.IFS(AND(D498&lt;F498,H498="A"),"?",D498+1=F498,"✓",AND(D498=F498,D498&gt;0,H498&lt;&gt;"A"),"A?",TRUE,"")</f>
        <v/>
      </c>
      <c r="H498" s="15"/>
      <c r="I498" s="12"/>
      <c r="J498" s="12"/>
      <c r="K498" s="14"/>
      <c r="L498" s="20"/>
      <c r="M498" s="15"/>
      <c r="N498" s="15"/>
      <c r="O498" s="15"/>
      <c r="P498" s="20"/>
      <c r="Q498" s="24" t="str">
        <f>IF(ISBLANK(K498),"",VLOOKUP(K498,EXHIBITIONS!B$4:C$1002,2,FALSE))</f>
        <v/>
      </c>
    </row>
    <row r="499" spans="1:17" ht="15">
      <c r="A499" s="10" t="str">
        <f t="array" ref="A499">IF(ISERROR(MATCH(TRUE,EXACT(IMAGES!B$12:B$1002,B499),0)),"?","")</f>
        <v/>
      </c>
      <c r="B499" s="20"/>
      <c r="C499" s="14"/>
      <c r="D499" s="15"/>
      <c r="E499" s="15"/>
      <c r="F499" s="15"/>
      <c r="G499" s="11" t="str" cm="1">
        <f t="array" ref="G499">_xlfn.IFS(AND(D499&lt;F499,H499="A"),"?",D499+1=F499,"✓",AND(D499=F499,D499&gt;0,H499&lt;&gt;"A"),"A?",TRUE,"")</f>
        <v/>
      </c>
      <c r="H499" s="15"/>
      <c r="I499" s="12"/>
      <c r="J499" s="12"/>
      <c r="K499" s="14"/>
      <c r="L499" s="20"/>
      <c r="M499" s="15"/>
      <c r="N499" s="15"/>
      <c r="O499" s="15"/>
      <c r="P499" s="20"/>
      <c r="Q499" s="24" t="str">
        <f>IF(ISBLANK(K499),"",VLOOKUP(K499,EXHIBITIONS!B$4:C$1002,2,FALSE))</f>
        <v/>
      </c>
    </row>
    <row r="500" spans="1:17" ht="15">
      <c r="A500" s="10" t="str">
        <f t="array" ref="A500">IF(ISERROR(MATCH(TRUE,EXACT(IMAGES!B$12:B$1002,B500),0)),"?","")</f>
        <v/>
      </c>
      <c r="B500" s="20"/>
      <c r="C500" s="14"/>
      <c r="D500" s="15"/>
      <c r="E500" s="15"/>
      <c r="F500" s="15"/>
      <c r="G500" s="11" t="str" cm="1">
        <f t="array" ref="G500">_xlfn.IFS(AND(D500&lt;F500,H500="A"),"?",D500+1=F500,"✓",AND(D500=F500,D500&gt;0,H500&lt;&gt;"A"),"A?",TRUE,"")</f>
        <v/>
      </c>
      <c r="H500" s="15"/>
      <c r="I500" s="12"/>
      <c r="J500" s="12"/>
      <c r="K500" s="14"/>
      <c r="L500" s="20"/>
      <c r="M500" s="15"/>
      <c r="N500" s="15"/>
      <c r="O500" s="15"/>
      <c r="P500" s="20"/>
      <c r="Q500" s="24" t="str">
        <f>IF(ISBLANK(K500),"",VLOOKUP(K500,EXHIBITIONS!B$4:C$1002,2,FALSE))</f>
        <v/>
      </c>
    </row>
    <row r="501" spans="1:17" ht="15">
      <c r="A501" s="10" t="str">
        <f t="array" ref="A501">IF(ISERROR(MATCH(TRUE,EXACT(IMAGES!B$12:B$1002,B501),0)),"?","")</f>
        <v/>
      </c>
      <c r="B501" s="20"/>
      <c r="C501" s="14"/>
      <c r="D501" s="15"/>
      <c r="E501" s="15"/>
      <c r="F501" s="15"/>
      <c r="G501" s="11" t="str" cm="1">
        <f t="array" ref="G501">_xlfn.IFS(AND(D501&lt;F501,H501="A"),"?",D501+1=F501,"✓",AND(D501=F501,D501&gt;0,H501&lt;&gt;"A"),"A?",TRUE,"")</f>
        <v/>
      </c>
      <c r="H501" s="15"/>
      <c r="I501" s="12"/>
      <c r="J501" s="12"/>
      <c r="K501" s="14"/>
      <c r="L501" s="20"/>
      <c r="M501" s="15"/>
      <c r="N501" s="15"/>
      <c r="O501" s="15"/>
      <c r="P501" s="20"/>
      <c r="Q501" s="24" t="str">
        <f>IF(ISBLANK(K501),"",VLOOKUP(K501,EXHIBITIONS!B$4:C$1002,2,FALSE))</f>
        <v/>
      </c>
    </row>
    <row r="502" spans="1:17" ht="15">
      <c r="A502" s="10" t="str">
        <f t="array" ref="A502">IF(ISERROR(MATCH(TRUE,EXACT(IMAGES!B$12:B$1002,B502),0)),"?","")</f>
        <v/>
      </c>
      <c r="B502" s="20"/>
      <c r="C502" s="14"/>
      <c r="D502" s="15"/>
      <c r="E502" s="15"/>
      <c r="F502" s="15"/>
      <c r="G502" s="11" t="str" cm="1">
        <f t="array" ref="G502">_xlfn.IFS(AND(D502&lt;F502,H502="A"),"?",D502+1=F502,"✓",AND(D502=F502,D502&gt;0,H502&lt;&gt;"A"),"A?",TRUE,"")</f>
        <v/>
      </c>
      <c r="H502" s="15"/>
      <c r="I502" s="12"/>
      <c r="J502" s="12"/>
      <c r="K502" s="14"/>
      <c r="L502" s="20"/>
      <c r="M502" s="15"/>
      <c r="N502" s="15"/>
      <c r="O502" s="15"/>
      <c r="P502" s="20"/>
      <c r="Q502" s="24" t="str">
        <f>IF(ISBLANK(K502),"",VLOOKUP(K502,EXHIBITIONS!B$4:C$1002,2,FALSE))</f>
        <v/>
      </c>
    </row>
    <row r="503" spans="1:17" ht="15">
      <c r="A503" s="10" t="str">
        <f t="array" ref="A503">IF(ISERROR(MATCH(TRUE,EXACT(IMAGES!B$12:B$1002,B503),0)),"?","")</f>
        <v/>
      </c>
      <c r="B503" s="20"/>
      <c r="C503" s="14"/>
      <c r="D503" s="15"/>
      <c r="E503" s="15"/>
      <c r="F503" s="15"/>
      <c r="G503" s="11" t="str" cm="1">
        <f t="array" ref="G503">_xlfn.IFS(AND(D503&lt;F503,H503="A"),"?",D503+1=F503,"✓",AND(D503=F503,D503&gt;0,H503&lt;&gt;"A"),"A?",TRUE,"")</f>
        <v/>
      </c>
      <c r="H503" s="15"/>
      <c r="I503" s="12"/>
      <c r="J503" s="12"/>
      <c r="K503" s="14"/>
      <c r="L503" s="20"/>
      <c r="M503" s="15"/>
      <c r="N503" s="15"/>
      <c r="O503" s="15"/>
      <c r="P503" s="20"/>
      <c r="Q503" s="24" t="str">
        <f>IF(ISBLANK(K503),"",VLOOKUP(K503,EXHIBITIONS!B$4:C$1002,2,FALSE))</f>
        <v/>
      </c>
    </row>
    <row r="504" spans="1:17" ht="15">
      <c r="A504" s="10" t="str">
        <f t="array" ref="A504">IF(ISERROR(MATCH(TRUE,EXACT(IMAGES!B$12:B$1002,B504),0)),"?","")</f>
        <v/>
      </c>
      <c r="B504" s="20"/>
      <c r="C504" s="14"/>
      <c r="D504" s="15"/>
      <c r="E504" s="15"/>
      <c r="F504" s="15"/>
      <c r="G504" s="11" t="str" cm="1">
        <f t="array" ref="G504">_xlfn.IFS(AND(D504&lt;F504,H504="A"),"?",D504+1=F504,"✓",AND(D504=F504,D504&gt;0,H504&lt;&gt;"A"),"A?",TRUE,"")</f>
        <v/>
      </c>
      <c r="H504" s="15"/>
      <c r="I504" s="12"/>
      <c r="J504" s="12"/>
      <c r="K504" s="14"/>
      <c r="L504" s="20"/>
      <c r="M504" s="15"/>
      <c r="N504" s="15"/>
      <c r="O504" s="15"/>
      <c r="P504" s="20"/>
      <c r="Q504" s="24" t="str">
        <f>IF(ISBLANK(K504),"",VLOOKUP(K504,EXHIBITIONS!B$4:C$1002,2,FALSE))</f>
        <v/>
      </c>
    </row>
    <row r="505" spans="1:17" ht="15">
      <c r="A505" s="10" t="str">
        <f t="array" ref="A505">IF(ISERROR(MATCH(TRUE,EXACT(IMAGES!B$12:B$1002,B505),0)),"?","")</f>
        <v/>
      </c>
      <c r="B505" s="20"/>
      <c r="C505" s="14"/>
      <c r="D505" s="15"/>
      <c r="E505" s="15"/>
      <c r="F505" s="15"/>
      <c r="G505" s="11" t="str" cm="1">
        <f t="array" ref="G505">_xlfn.IFS(AND(D505&lt;F505,H505="A"),"?",D505+1=F505,"✓",AND(D505=F505,D505&gt;0,H505&lt;&gt;"A"),"A?",TRUE,"")</f>
        <v/>
      </c>
      <c r="H505" s="15"/>
      <c r="I505" s="12"/>
      <c r="J505" s="12"/>
      <c r="K505" s="14"/>
      <c r="L505" s="20"/>
      <c r="M505" s="15"/>
      <c r="N505" s="15"/>
      <c r="O505" s="15"/>
      <c r="P505" s="20"/>
      <c r="Q505" s="24" t="str">
        <f>IF(ISBLANK(K505),"",VLOOKUP(K505,EXHIBITIONS!B$4:C$1002,2,FALSE))</f>
        <v/>
      </c>
    </row>
    <row r="506" spans="1:17" ht="15">
      <c r="A506" s="10" t="str">
        <f t="array" ref="A506">IF(ISERROR(MATCH(TRUE,EXACT(IMAGES!B$12:B$1002,B506),0)),"?","")</f>
        <v/>
      </c>
      <c r="B506" s="20"/>
      <c r="C506" s="14"/>
      <c r="D506" s="15"/>
      <c r="E506" s="15"/>
      <c r="F506" s="15"/>
      <c r="G506" s="11" t="str" cm="1">
        <f t="array" ref="G506">_xlfn.IFS(AND(D506&lt;F506,H506="A"),"?",D506+1=F506,"✓",AND(D506=F506,D506&gt;0,H506&lt;&gt;"A"),"A?",TRUE,"")</f>
        <v/>
      </c>
      <c r="H506" s="15"/>
      <c r="I506" s="12"/>
      <c r="J506" s="12"/>
      <c r="K506" s="14"/>
      <c r="L506" s="20"/>
      <c r="M506" s="15"/>
      <c r="N506" s="15"/>
      <c r="O506" s="15"/>
      <c r="P506" s="20"/>
      <c r="Q506" s="24" t="str">
        <f>IF(ISBLANK(K506),"",VLOOKUP(K506,EXHIBITIONS!B$4:C$1002,2,FALSE))</f>
        <v/>
      </c>
    </row>
    <row r="507" spans="1:17" ht="15">
      <c r="A507" s="10" t="str">
        <f t="array" ref="A507">IF(ISERROR(MATCH(TRUE,EXACT(IMAGES!B$12:B$1002,B507),0)),"?","")</f>
        <v/>
      </c>
      <c r="B507" s="20"/>
      <c r="C507" s="14"/>
      <c r="D507" s="15"/>
      <c r="E507" s="15"/>
      <c r="F507" s="15"/>
      <c r="G507" s="11" t="str" cm="1">
        <f t="array" ref="G507">_xlfn.IFS(AND(D507&lt;F507,H507="A"),"?",D507+1=F507,"✓",AND(D507=F507,D507&gt;0,H507&lt;&gt;"A"),"A?",TRUE,"")</f>
        <v/>
      </c>
      <c r="H507" s="15"/>
      <c r="I507" s="12"/>
      <c r="J507" s="12"/>
      <c r="K507" s="14"/>
      <c r="L507" s="20"/>
      <c r="M507" s="15"/>
      <c r="N507" s="15"/>
      <c r="O507" s="15"/>
      <c r="P507" s="20"/>
      <c r="Q507" s="24" t="str">
        <f>IF(ISBLANK(K507),"",VLOOKUP(K507,EXHIBITIONS!B$4:C$1002,2,FALSE))</f>
        <v/>
      </c>
    </row>
    <row r="508" spans="1:17" ht="15">
      <c r="A508" s="10" t="str">
        <f t="array" ref="A508">IF(ISERROR(MATCH(TRUE,EXACT(IMAGES!B$12:B$1002,B508),0)),"?","")</f>
        <v/>
      </c>
      <c r="B508" s="20"/>
      <c r="C508" s="14"/>
      <c r="D508" s="15"/>
      <c r="E508" s="15"/>
      <c r="F508" s="15"/>
      <c r="G508" s="11" t="str" cm="1">
        <f t="array" ref="G508">_xlfn.IFS(AND(D508&lt;F508,H508="A"),"?",D508+1=F508,"✓",AND(D508=F508,D508&gt;0,H508&lt;&gt;"A"),"A?",TRUE,"")</f>
        <v/>
      </c>
      <c r="H508" s="15"/>
      <c r="I508" s="12"/>
      <c r="J508" s="12"/>
      <c r="K508" s="14"/>
      <c r="L508" s="20"/>
      <c r="M508" s="15"/>
      <c r="N508" s="15"/>
      <c r="O508" s="15"/>
      <c r="P508" s="20"/>
      <c r="Q508" s="24" t="str">
        <f>IF(ISBLANK(K508),"",VLOOKUP(K508,EXHIBITIONS!B$4:C$1002,2,FALSE))</f>
        <v/>
      </c>
    </row>
    <row r="509" spans="1:17" ht="15">
      <c r="A509" s="10" t="str">
        <f t="array" ref="A509">IF(ISERROR(MATCH(TRUE,EXACT(IMAGES!B$12:B$1002,B509),0)),"?","")</f>
        <v/>
      </c>
      <c r="B509" s="20"/>
      <c r="C509" s="14"/>
      <c r="D509" s="15"/>
      <c r="E509" s="15"/>
      <c r="F509" s="15"/>
      <c r="G509" s="11" t="str" cm="1">
        <f t="array" ref="G509">_xlfn.IFS(AND(D509&lt;F509,H509="A"),"?",D509+1=F509,"✓",AND(D509=F509,D509&gt;0,H509&lt;&gt;"A"),"A?",TRUE,"")</f>
        <v/>
      </c>
      <c r="H509" s="15"/>
      <c r="I509" s="12"/>
      <c r="J509" s="12"/>
      <c r="K509" s="14"/>
      <c r="L509" s="20"/>
      <c r="M509" s="15"/>
      <c r="N509" s="15"/>
      <c r="O509" s="15"/>
      <c r="P509" s="20"/>
      <c r="Q509" s="24" t="str">
        <f>IF(ISBLANK(K509),"",VLOOKUP(K509,EXHIBITIONS!B$4:C$1002,2,FALSE))</f>
        <v/>
      </c>
    </row>
    <row r="510" spans="1:17" ht="15">
      <c r="A510" s="10" t="str">
        <f t="array" ref="A510">IF(ISERROR(MATCH(TRUE,EXACT(IMAGES!B$12:B$1002,B510),0)),"?","")</f>
        <v/>
      </c>
      <c r="B510" s="20"/>
      <c r="C510" s="14"/>
      <c r="D510" s="15"/>
      <c r="E510" s="15"/>
      <c r="F510" s="15"/>
      <c r="G510" s="11" t="str" cm="1">
        <f t="array" ref="G510">_xlfn.IFS(AND(D510&lt;F510,H510="A"),"?",D510+1=F510,"✓",AND(D510=F510,D510&gt;0,H510&lt;&gt;"A"),"A?",TRUE,"")</f>
        <v/>
      </c>
      <c r="H510" s="15"/>
      <c r="I510" s="12"/>
      <c r="J510" s="12"/>
      <c r="K510" s="14"/>
      <c r="L510" s="20"/>
      <c r="M510" s="15"/>
      <c r="N510" s="15"/>
      <c r="O510" s="15"/>
      <c r="P510" s="20"/>
      <c r="Q510" s="24" t="str">
        <f>IF(ISBLANK(K510),"",VLOOKUP(K510,EXHIBITIONS!B$4:C$1002,2,FALSE))</f>
        <v/>
      </c>
    </row>
    <row r="511" spans="1:17" ht="15">
      <c r="A511" s="10" t="str">
        <f t="array" ref="A511">IF(ISERROR(MATCH(TRUE,EXACT(IMAGES!B$12:B$1002,B511),0)),"?","")</f>
        <v/>
      </c>
      <c r="B511" s="20"/>
      <c r="C511" s="14"/>
      <c r="D511" s="15"/>
      <c r="E511" s="15"/>
      <c r="F511" s="15"/>
      <c r="G511" s="11" t="str" cm="1">
        <f t="array" ref="G511">_xlfn.IFS(AND(D511&lt;F511,H511="A"),"?",D511+1=F511,"✓",AND(D511=F511,D511&gt;0,H511&lt;&gt;"A"),"A?",TRUE,"")</f>
        <v/>
      </c>
      <c r="H511" s="15"/>
      <c r="I511" s="12"/>
      <c r="J511" s="12"/>
      <c r="K511" s="14"/>
      <c r="L511" s="20"/>
      <c r="M511" s="15"/>
      <c r="N511" s="15"/>
      <c r="O511" s="15"/>
      <c r="P511" s="20"/>
      <c r="Q511" s="24" t="str">
        <f>IF(ISBLANK(K511),"",VLOOKUP(K511,EXHIBITIONS!B$4:C$1002,2,FALSE))</f>
        <v/>
      </c>
    </row>
    <row r="512" spans="1:17" ht="15">
      <c r="A512" s="10" t="str">
        <f t="array" ref="A512">IF(ISERROR(MATCH(TRUE,EXACT(IMAGES!B$12:B$1002,B512),0)),"?","")</f>
        <v/>
      </c>
      <c r="B512" s="20"/>
      <c r="C512" s="14"/>
      <c r="D512" s="15"/>
      <c r="E512" s="15"/>
      <c r="F512" s="15"/>
      <c r="G512" s="11" t="str" cm="1">
        <f t="array" ref="G512">_xlfn.IFS(AND(D512&lt;F512,H512="A"),"?",D512+1=F512,"✓",AND(D512=F512,D512&gt;0,H512&lt;&gt;"A"),"A?",TRUE,"")</f>
        <v/>
      </c>
      <c r="H512" s="15"/>
      <c r="I512" s="12"/>
      <c r="J512" s="12"/>
      <c r="K512" s="14"/>
      <c r="L512" s="20"/>
      <c r="M512" s="15"/>
      <c r="N512" s="15"/>
      <c r="O512" s="15"/>
      <c r="P512" s="20"/>
      <c r="Q512" s="24" t="str">
        <f>IF(ISBLANK(K512),"",VLOOKUP(K512,EXHIBITIONS!B$4:C$1002,2,FALSE))</f>
        <v/>
      </c>
    </row>
    <row r="513" spans="1:17" ht="15">
      <c r="A513" s="10" t="str">
        <f t="array" ref="A513">IF(ISERROR(MATCH(TRUE,EXACT(IMAGES!B$12:B$1002,B513),0)),"?","")</f>
        <v/>
      </c>
      <c r="B513" s="20"/>
      <c r="C513" s="14"/>
      <c r="D513" s="15"/>
      <c r="E513" s="15"/>
      <c r="F513" s="15"/>
      <c r="G513" s="11" t="str" cm="1">
        <f t="array" ref="G513">_xlfn.IFS(AND(D513&lt;F513,H513="A"),"?",D513+1=F513,"✓",AND(D513=F513,D513&gt;0,H513&lt;&gt;"A"),"A?",TRUE,"")</f>
        <v/>
      </c>
      <c r="H513" s="15"/>
      <c r="I513" s="12"/>
      <c r="J513" s="12"/>
      <c r="K513" s="14"/>
      <c r="L513" s="20"/>
      <c r="M513" s="15"/>
      <c r="N513" s="15"/>
      <c r="O513" s="15"/>
      <c r="P513" s="20"/>
      <c r="Q513" s="24" t="str">
        <f>IF(ISBLANK(K513),"",VLOOKUP(K513,EXHIBITIONS!B$4:C$1002,2,FALSE))</f>
        <v/>
      </c>
    </row>
    <row r="514" spans="1:17" ht="15">
      <c r="A514" s="10" t="str">
        <f t="array" ref="A514">IF(ISERROR(MATCH(TRUE,EXACT(IMAGES!B$12:B$1002,B514),0)),"?","")</f>
        <v/>
      </c>
      <c r="B514" s="20"/>
      <c r="C514" s="14"/>
      <c r="D514" s="15"/>
      <c r="E514" s="15"/>
      <c r="F514" s="15"/>
      <c r="G514" s="11" t="str" cm="1">
        <f t="array" ref="G514">_xlfn.IFS(AND(D514&lt;F514,H514="A"),"?",D514+1=F514,"✓",AND(D514=F514,D514&gt;0,H514&lt;&gt;"A"),"A?",TRUE,"")</f>
        <v/>
      </c>
      <c r="H514" s="15"/>
      <c r="I514" s="12"/>
      <c r="J514" s="12"/>
      <c r="K514" s="14"/>
      <c r="L514" s="20"/>
      <c r="M514" s="15"/>
      <c r="N514" s="15"/>
      <c r="O514" s="15"/>
      <c r="P514" s="20"/>
      <c r="Q514" s="24" t="str">
        <f>IF(ISBLANK(K514),"",VLOOKUP(K514,EXHIBITIONS!B$4:C$1002,2,FALSE))</f>
        <v/>
      </c>
    </row>
    <row r="515" spans="1:17" ht="15">
      <c r="A515" s="10" t="str">
        <f t="array" ref="A515">IF(ISERROR(MATCH(TRUE,EXACT(IMAGES!B$12:B$1002,B515),0)),"?","")</f>
        <v/>
      </c>
      <c r="B515" s="20"/>
      <c r="C515" s="14"/>
      <c r="D515" s="15"/>
      <c r="E515" s="15"/>
      <c r="F515" s="15"/>
      <c r="G515" s="11" t="str" cm="1">
        <f t="array" ref="G515">_xlfn.IFS(AND(D515&lt;F515,H515="A"),"?",D515+1=F515,"✓",AND(D515=F515,D515&gt;0,H515&lt;&gt;"A"),"A?",TRUE,"")</f>
        <v/>
      </c>
      <c r="H515" s="15"/>
      <c r="I515" s="12"/>
      <c r="J515" s="12"/>
      <c r="K515" s="14"/>
      <c r="L515" s="20"/>
      <c r="M515" s="15"/>
      <c r="N515" s="15"/>
      <c r="O515" s="15"/>
      <c r="P515" s="20"/>
      <c r="Q515" s="24" t="str">
        <f>IF(ISBLANK(K515),"",VLOOKUP(K515,EXHIBITIONS!B$4:C$1002,2,FALSE))</f>
        <v/>
      </c>
    </row>
    <row r="516" spans="1:17" ht="15">
      <c r="A516" s="10" t="str">
        <f t="array" ref="A516">IF(ISERROR(MATCH(TRUE,EXACT(IMAGES!B$12:B$1002,B516),0)),"?","")</f>
        <v/>
      </c>
      <c r="B516" s="20"/>
      <c r="C516" s="14"/>
      <c r="D516" s="15"/>
      <c r="E516" s="15"/>
      <c r="F516" s="15"/>
      <c r="G516" s="11" t="str" cm="1">
        <f t="array" ref="G516">_xlfn.IFS(AND(D516&lt;F516,H516="A"),"?",D516+1=F516,"✓",AND(D516=F516,D516&gt;0,H516&lt;&gt;"A"),"A?",TRUE,"")</f>
        <v/>
      </c>
      <c r="H516" s="15"/>
      <c r="I516" s="12"/>
      <c r="J516" s="12"/>
      <c r="K516" s="14"/>
      <c r="L516" s="20"/>
      <c r="M516" s="15"/>
      <c r="N516" s="15"/>
      <c r="O516" s="15"/>
      <c r="P516" s="20"/>
      <c r="Q516" s="24" t="str">
        <f>IF(ISBLANK(K516),"",VLOOKUP(K516,EXHIBITIONS!B$4:C$1002,2,FALSE))</f>
        <v/>
      </c>
    </row>
    <row r="517" spans="1:17" ht="15">
      <c r="A517" s="10" t="str">
        <f t="array" ref="A517">IF(ISERROR(MATCH(TRUE,EXACT(IMAGES!B$12:B$1002,B517),0)),"?","")</f>
        <v/>
      </c>
      <c r="B517" s="20"/>
      <c r="C517" s="14"/>
      <c r="D517" s="15"/>
      <c r="E517" s="15"/>
      <c r="F517" s="15"/>
      <c r="G517" s="11" t="str" cm="1">
        <f t="array" ref="G517">_xlfn.IFS(AND(D517&lt;F517,H517="A"),"?",D517+1=F517,"✓",AND(D517=F517,D517&gt;0,H517&lt;&gt;"A"),"A?",TRUE,"")</f>
        <v/>
      </c>
      <c r="H517" s="15"/>
      <c r="I517" s="12"/>
      <c r="J517" s="12"/>
      <c r="K517" s="14"/>
      <c r="L517" s="20"/>
      <c r="M517" s="15"/>
      <c r="N517" s="15"/>
      <c r="O517" s="15"/>
      <c r="P517" s="20"/>
      <c r="Q517" s="24" t="str">
        <f>IF(ISBLANK(K517),"",VLOOKUP(K517,EXHIBITIONS!B$4:C$1002,2,FALSE))</f>
        <v/>
      </c>
    </row>
    <row r="518" spans="1:17" ht="15">
      <c r="A518" s="10" t="str">
        <f t="array" ref="A518">IF(ISERROR(MATCH(TRUE,EXACT(IMAGES!B$12:B$1002,B518),0)),"?","")</f>
        <v/>
      </c>
      <c r="B518" s="20"/>
      <c r="C518" s="14"/>
      <c r="D518" s="15"/>
      <c r="E518" s="15"/>
      <c r="F518" s="15"/>
      <c r="G518" s="11" t="str" cm="1">
        <f t="array" ref="G518">_xlfn.IFS(AND(D518&lt;F518,H518="A"),"?",D518+1=F518,"✓",AND(D518=F518,D518&gt;0,H518&lt;&gt;"A"),"A?",TRUE,"")</f>
        <v/>
      </c>
      <c r="H518" s="15"/>
      <c r="I518" s="12"/>
      <c r="J518" s="12"/>
      <c r="K518" s="14"/>
      <c r="L518" s="20"/>
      <c r="M518" s="15"/>
      <c r="N518" s="15"/>
      <c r="O518" s="15"/>
      <c r="P518" s="20"/>
      <c r="Q518" s="24" t="str">
        <f>IF(ISBLANK(K518),"",VLOOKUP(K518,EXHIBITIONS!B$4:C$1002,2,FALSE))</f>
        <v/>
      </c>
    </row>
    <row r="519" spans="1:17" ht="15">
      <c r="A519" s="10" t="str">
        <f t="array" ref="A519">IF(ISERROR(MATCH(TRUE,EXACT(IMAGES!B$12:B$1002,B519),0)),"?","")</f>
        <v/>
      </c>
      <c r="B519" s="20"/>
      <c r="C519" s="14"/>
      <c r="D519" s="15"/>
      <c r="E519" s="15"/>
      <c r="F519" s="15"/>
      <c r="G519" s="11" t="str" cm="1">
        <f t="array" ref="G519">_xlfn.IFS(AND(D519&lt;F519,H519="A"),"?",D519+1=F519,"✓",AND(D519=F519,D519&gt;0,H519&lt;&gt;"A"),"A?",TRUE,"")</f>
        <v/>
      </c>
      <c r="H519" s="15"/>
      <c r="I519" s="12"/>
      <c r="J519" s="12"/>
      <c r="K519" s="14"/>
      <c r="L519" s="20"/>
      <c r="M519" s="15"/>
      <c r="N519" s="15"/>
      <c r="O519" s="15"/>
      <c r="P519" s="20"/>
      <c r="Q519" s="24" t="str">
        <f>IF(ISBLANK(K519),"",VLOOKUP(K519,EXHIBITIONS!B$4:C$1002,2,FALSE))</f>
        <v/>
      </c>
    </row>
    <row r="520" spans="1:17" ht="15">
      <c r="A520" s="10" t="str">
        <f t="array" ref="A520">IF(ISERROR(MATCH(TRUE,EXACT(IMAGES!B$12:B$1002,B520),0)),"?","")</f>
        <v/>
      </c>
      <c r="B520" s="20"/>
      <c r="C520" s="14"/>
      <c r="D520" s="15"/>
      <c r="E520" s="15"/>
      <c r="F520" s="15"/>
      <c r="G520" s="11" t="str" cm="1">
        <f t="array" ref="G520">_xlfn.IFS(AND(D520&lt;F520,H520="A"),"?",D520+1=F520,"✓",AND(D520=F520,D520&gt;0,H520&lt;&gt;"A"),"A?",TRUE,"")</f>
        <v/>
      </c>
      <c r="H520" s="15"/>
      <c r="I520" s="12"/>
      <c r="J520" s="12"/>
      <c r="K520" s="14"/>
      <c r="L520" s="20"/>
      <c r="M520" s="15"/>
      <c r="N520" s="15"/>
      <c r="O520" s="15"/>
      <c r="P520" s="20"/>
      <c r="Q520" s="24" t="str">
        <f>IF(ISBLANK(K520),"",VLOOKUP(K520,EXHIBITIONS!B$4:C$1002,2,FALSE))</f>
        <v/>
      </c>
    </row>
    <row r="521" spans="1:17" ht="15">
      <c r="A521" s="10" t="str">
        <f t="array" ref="A521">IF(ISERROR(MATCH(TRUE,EXACT(IMAGES!B$12:B$1002,B521),0)),"?","")</f>
        <v/>
      </c>
      <c r="B521" s="20"/>
      <c r="C521" s="14"/>
      <c r="D521" s="15"/>
      <c r="E521" s="15"/>
      <c r="F521" s="15"/>
      <c r="G521" s="11" t="str" cm="1">
        <f t="array" ref="G521">_xlfn.IFS(AND(D521&lt;F521,H521="A"),"?",D521+1=F521,"✓",AND(D521=F521,D521&gt;0,H521&lt;&gt;"A"),"A?",TRUE,"")</f>
        <v/>
      </c>
      <c r="H521" s="15"/>
      <c r="I521" s="12"/>
      <c r="J521" s="12"/>
      <c r="K521" s="14"/>
      <c r="L521" s="20"/>
      <c r="M521" s="15"/>
      <c r="N521" s="15"/>
      <c r="O521" s="15"/>
      <c r="P521" s="20"/>
      <c r="Q521" s="24" t="str">
        <f>IF(ISBLANK(K521),"",VLOOKUP(K521,EXHIBITIONS!B$4:C$1002,2,FALSE))</f>
        <v/>
      </c>
    </row>
    <row r="522" spans="1:17" ht="15">
      <c r="A522" s="10" t="str">
        <f t="array" ref="A522">IF(ISERROR(MATCH(TRUE,EXACT(IMAGES!B$12:B$1002,B522),0)),"?","")</f>
        <v/>
      </c>
      <c r="B522" s="20"/>
      <c r="C522" s="14"/>
      <c r="D522" s="15"/>
      <c r="E522" s="15"/>
      <c r="F522" s="15"/>
      <c r="G522" s="11" t="str" cm="1">
        <f t="array" ref="G522">_xlfn.IFS(AND(D522&lt;F522,H522="A"),"?",D522+1=F522,"✓",AND(D522=F522,D522&gt;0,H522&lt;&gt;"A"),"A?",TRUE,"")</f>
        <v/>
      </c>
      <c r="H522" s="15"/>
      <c r="I522" s="12"/>
      <c r="J522" s="12"/>
      <c r="K522" s="14"/>
      <c r="L522" s="20"/>
      <c r="M522" s="15"/>
      <c r="N522" s="15"/>
      <c r="O522" s="15"/>
      <c r="P522" s="20"/>
      <c r="Q522" s="24" t="str">
        <f>IF(ISBLANK(K522),"",VLOOKUP(K522,EXHIBITIONS!B$4:C$1002,2,FALSE))</f>
        <v/>
      </c>
    </row>
    <row r="523" spans="1:17" ht="15">
      <c r="A523" s="10" t="str">
        <f t="array" ref="A523">IF(ISERROR(MATCH(TRUE,EXACT(IMAGES!B$12:B$1002,B523),0)),"?","")</f>
        <v/>
      </c>
      <c r="B523" s="20"/>
      <c r="C523" s="14"/>
      <c r="D523" s="15"/>
      <c r="E523" s="15"/>
      <c r="F523" s="15"/>
      <c r="G523" s="11" t="str" cm="1">
        <f t="array" ref="G523">_xlfn.IFS(AND(D523&lt;F523,H523="A"),"?",D523+1=F523,"✓",AND(D523=F523,D523&gt;0,H523&lt;&gt;"A"),"A?",TRUE,"")</f>
        <v/>
      </c>
      <c r="H523" s="15"/>
      <c r="I523" s="12"/>
      <c r="J523" s="12"/>
      <c r="K523" s="14"/>
      <c r="L523" s="20"/>
      <c r="M523" s="15"/>
      <c r="N523" s="15"/>
      <c r="O523" s="15"/>
      <c r="P523" s="20"/>
      <c r="Q523" s="24" t="str">
        <f>IF(ISBLANK(K523),"",VLOOKUP(K523,EXHIBITIONS!B$4:C$1002,2,FALSE))</f>
        <v/>
      </c>
    </row>
    <row r="524" spans="1:17" ht="15">
      <c r="A524" s="10" t="str">
        <f t="array" ref="A524">IF(ISERROR(MATCH(TRUE,EXACT(IMAGES!B$12:B$1002,B524),0)),"?","")</f>
        <v/>
      </c>
      <c r="B524" s="20"/>
      <c r="C524" s="14"/>
      <c r="D524" s="15"/>
      <c r="E524" s="15"/>
      <c r="F524" s="15"/>
      <c r="G524" s="11" t="str" cm="1">
        <f t="array" ref="G524">_xlfn.IFS(AND(D524&lt;F524,H524="A"),"?",D524+1=F524,"✓",AND(D524=F524,D524&gt;0,H524&lt;&gt;"A"),"A?",TRUE,"")</f>
        <v/>
      </c>
      <c r="H524" s="15"/>
      <c r="I524" s="12"/>
      <c r="J524" s="12"/>
      <c r="K524" s="14"/>
      <c r="L524" s="20"/>
      <c r="M524" s="15"/>
      <c r="N524" s="15"/>
      <c r="O524" s="15"/>
      <c r="P524" s="20"/>
      <c r="Q524" s="24" t="str">
        <f>IF(ISBLANK(K524),"",VLOOKUP(K524,EXHIBITIONS!B$4:C$1002,2,FALSE))</f>
        <v/>
      </c>
    </row>
    <row r="525" spans="1:17" ht="15">
      <c r="A525" s="10" t="str">
        <f t="array" ref="A525">IF(ISERROR(MATCH(TRUE,EXACT(IMAGES!B$12:B$1002,B525),0)),"?","")</f>
        <v/>
      </c>
      <c r="B525" s="20"/>
      <c r="C525" s="14"/>
      <c r="D525" s="15"/>
      <c r="E525" s="15"/>
      <c r="F525" s="15"/>
      <c r="G525" s="11" t="str" cm="1">
        <f t="array" ref="G525">_xlfn.IFS(AND(D525&lt;F525,H525="A"),"?",D525+1=F525,"✓",AND(D525=F525,D525&gt;0,H525&lt;&gt;"A"),"A?",TRUE,"")</f>
        <v/>
      </c>
      <c r="H525" s="15"/>
      <c r="I525" s="12"/>
      <c r="J525" s="12"/>
      <c r="K525" s="14"/>
      <c r="L525" s="20"/>
      <c r="M525" s="15"/>
      <c r="N525" s="15"/>
      <c r="O525" s="15"/>
      <c r="P525" s="20"/>
      <c r="Q525" s="24" t="str">
        <f>IF(ISBLANK(K525),"",VLOOKUP(K525,EXHIBITIONS!B$4:C$1002,2,FALSE))</f>
        <v/>
      </c>
    </row>
    <row r="526" spans="1:17" ht="15">
      <c r="A526" s="10" t="str">
        <f t="array" ref="A526">IF(ISERROR(MATCH(TRUE,EXACT(IMAGES!B$12:B$1002,B526),0)),"?","")</f>
        <v/>
      </c>
      <c r="B526" s="20"/>
      <c r="C526" s="14"/>
      <c r="D526" s="15"/>
      <c r="E526" s="15"/>
      <c r="F526" s="15"/>
      <c r="G526" s="11" t="str" cm="1">
        <f t="array" ref="G526">_xlfn.IFS(AND(D526&lt;F526,H526="A"),"?",D526+1=F526,"✓",AND(D526=F526,D526&gt;0,H526&lt;&gt;"A"),"A?",TRUE,"")</f>
        <v/>
      </c>
      <c r="H526" s="15"/>
      <c r="I526" s="12"/>
      <c r="J526" s="12"/>
      <c r="K526" s="14"/>
      <c r="L526" s="20"/>
      <c r="M526" s="15"/>
      <c r="N526" s="15"/>
      <c r="O526" s="15"/>
      <c r="P526" s="20"/>
      <c r="Q526" s="24" t="str">
        <f>IF(ISBLANK(K526),"",VLOOKUP(K526,EXHIBITIONS!B$4:C$1002,2,FALSE))</f>
        <v/>
      </c>
    </row>
    <row r="527" spans="1:17" ht="15">
      <c r="A527" s="10" t="str">
        <f t="array" ref="A527">IF(ISERROR(MATCH(TRUE,EXACT(IMAGES!B$12:B$1002,B527),0)),"?","")</f>
        <v/>
      </c>
      <c r="B527" s="20"/>
      <c r="C527" s="14"/>
      <c r="D527" s="15"/>
      <c r="E527" s="15"/>
      <c r="F527" s="15"/>
      <c r="G527" s="11" t="str" cm="1">
        <f t="array" ref="G527">_xlfn.IFS(AND(D527&lt;F527,H527="A"),"?",D527+1=F527,"✓",AND(D527=F527,D527&gt;0,H527&lt;&gt;"A"),"A?",TRUE,"")</f>
        <v/>
      </c>
      <c r="H527" s="15"/>
      <c r="I527" s="12"/>
      <c r="J527" s="12"/>
      <c r="K527" s="14"/>
      <c r="L527" s="20"/>
      <c r="M527" s="15"/>
      <c r="N527" s="15"/>
      <c r="O527" s="15"/>
      <c r="P527" s="20"/>
      <c r="Q527" s="24" t="str">
        <f>IF(ISBLANK(K527),"",VLOOKUP(K527,EXHIBITIONS!B$4:C$1002,2,FALSE))</f>
        <v/>
      </c>
    </row>
    <row r="528" spans="1:17" ht="15">
      <c r="A528" s="10" t="str">
        <f t="array" ref="A528">IF(ISERROR(MATCH(TRUE,EXACT(IMAGES!B$12:B$1002,B528),0)),"?","")</f>
        <v/>
      </c>
      <c r="B528" s="20"/>
      <c r="C528" s="14"/>
      <c r="D528" s="15"/>
      <c r="E528" s="15"/>
      <c r="F528" s="15"/>
      <c r="G528" s="11" t="str" cm="1">
        <f t="array" ref="G528">_xlfn.IFS(AND(D528&lt;F528,H528="A"),"?",D528+1=F528,"✓",AND(D528=F528,D528&gt;0,H528&lt;&gt;"A"),"A?",TRUE,"")</f>
        <v/>
      </c>
      <c r="H528" s="15"/>
      <c r="I528" s="12"/>
      <c r="J528" s="12"/>
      <c r="K528" s="14"/>
      <c r="L528" s="20"/>
      <c r="M528" s="15"/>
      <c r="N528" s="15"/>
      <c r="O528" s="15"/>
      <c r="P528" s="20"/>
      <c r="Q528" s="24" t="str">
        <f>IF(ISBLANK(K528),"",VLOOKUP(K528,EXHIBITIONS!B$4:C$1002,2,FALSE))</f>
        <v/>
      </c>
    </row>
    <row r="529" spans="1:17" ht="15">
      <c r="A529" s="10" t="str">
        <f t="array" ref="A529">IF(ISERROR(MATCH(TRUE,EXACT(IMAGES!B$12:B$1002,B529),0)),"?","")</f>
        <v/>
      </c>
      <c r="B529" s="20"/>
      <c r="C529" s="14"/>
      <c r="D529" s="15"/>
      <c r="E529" s="15"/>
      <c r="F529" s="15"/>
      <c r="G529" s="11" t="str" cm="1">
        <f t="array" ref="G529">_xlfn.IFS(AND(D529&lt;F529,H529="A"),"?",D529+1=F529,"✓",AND(D529=F529,D529&gt;0,H529&lt;&gt;"A"),"A?",TRUE,"")</f>
        <v/>
      </c>
      <c r="H529" s="15"/>
      <c r="I529" s="12"/>
      <c r="J529" s="12"/>
      <c r="K529" s="14"/>
      <c r="L529" s="20"/>
      <c r="M529" s="15"/>
      <c r="N529" s="15"/>
      <c r="O529" s="15"/>
      <c r="P529" s="20"/>
      <c r="Q529" s="24" t="str">
        <f>IF(ISBLANK(K529),"",VLOOKUP(K529,EXHIBITIONS!B$4:C$1002,2,FALSE))</f>
        <v/>
      </c>
    </row>
    <row r="530" spans="1:17" ht="15">
      <c r="A530" s="10" t="str">
        <f t="array" ref="A530">IF(ISERROR(MATCH(TRUE,EXACT(IMAGES!B$12:B$1002,B530),0)),"?","")</f>
        <v/>
      </c>
      <c r="B530" s="20"/>
      <c r="C530" s="14"/>
      <c r="D530" s="15"/>
      <c r="E530" s="15"/>
      <c r="F530" s="15"/>
      <c r="G530" s="11" t="str" cm="1">
        <f t="array" ref="G530">_xlfn.IFS(AND(D530&lt;F530,H530="A"),"?",D530+1=F530,"✓",AND(D530=F530,D530&gt;0,H530&lt;&gt;"A"),"A?",TRUE,"")</f>
        <v/>
      </c>
      <c r="H530" s="15"/>
      <c r="I530" s="12"/>
      <c r="J530" s="12"/>
      <c r="K530" s="14"/>
      <c r="L530" s="20"/>
      <c r="M530" s="15"/>
      <c r="N530" s="15"/>
      <c r="O530" s="15"/>
      <c r="P530" s="20"/>
      <c r="Q530" s="24" t="str">
        <f>IF(ISBLANK(K530),"",VLOOKUP(K530,EXHIBITIONS!B$4:C$1002,2,FALSE))</f>
        <v/>
      </c>
    </row>
    <row r="531" spans="1:17" ht="15">
      <c r="A531" s="10" t="str">
        <f t="array" ref="A531">IF(ISERROR(MATCH(TRUE,EXACT(IMAGES!B$12:B$1002,B531),0)),"?","")</f>
        <v/>
      </c>
      <c r="B531" s="20"/>
      <c r="C531" s="14"/>
      <c r="D531" s="15"/>
      <c r="E531" s="15"/>
      <c r="F531" s="15"/>
      <c r="G531" s="11" t="str" cm="1">
        <f t="array" ref="G531">_xlfn.IFS(AND(D531&lt;F531,H531="A"),"?",D531+1=F531,"✓",AND(D531=F531,D531&gt;0,H531&lt;&gt;"A"),"A?",TRUE,"")</f>
        <v/>
      </c>
      <c r="H531" s="15"/>
      <c r="I531" s="12"/>
      <c r="J531" s="12"/>
      <c r="K531" s="14"/>
      <c r="L531" s="20"/>
      <c r="M531" s="15"/>
      <c r="N531" s="15"/>
      <c r="O531" s="15"/>
      <c r="P531" s="20"/>
      <c r="Q531" s="24" t="str">
        <f>IF(ISBLANK(K531),"",VLOOKUP(K531,EXHIBITIONS!B$4:C$1002,2,FALSE))</f>
        <v/>
      </c>
    </row>
    <row r="532" spans="1:17" ht="15">
      <c r="A532" s="10" t="str">
        <f t="array" ref="A532">IF(ISERROR(MATCH(TRUE,EXACT(IMAGES!B$12:B$1002,B532),0)),"?","")</f>
        <v/>
      </c>
      <c r="B532" s="20"/>
      <c r="C532" s="14"/>
      <c r="D532" s="15"/>
      <c r="E532" s="15"/>
      <c r="F532" s="15"/>
      <c r="G532" s="11" t="str" cm="1">
        <f t="array" ref="G532">_xlfn.IFS(AND(D532&lt;F532,H532="A"),"?",D532+1=F532,"✓",AND(D532=F532,D532&gt;0,H532&lt;&gt;"A"),"A?",TRUE,"")</f>
        <v/>
      </c>
      <c r="H532" s="15"/>
      <c r="I532" s="12"/>
      <c r="J532" s="12"/>
      <c r="K532" s="14"/>
      <c r="L532" s="20"/>
      <c r="M532" s="15"/>
      <c r="N532" s="15"/>
      <c r="O532" s="15"/>
      <c r="P532" s="20"/>
      <c r="Q532" s="24" t="str">
        <f>IF(ISBLANK(K532),"",VLOOKUP(K532,EXHIBITIONS!B$4:C$1002,2,FALSE))</f>
        <v/>
      </c>
    </row>
    <row r="533" spans="1:17" ht="15">
      <c r="A533" s="10" t="str">
        <f t="array" ref="A533">IF(ISERROR(MATCH(TRUE,EXACT(IMAGES!B$12:B$1002,B533),0)),"?","")</f>
        <v/>
      </c>
      <c r="B533" s="20"/>
      <c r="C533" s="14"/>
      <c r="D533" s="15"/>
      <c r="E533" s="15"/>
      <c r="F533" s="15"/>
      <c r="G533" s="11" t="str" cm="1">
        <f t="array" ref="G533">_xlfn.IFS(AND(D533&lt;F533,H533="A"),"?",D533+1=F533,"✓",AND(D533=F533,D533&gt;0,H533&lt;&gt;"A"),"A?",TRUE,"")</f>
        <v/>
      </c>
      <c r="H533" s="15"/>
      <c r="I533" s="12"/>
      <c r="J533" s="12"/>
      <c r="K533" s="14"/>
      <c r="L533" s="20"/>
      <c r="M533" s="15"/>
      <c r="N533" s="15"/>
      <c r="O533" s="15"/>
      <c r="P533" s="20"/>
      <c r="Q533" s="24" t="str">
        <f>IF(ISBLANK(K533),"",VLOOKUP(K533,EXHIBITIONS!B$4:C$1002,2,FALSE))</f>
        <v/>
      </c>
    </row>
    <row r="534" spans="1:17" ht="15">
      <c r="A534" s="10" t="str">
        <f t="array" ref="A534">IF(ISERROR(MATCH(TRUE,EXACT(IMAGES!B$12:B$1002,B534),0)),"?","")</f>
        <v/>
      </c>
      <c r="B534" s="20"/>
      <c r="C534" s="14"/>
      <c r="D534" s="15"/>
      <c r="E534" s="15"/>
      <c r="F534" s="15"/>
      <c r="G534" s="11" t="str" cm="1">
        <f t="array" ref="G534">_xlfn.IFS(AND(D534&lt;F534,H534="A"),"?",D534+1=F534,"✓",AND(D534=F534,D534&gt;0,H534&lt;&gt;"A"),"A?",TRUE,"")</f>
        <v/>
      </c>
      <c r="H534" s="15"/>
      <c r="I534" s="12"/>
      <c r="J534" s="12"/>
      <c r="K534" s="14"/>
      <c r="L534" s="20"/>
      <c r="M534" s="15"/>
      <c r="N534" s="15"/>
      <c r="O534" s="15"/>
      <c r="P534" s="20"/>
      <c r="Q534" s="24" t="str">
        <f>IF(ISBLANK(K534),"",VLOOKUP(K534,EXHIBITIONS!B$4:C$1002,2,FALSE))</f>
        <v/>
      </c>
    </row>
    <row r="535" spans="1:17" ht="15">
      <c r="A535" s="10" t="str">
        <f t="array" ref="A535">IF(ISERROR(MATCH(TRUE,EXACT(IMAGES!B$12:B$1002,B535),0)),"?","")</f>
        <v/>
      </c>
      <c r="B535" s="20"/>
      <c r="C535" s="14"/>
      <c r="D535" s="15"/>
      <c r="E535" s="15"/>
      <c r="F535" s="15"/>
      <c r="G535" s="11" t="str" cm="1">
        <f t="array" ref="G535">_xlfn.IFS(AND(D535&lt;F535,H535="A"),"?",D535+1=F535,"✓",AND(D535=F535,D535&gt;0,H535&lt;&gt;"A"),"A?",TRUE,"")</f>
        <v/>
      </c>
      <c r="H535" s="15"/>
      <c r="I535" s="12"/>
      <c r="J535" s="12"/>
      <c r="K535" s="14"/>
      <c r="L535" s="20"/>
      <c r="M535" s="15"/>
      <c r="N535" s="15"/>
      <c r="O535" s="15"/>
      <c r="P535" s="20"/>
      <c r="Q535" s="24" t="str">
        <f>IF(ISBLANK(K535),"",VLOOKUP(K535,EXHIBITIONS!B$4:C$1002,2,FALSE))</f>
        <v/>
      </c>
    </row>
    <row r="536" spans="1:17" ht="15">
      <c r="A536" s="10" t="str">
        <f t="array" ref="A536">IF(ISERROR(MATCH(TRUE,EXACT(IMAGES!B$12:B$1002,B536),0)),"?","")</f>
        <v/>
      </c>
      <c r="B536" s="20"/>
      <c r="C536" s="14"/>
      <c r="D536" s="15"/>
      <c r="E536" s="15"/>
      <c r="F536" s="15"/>
      <c r="G536" s="11" t="str" cm="1">
        <f t="array" ref="G536">_xlfn.IFS(AND(D536&lt;F536,H536="A"),"?",D536+1=F536,"✓",AND(D536=F536,D536&gt;0,H536&lt;&gt;"A"),"A?",TRUE,"")</f>
        <v/>
      </c>
      <c r="H536" s="15"/>
      <c r="I536" s="12"/>
      <c r="J536" s="12"/>
      <c r="K536" s="14"/>
      <c r="L536" s="20"/>
      <c r="M536" s="15"/>
      <c r="N536" s="15"/>
      <c r="O536" s="15"/>
      <c r="P536" s="20"/>
      <c r="Q536" s="24" t="str">
        <f>IF(ISBLANK(K536),"",VLOOKUP(K536,EXHIBITIONS!B$4:C$1002,2,FALSE))</f>
        <v/>
      </c>
    </row>
    <row r="537" spans="1:17" ht="15">
      <c r="A537" s="10" t="str">
        <f t="array" ref="A537">IF(ISERROR(MATCH(TRUE,EXACT(IMAGES!B$12:B$1002,B537),0)),"?","")</f>
        <v/>
      </c>
      <c r="B537" s="20"/>
      <c r="C537" s="14"/>
      <c r="D537" s="15"/>
      <c r="E537" s="15"/>
      <c r="F537" s="15"/>
      <c r="G537" s="11" t="str" cm="1">
        <f t="array" ref="G537">_xlfn.IFS(AND(D537&lt;F537,H537="A"),"?",D537+1=F537,"✓",AND(D537=F537,D537&gt;0,H537&lt;&gt;"A"),"A?",TRUE,"")</f>
        <v/>
      </c>
      <c r="H537" s="15"/>
      <c r="I537" s="12"/>
      <c r="J537" s="12"/>
      <c r="K537" s="14"/>
      <c r="L537" s="20"/>
      <c r="M537" s="15"/>
      <c r="N537" s="15"/>
      <c r="O537" s="15"/>
      <c r="P537" s="20"/>
      <c r="Q537" s="24" t="str">
        <f>IF(ISBLANK(K537),"",VLOOKUP(K537,EXHIBITIONS!B$4:C$1002,2,FALSE))</f>
        <v/>
      </c>
    </row>
    <row r="538" spans="1:17" ht="15">
      <c r="A538" s="10" t="str">
        <f t="array" ref="A538">IF(ISERROR(MATCH(TRUE,EXACT(IMAGES!B$12:B$1002,B538),0)),"?","")</f>
        <v/>
      </c>
      <c r="B538" s="20"/>
      <c r="C538" s="14"/>
      <c r="D538" s="15"/>
      <c r="E538" s="15"/>
      <c r="F538" s="15"/>
      <c r="G538" s="11" t="str" cm="1">
        <f t="array" ref="G538">_xlfn.IFS(AND(D538&lt;F538,H538="A"),"?",D538+1=F538,"✓",AND(D538=F538,D538&gt;0,H538&lt;&gt;"A"),"A?",TRUE,"")</f>
        <v/>
      </c>
      <c r="H538" s="15"/>
      <c r="I538" s="12"/>
      <c r="J538" s="12"/>
      <c r="K538" s="14"/>
      <c r="L538" s="20"/>
      <c r="M538" s="15"/>
      <c r="N538" s="15"/>
      <c r="O538" s="15"/>
      <c r="P538" s="20"/>
      <c r="Q538" s="24" t="str">
        <f>IF(ISBLANK(K538),"",VLOOKUP(K538,EXHIBITIONS!B$4:C$1002,2,FALSE))</f>
        <v/>
      </c>
    </row>
    <row r="539" spans="1:17" ht="15">
      <c r="A539" s="10" t="str">
        <f t="array" ref="A539">IF(ISERROR(MATCH(TRUE,EXACT(IMAGES!B$12:B$1002,B539),0)),"?","")</f>
        <v/>
      </c>
      <c r="B539" s="20"/>
      <c r="C539" s="14"/>
      <c r="D539" s="15"/>
      <c r="E539" s="15"/>
      <c r="F539" s="15"/>
      <c r="G539" s="11" t="str" cm="1">
        <f t="array" ref="G539">_xlfn.IFS(AND(D539&lt;F539,H539="A"),"?",D539+1=F539,"✓",AND(D539=F539,D539&gt;0,H539&lt;&gt;"A"),"A?",TRUE,"")</f>
        <v/>
      </c>
      <c r="H539" s="15"/>
      <c r="I539" s="12"/>
      <c r="J539" s="12"/>
      <c r="K539" s="14"/>
      <c r="L539" s="20"/>
      <c r="M539" s="15"/>
      <c r="N539" s="15"/>
      <c r="O539" s="15"/>
      <c r="P539" s="20"/>
      <c r="Q539" s="24" t="str">
        <f>IF(ISBLANK(K539),"",VLOOKUP(K539,EXHIBITIONS!B$4:C$1002,2,FALSE))</f>
        <v/>
      </c>
    </row>
    <row r="540" spans="1:17" ht="15">
      <c r="A540" s="10" t="str">
        <f t="array" ref="A540">IF(ISERROR(MATCH(TRUE,EXACT(IMAGES!B$12:B$1002,B540),0)),"?","")</f>
        <v/>
      </c>
      <c r="B540" s="20"/>
      <c r="C540" s="14"/>
      <c r="D540" s="15"/>
      <c r="E540" s="15"/>
      <c r="F540" s="15"/>
      <c r="G540" s="11" t="str" cm="1">
        <f t="array" ref="G540">_xlfn.IFS(AND(D540&lt;F540,H540="A"),"?",D540+1=F540,"✓",AND(D540=F540,D540&gt;0,H540&lt;&gt;"A"),"A?",TRUE,"")</f>
        <v/>
      </c>
      <c r="H540" s="15"/>
      <c r="I540" s="12"/>
      <c r="J540" s="12"/>
      <c r="K540" s="14"/>
      <c r="L540" s="20"/>
      <c r="M540" s="15"/>
      <c r="N540" s="15"/>
      <c r="O540" s="15"/>
      <c r="P540" s="20"/>
      <c r="Q540" s="24" t="str">
        <f>IF(ISBLANK(K540),"",VLOOKUP(K540,EXHIBITIONS!B$4:C$1002,2,FALSE))</f>
        <v/>
      </c>
    </row>
    <row r="541" spans="1:17" ht="15">
      <c r="A541" s="10" t="str">
        <f t="array" ref="A541">IF(ISERROR(MATCH(TRUE,EXACT(IMAGES!B$12:B$1002,B541),0)),"?","")</f>
        <v/>
      </c>
      <c r="B541" s="20"/>
      <c r="C541" s="14"/>
      <c r="D541" s="15"/>
      <c r="E541" s="15"/>
      <c r="F541" s="15"/>
      <c r="G541" s="11" t="str" cm="1">
        <f t="array" ref="G541">_xlfn.IFS(AND(D541&lt;F541,H541="A"),"?",D541+1=F541,"✓",AND(D541=F541,D541&gt;0,H541&lt;&gt;"A"),"A?",TRUE,"")</f>
        <v/>
      </c>
      <c r="H541" s="15"/>
      <c r="I541" s="12"/>
      <c r="J541" s="12"/>
      <c r="K541" s="14"/>
      <c r="L541" s="20"/>
      <c r="M541" s="15"/>
      <c r="N541" s="15"/>
      <c r="O541" s="15"/>
      <c r="P541" s="20"/>
      <c r="Q541" s="24" t="str">
        <f>IF(ISBLANK(K541),"",VLOOKUP(K541,EXHIBITIONS!B$4:C$1002,2,FALSE))</f>
        <v/>
      </c>
    </row>
    <row r="542" spans="1:17" ht="15">
      <c r="A542" s="10" t="str">
        <f t="array" ref="A542">IF(ISERROR(MATCH(TRUE,EXACT(IMAGES!B$12:B$1002,B542),0)),"?","")</f>
        <v/>
      </c>
      <c r="B542" s="20"/>
      <c r="C542" s="14"/>
      <c r="D542" s="15"/>
      <c r="E542" s="15"/>
      <c r="F542" s="15"/>
      <c r="G542" s="11" t="str" cm="1">
        <f t="array" ref="G542">_xlfn.IFS(AND(D542&lt;F542,H542="A"),"?",D542+1=F542,"✓",AND(D542=F542,D542&gt;0,H542&lt;&gt;"A"),"A?",TRUE,"")</f>
        <v/>
      </c>
      <c r="H542" s="15"/>
      <c r="I542" s="12"/>
      <c r="J542" s="12"/>
      <c r="K542" s="14"/>
      <c r="L542" s="20"/>
      <c r="M542" s="15"/>
      <c r="N542" s="15"/>
      <c r="O542" s="15"/>
      <c r="P542" s="20"/>
      <c r="Q542" s="24" t="str">
        <f>IF(ISBLANK(K542),"",VLOOKUP(K542,EXHIBITIONS!B$4:C$1002,2,FALSE))</f>
        <v/>
      </c>
    </row>
    <row r="543" spans="1:17" ht="15">
      <c r="A543" s="10" t="str">
        <f t="array" ref="A543">IF(ISERROR(MATCH(TRUE,EXACT(IMAGES!B$12:B$1002,B543),0)),"?","")</f>
        <v/>
      </c>
      <c r="B543" s="20"/>
      <c r="C543" s="14"/>
      <c r="D543" s="15"/>
      <c r="E543" s="15"/>
      <c r="F543" s="15"/>
      <c r="G543" s="11" t="str" cm="1">
        <f t="array" ref="G543">_xlfn.IFS(AND(D543&lt;F543,H543="A"),"?",D543+1=F543,"✓",AND(D543=F543,D543&gt;0,H543&lt;&gt;"A"),"A?",TRUE,"")</f>
        <v/>
      </c>
      <c r="H543" s="15"/>
      <c r="I543" s="12"/>
      <c r="J543" s="12"/>
      <c r="K543" s="14"/>
      <c r="L543" s="20"/>
      <c r="M543" s="15"/>
      <c r="N543" s="15"/>
      <c r="O543" s="15"/>
      <c r="P543" s="20"/>
      <c r="Q543" s="24" t="str">
        <f>IF(ISBLANK(K543),"",VLOOKUP(K543,EXHIBITIONS!B$4:C$1002,2,FALSE))</f>
        <v/>
      </c>
    </row>
    <row r="544" spans="1:17" ht="15">
      <c r="A544" s="10" t="str">
        <f t="array" ref="A544">IF(ISERROR(MATCH(TRUE,EXACT(IMAGES!B$12:B$1002,B544),0)),"?","")</f>
        <v/>
      </c>
      <c r="B544" s="20"/>
      <c r="C544" s="14"/>
      <c r="D544" s="15"/>
      <c r="E544" s="15"/>
      <c r="F544" s="15"/>
      <c r="G544" s="11" t="str" cm="1">
        <f t="array" ref="G544">_xlfn.IFS(AND(D544&lt;F544,H544="A"),"?",D544+1=F544,"✓",AND(D544=F544,D544&gt;0,H544&lt;&gt;"A"),"A?",TRUE,"")</f>
        <v/>
      </c>
      <c r="H544" s="15"/>
      <c r="I544" s="12"/>
      <c r="J544" s="12"/>
      <c r="K544" s="14"/>
      <c r="L544" s="20"/>
      <c r="M544" s="15"/>
      <c r="N544" s="15"/>
      <c r="O544" s="15"/>
      <c r="P544" s="20"/>
      <c r="Q544" s="24" t="str">
        <f>IF(ISBLANK(K544),"",VLOOKUP(K544,EXHIBITIONS!B$4:C$1002,2,FALSE))</f>
        <v/>
      </c>
    </row>
    <row r="545" spans="1:17" ht="15">
      <c r="A545" s="10" t="str">
        <f t="array" ref="A545">IF(ISERROR(MATCH(TRUE,EXACT(IMAGES!B$12:B$1002,B545),0)),"?","")</f>
        <v/>
      </c>
      <c r="B545" s="20"/>
      <c r="C545" s="14"/>
      <c r="D545" s="15"/>
      <c r="E545" s="15"/>
      <c r="F545" s="15"/>
      <c r="G545" s="11" t="str" cm="1">
        <f t="array" ref="G545">_xlfn.IFS(AND(D545&lt;F545,H545="A"),"?",D545+1=F545,"✓",AND(D545=F545,D545&gt;0,H545&lt;&gt;"A"),"A?",TRUE,"")</f>
        <v/>
      </c>
      <c r="H545" s="15"/>
      <c r="I545" s="12"/>
      <c r="J545" s="12"/>
      <c r="K545" s="14"/>
      <c r="L545" s="20"/>
      <c r="M545" s="15"/>
      <c r="N545" s="15"/>
      <c r="O545" s="15"/>
      <c r="P545" s="20"/>
      <c r="Q545" s="24" t="str">
        <f>IF(ISBLANK(K545),"",VLOOKUP(K545,EXHIBITIONS!B$4:C$1002,2,FALSE))</f>
        <v/>
      </c>
    </row>
    <row r="546" spans="1:17" ht="15">
      <c r="A546" s="10" t="str">
        <f t="array" ref="A546">IF(ISERROR(MATCH(TRUE,EXACT(IMAGES!B$12:B$1002,B546),0)),"?","")</f>
        <v/>
      </c>
      <c r="B546" s="20"/>
      <c r="C546" s="14"/>
      <c r="D546" s="15"/>
      <c r="E546" s="15"/>
      <c r="F546" s="15"/>
      <c r="G546" s="11" t="str" cm="1">
        <f t="array" ref="G546">_xlfn.IFS(AND(D546&lt;F546,H546="A"),"?",D546+1=F546,"✓",AND(D546=F546,D546&gt;0,H546&lt;&gt;"A"),"A?",TRUE,"")</f>
        <v/>
      </c>
      <c r="H546" s="15"/>
      <c r="I546" s="12"/>
      <c r="J546" s="12"/>
      <c r="K546" s="14"/>
      <c r="L546" s="20"/>
      <c r="M546" s="15"/>
      <c r="N546" s="15"/>
      <c r="O546" s="15"/>
      <c r="P546" s="20"/>
      <c r="Q546" s="24" t="str">
        <f>IF(ISBLANK(K546),"",VLOOKUP(K546,EXHIBITIONS!B$4:C$1002,2,FALSE))</f>
        <v/>
      </c>
    </row>
    <row r="547" spans="1:17" ht="15">
      <c r="A547" s="10" t="str">
        <f t="array" ref="A547">IF(ISERROR(MATCH(TRUE,EXACT(IMAGES!B$12:B$1002,B547),0)),"?","")</f>
        <v/>
      </c>
      <c r="B547" s="20"/>
      <c r="C547" s="14"/>
      <c r="D547" s="15"/>
      <c r="E547" s="15"/>
      <c r="F547" s="15"/>
      <c r="G547" s="11" t="str" cm="1">
        <f t="array" ref="G547">_xlfn.IFS(AND(D547&lt;F547,H547="A"),"?",D547+1=F547,"✓",AND(D547=F547,D547&gt;0,H547&lt;&gt;"A"),"A?",TRUE,"")</f>
        <v/>
      </c>
      <c r="H547" s="15"/>
      <c r="I547" s="12"/>
      <c r="J547" s="12"/>
      <c r="K547" s="14"/>
      <c r="L547" s="20"/>
      <c r="M547" s="15"/>
      <c r="N547" s="15"/>
      <c r="O547" s="15"/>
      <c r="P547" s="20"/>
      <c r="Q547" s="24" t="str">
        <f>IF(ISBLANK(K547),"",VLOOKUP(K547,EXHIBITIONS!B$4:C$1002,2,FALSE))</f>
        <v/>
      </c>
    </row>
    <row r="548" spans="1:17" ht="15">
      <c r="A548" s="10" t="str">
        <f t="array" ref="A548">IF(ISERROR(MATCH(TRUE,EXACT(IMAGES!B$12:B$1002,B548),0)),"?","")</f>
        <v/>
      </c>
      <c r="B548" s="20"/>
      <c r="C548" s="14"/>
      <c r="D548" s="15"/>
      <c r="E548" s="15"/>
      <c r="F548" s="15"/>
      <c r="G548" s="11" t="str" cm="1">
        <f t="array" ref="G548">_xlfn.IFS(AND(D548&lt;F548,H548="A"),"?",D548+1=F548,"✓",AND(D548=F548,D548&gt;0,H548&lt;&gt;"A"),"A?",TRUE,"")</f>
        <v/>
      </c>
      <c r="H548" s="15"/>
      <c r="I548" s="12"/>
      <c r="J548" s="12"/>
      <c r="K548" s="14"/>
      <c r="L548" s="20"/>
      <c r="M548" s="15"/>
      <c r="N548" s="15"/>
      <c r="O548" s="15"/>
      <c r="P548" s="20"/>
      <c r="Q548" s="24" t="str">
        <f>IF(ISBLANK(K548),"",VLOOKUP(K548,EXHIBITIONS!B$4:C$1002,2,FALSE))</f>
        <v/>
      </c>
    </row>
    <row r="549" spans="1:17" ht="15">
      <c r="A549" s="10" t="str">
        <f t="array" ref="A549">IF(ISERROR(MATCH(TRUE,EXACT(IMAGES!B$12:B$1002,B549),0)),"?","")</f>
        <v/>
      </c>
      <c r="B549" s="20"/>
      <c r="C549" s="14"/>
      <c r="D549" s="15"/>
      <c r="E549" s="15"/>
      <c r="F549" s="15"/>
      <c r="G549" s="11" t="str" cm="1">
        <f t="array" ref="G549">_xlfn.IFS(AND(D549&lt;F549,H549="A"),"?",D549+1=F549,"✓",AND(D549=F549,D549&gt;0,H549&lt;&gt;"A"),"A?",TRUE,"")</f>
        <v/>
      </c>
      <c r="H549" s="15"/>
      <c r="I549" s="12"/>
      <c r="J549" s="12"/>
      <c r="K549" s="14"/>
      <c r="L549" s="20"/>
      <c r="M549" s="15"/>
      <c r="N549" s="15"/>
      <c r="O549" s="15"/>
      <c r="P549" s="20"/>
      <c r="Q549" s="24" t="str">
        <f>IF(ISBLANK(K549),"",VLOOKUP(K549,EXHIBITIONS!B$4:C$1002,2,FALSE))</f>
        <v/>
      </c>
    </row>
    <row r="550" spans="1:17" ht="15">
      <c r="A550" s="10" t="str">
        <f t="array" ref="A550">IF(ISERROR(MATCH(TRUE,EXACT(IMAGES!B$12:B$1002,B550),0)),"?","")</f>
        <v/>
      </c>
      <c r="B550" s="20"/>
      <c r="C550" s="14"/>
      <c r="D550" s="15"/>
      <c r="E550" s="15"/>
      <c r="F550" s="15"/>
      <c r="G550" s="11" t="str" cm="1">
        <f t="array" ref="G550">_xlfn.IFS(AND(D550&lt;F550,H550="A"),"?",D550+1=F550,"✓",AND(D550=F550,D550&gt;0,H550&lt;&gt;"A"),"A?",TRUE,"")</f>
        <v/>
      </c>
      <c r="H550" s="15"/>
      <c r="I550" s="12"/>
      <c r="J550" s="12"/>
      <c r="K550" s="14"/>
      <c r="L550" s="20"/>
      <c r="M550" s="15"/>
      <c r="N550" s="15"/>
      <c r="O550" s="15"/>
      <c r="P550" s="20"/>
      <c r="Q550" s="24" t="str">
        <f>IF(ISBLANK(K550),"",VLOOKUP(K550,EXHIBITIONS!B$4:C$1002,2,FALSE))</f>
        <v/>
      </c>
    </row>
    <row r="551" spans="1:17" ht="15">
      <c r="A551" s="10" t="str">
        <f t="array" ref="A551">IF(ISERROR(MATCH(TRUE,EXACT(IMAGES!B$12:B$1002,B551),0)),"?","")</f>
        <v/>
      </c>
      <c r="B551" s="20"/>
      <c r="C551" s="14"/>
      <c r="D551" s="15"/>
      <c r="E551" s="15"/>
      <c r="F551" s="15"/>
      <c r="G551" s="11" t="str" cm="1">
        <f t="array" ref="G551">_xlfn.IFS(AND(D551&lt;F551,H551="A"),"?",D551+1=F551,"✓",AND(D551=F551,D551&gt;0,H551&lt;&gt;"A"),"A?",TRUE,"")</f>
        <v/>
      </c>
      <c r="H551" s="15"/>
      <c r="I551" s="12"/>
      <c r="J551" s="12"/>
      <c r="K551" s="14"/>
      <c r="L551" s="20"/>
      <c r="M551" s="15"/>
      <c r="N551" s="15"/>
      <c r="O551" s="15"/>
      <c r="P551" s="20"/>
      <c r="Q551" s="24" t="str">
        <f>IF(ISBLANK(K551),"",VLOOKUP(K551,EXHIBITIONS!B$4:C$1002,2,FALSE))</f>
        <v/>
      </c>
    </row>
    <row r="552" spans="1:17" ht="15">
      <c r="A552" s="10" t="str">
        <f t="array" ref="A552">IF(ISERROR(MATCH(TRUE,EXACT(IMAGES!B$12:B$1002,B552),0)),"?","")</f>
        <v/>
      </c>
      <c r="B552" s="20"/>
      <c r="C552" s="14"/>
      <c r="D552" s="15"/>
      <c r="E552" s="15"/>
      <c r="F552" s="15"/>
      <c r="G552" s="11" t="str" cm="1">
        <f t="array" ref="G552">_xlfn.IFS(AND(D552&lt;F552,H552="A"),"?",D552+1=F552,"✓",AND(D552=F552,D552&gt;0,H552&lt;&gt;"A"),"A?",TRUE,"")</f>
        <v/>
      </c>
      <c r="H552" s="15"/>
      <c r="I552" s="12"/>
      <c r="J552" s="12"/>
      <c r="K552" s="14"/>
      <c r="L552" s="20"/>
      <c r="M552" s="15"/>
      <c r="N552" s="15"/>
      <c r="O552" s="15"/>
      <c r="P552" s="20"/>
      <c r="Q552" s="24" t="str">
        <f>IF(ISBLANK(K552),"",VLOOKUP(K552,EXHIBITIONS!B$4:C$1002,2,FALSE))</f>
        <v/>
      </c>
    </row>
    <row r="553" spans="1:17" ht="15">
      <c r="A553" s="10" t="str">
        <f t="array" ref="A553">IF(ISERROR(MATCH(TRUE,EXACT(IMAGES!B$12:B$1002,B553),0)),"?","")</f>
        <v/>
      </c>
      <c r="B553" s="20"/>
      <c r="C553" s="14"/>
      <c r="D553" s="15"/>
      <c r="E553" s="15"/>
      <c r="F553" s="15"/>
      <c r="G553" s="11" t="str" cm="1">
        <f t="array" ref="G553">_xlfn.IFS(AND(D553&lt;F553,H553="A"),"?",D553+1=F553,"✓",AND(D553=F553,D553&gt;0,H553&lt;&gt;"A"),"A?",TRUE,"")</f>
        <v/>
      </c>
      <c r="H553" s="15"/>
      <c r="I553" s="12"/>
      <c r="J553" s="12"/>
      <c r="K553" s="14"/>
      <c r="L553" s="20"/>
      <c r="M553" s="15"/>
      <c r="N553" s="15"/>
      <c r="O553" s="15"/>
      <c r="P553" s="20"/>
      <c r="Q553" s="24" t="str">
        <f>IF(ISBLANK(K553),"",VLOOKUP(K553,EXHIBITIONS!B$4:C$1002,2,FALSE))</f>
        <v/>
      </c>
    </row>
    <row r="554" spans="1:17" ht="15">
      <c r="A554" s="10" t="str">
        <f t="array" ref="A554">IF(ISERROR(MATCH(TRUE,EXACT(IMAGES!B$12:B$1002,B554),0)),"?","")</f>
        <v/>
      </c>
      <c r="B554" s="20"/>
      <c r="C554" s="14"/>
      <c r="D554" s="15"/>
      <c r="E554" s="15"/>
      <c r="F554" s="15"/>
      <c r="G554" s="11" t="str" cm="1">
        <f t="array" ref="G554">_xlfn.IFS(AND(D554&lt;F554,H554="A"),"?",D554+1=F554,"✓",AND(D554=F554,D554&gt;0,H554&lt;&gt;"A"),"A?",TRUE,"")</f>
        <v/>
      </c>
      <c r="H554" s="15"/>
      <c r="I554" s="12"/>
      <c r="J554" s="12"/>
      <c r="K554" s="14"/>
      <c r="L554" s="20"/>
      <c r="M554" s="15"/>
      <c r="N554" s="15"/>
      <c r="O554" s="15"/>
      <c r="P554" s="20"/>
      <c r="Q554" s="24" t="str">
        <f>IF(ISBLANK(K554),"",VLOOKUP(K554,EXHIBITIONS!B$4:C$1002,2,FALSE))</f>
        <v/>
      </c>
    </row>
    <row r="555" spans="1:17" ht="15">
      <c r="A555" s="10" t="str">
        <f t="array" ref="A555">IF(ISERROR(MATCH(TRUE,EXACT(IMAGES!B$12:B$1002,B555),0)),"?","")</f>
        <v/>
      </c>
      <c r="B555" s="20"/>
      <c r="C555" s="14"/>
      <c r="D555" s="15"/>
      <c r="E555" s="15"/>
      <c r="F555" s="15"/>
      <c r="G555" s="11" t="str" cm="1">
        <f t="array" ref="G555">_xlfn.IFS(AND(D555&lt;F555,H555="A"),"?",D555+1=F555,"✓",AND(D555=F555,D555&gt;0,H555&lt;&gt;"A"),"A?",TRUE,"")</f>
        <v/>
      </c>
      <c r="H555" s="15"/>
      <c r="I555" s="12"/>
      <c r="J555" s="12"/>
      <c r="K555" s="14"/>
      <c r="L555" s="20"/>
      <c r="M555" s="15"/>
      <c r="N555" s="15"/>
      <c r="O555" s="15"/>
      <c r="P555" s="20"/>
      <c r="Q555" s="24" t="str">
        <f>IF(ISBLANK(K555),"",VLOOKUP(K555,EXHIBITIONS!B$4:C$1002,2,FALSE))</f>
        <v/>
      </c>
    </row>
    <row r="556" spans="1:17" ht="15">
      <c r="A556" s="10" t="str">
        <f t="array" ref="A556">IF(ISERROR(MATCH(TRUE,EXACT(IMAGES!B$12:B$1002,B556),0)),"?","")</f>
        <v/>
      </c>
      <c r="B556" s="20"/>
      <c r="C556" s="14"/>
      <c r="D556" s="15"/>
      <c r="E556" s="15"/>
      <c r="F556" s="15"/>
      <c r="G556" s="11" t="str" cm="1">
        <f t="array" ref="G556">_xlfn.IFS(AND(D556&lt;F556,H556="A"),"?",D556+1=F556,"✓",AND(D556=F556,D556&gt;0,H556&lt;&gt;"A"),"A?",TRUE,"")</f>
        <v/>
      </c>
      <c r="H556" s="15"/>
      <c r="I556" s="12"/>
      <c r="J556" s="12"/>
      <c r="K556" s="14"/>
      <c r="L556" s="20"/>
      <c r="M556" s="15"/>
      <c r="N556" s="15"/>
      <c r="O556" s="15"/>
      <c r="P556" s="20"/>
      <c r="Q556" s="24" t="str">
        <f>IF(ISBLANK(K556),"",VLOOKUP(K556,EXHIBITIONS!B$4:C$1002,2,FALSE))</f>
        <v/>
      </c>
    </row>
    <row r="557" spans="1:17" ht="15">
      <c r="A557" s="10" t="str">
        <f t="array" ref="A557">IF(ISERROR(MATCH(TRUE,EXACT(IMAGES!B$12:B$1002,B557),0)),"?","")</f>
        <v/>
      </c>
      <c r="B557" s="20"/>
      <c r="C557" s="14"/>
      <c r="D557" s="15"/>
      <c r="E557" s="15"/>
      <c r="F557" s="15"/>
      <c r="G557" s="11" t="str" cm="1">
        <f t="array" ref="G557">_xlfn.IFS(AND(D557&lt;F557,H557="A"),"?",D557+1=F557,"✓",AND(D557=F557,D557&gt;0,H557&lt;&gt;"A"),"A?",TRUE,"")</f>
        <v/>
      </c>
      <c r="H557" s="15"/>
      <c r="I557" s="12"/>
      <c r="J557" s="12"/>
      <c r="K557" s="14"/>
      <c r="L557" s="20"/>
      <c r="M557" s="15"/>
      <c r="N557" s="15"/>
      <c r="O557" s="15"/>
      <c r="P557" s="20"/>
      <c r="Q557" s="24" t="str">
        <f>IF(ISBLANK(K557),"",VLOOKUP(K557,EXHIBITIONS!B$4:C$1002,2,FALSE))</f>
        <v/>
      </c>
    </row>
    <row r="558" spans="1:17" ht="15">
      <c r="A558" s="10" t="str">
        <f t="array" ref="A558">IF(ISERROR(MATCH(TRUE,EXACT(IMAGES!B$12:B$1002,B558),0)),"?","")</f>
        <v/>
      </c>
      <c r="B558" s="20"/>
      <c r="C558" s="14"/>
      <c r="D558" s="15"/>
      <c r="E558" s="15"/>
      <c r="F558" s="15"/>
      <c r="G558" s="11" t="str" cm="1">
        <f t="array" ref="G558">_xlfn.IFS(AND(D558&lt;F558,H558="A"),"?",D558+1=F558,"✓",AND(D558=F558,D558&gt;0,H558&lt;&gt;"A"),"A?",TRUE,"")</f>
        <v/>
      </c>
      <c r="H558" s="15"/>
      <c r="I558" s="12"/>
      <c r="J558" s="12"/>
      <c r="K558" s="14"/>
      <c r="L558" s="20"/>
      <c r="M558" s="15"/>
      <c r="N558" s="15"/>
      <c r="O558" s="15"/>
      <c r="P558" s="20"/>
      <c r="Q558" s="24" t="str">
        <f>IF(ISBLANK(K558),"",VLOOKUP(K558,EXHIBITIONS!B$4:C$1002,2,FALSE))</f>
        <v/>
      </c>
    </row>
    <row r="559" spans="1:17" ht="15">
      <c r="A559" s="10" t="str">
        <f t="array" ref="A559">IF(ISERROR(MATCH(TRUE,EXACT(IMAGES!B$12:B$1002,B559),0)),"?","")</f>
        <v/>
      </c>
      <c r="B559" s="20"/>
      <c r="C559" s="14"/>
      <c r="D559" s="15"/>
      <c r="E559" s="15"/>
      <c r="F559" s="15"/>
      <c r="G559" s="11" t="str" cm="1">
        <f t="array" ref="G559">_xlfn.IFS(AND(D559&lt;F559,H559="A"),"?",D559+1=F559,"✓",AND(D559=F559,D559&gt;0,H559&lt;&gt;"A"),"A?",TRUE,"")</f>
        <v/>
      </c>
      <c r="H559" s="15"/>
      <c r="I559" s="12"/>
      <c r="J559" s="12"/>
      <c r="K559" s="14"/>
      <c r="L559" s="20"/>
      <c r="M559" s="15"/>
      <c r="N559" s="15"/>
      <c r="O559" s="15"/>
      <c r="P559" s="20"/>
      <c r="Q559" s="24" t="str">
        <f>IF(ISBLANK(K559),"",VLOOKUP(K559,EXHIBITIONS!B$4:C$1002,2,FALSE))</f>
        <v/>
      </c>
    </row>
    <row r="560" spans="1:17" ht="15">
      <c r="A560" s="10" t="str">
        <f t="array" ref="A560">IF(ISERROR(MATCH(TRUE,EXACT(IMAGES!B$12:B$1002,B560),0)),"?","")</f>
        <v/>
      </c>
      <c r="B560" s="20"/>
      <c r="C560" s="14"/>
      <c r="D560" s="15"/>
      <c r="E560" s="15"/>
      <c r="F560" s="15"/>
      <c r="G560" s="11" t="str" cm="1">
        <f t="array" ref="G560">_xlfn.IFS(AND(D560&lt;F560,H560="A"),"?",D560+1=F560,"✓",AND(D560=F560,D560&gt;0,H560&lt;&gt;"A"),"A?",TRUE,"")</f>
        <v/>
      </c>
      <c r="H560" s="15"/>
      <c r="I560" s="12"/>
      <c r="J560" s="12"/>
      <c r="K560" s="14"/>
      <c r="L560" s="20"/>
      <c r="M560" s="15"/>
      <c r="N560" s="15"/>
      <c r="O560" s="15"/>
      <c r="P560" s="20"/>
      <c r="Q560" s="24" t="str">
        <f>IF(ISBLANK(K560),"",VLOOKUP(K560,EXHIBITIONS!B$4:C$1002,2,FALSE))</f>
        <v/>
      </c>
    </row>
    <row r="561" spans="1:17" ht="15">
      <c r="A561" s="10" t="str">
        <f t="array" ref="A561">IF(ISERROR(MATCH(TRUE,EXACT(IMAGES!B$12:B$1002,B561),0)),"?","")</f>
        <v/>
      </c>
      <c r="B561" s="20"/>
      <c r="C561" s="14"/>
      <c r="D561" s="15"/>
      <c r="E561" s="15"/>
      <c r="F561" s="15"/>
      <c r="G561" s="11" t="str" cm="1">
        <f t="array" ref="G561">_xlfn.IFS(AND(D561&lt;F561,H561="A"),"?",D561+1=F561,"✓",AND(D561=F561,D561&gt;0,H561&lt;&gt;"A"),"A?",TRUE,"")</f>
        <v/>
      </c>
      <c r="H561" s="15"/>
      <c r="I561" s="12"/>
      <c r="J561" s="12"/>
      <c r="K561" s="14"/>
      <c r="L561" s="20"/>
      <c r="M561" s="15"/>
      <c r="N561" s="15"/>
      <c r="O561" s="15"/>
      <c r="P561" s="20"/>
      <c r="Q561" s="24" t="str">
        <f>IF(ISBLANK(K561),"",VLOOKUP(K561,EXHIBITIONS!B$4:C$1002,2,FALSE))</f>
        <v/>
      </c>
    </row>
    <row r="562" spans="1:17" ht="15">
      <c r="A562" s="10" t="str">
        <f t="array" ref="A562">IF(ISERROR(MATCH(TRUE,EXACT(IMAGES!B$12:B$1002,B562),0)),"?","")</f>
        <v/>
      </c>
      <c r="B562" s="20"/>
      <c r="C562" s="14"/>
      <c r="D562" s="15"/>
      <c r="E562" s="15"/>
      <c r="F562" s="15"/>
      <c r="G562" s="11" t="str" cm="1">
        <f t="array" ref="G562">_xlfn.IFS(AND(D562&lt;F562,H562="A"),"?",D562+1=F562,"✓",AND(D562=F562,D562&gt;0,H562&lt;&gt;"A"),"A?",TRUE,"")</f>
        <v/>
      </c>
      <c r="H562" s="15"/>
      <c r="I562" s="12"/>
      <c r="J562" s="12"/>
      <c r="K562" s="14"/>
      <c r="L562" s="20"/>
      <c r="M562" s="15"/>
      <c r="N562" s="15"/>
      <c r="O562" s="15"/>
      <c r="P562" s="20"/>
      <c r="Q562" s="24" t="str">
        <f>IF(ISBLANK(K562),"",VLOOKUP(K562,EXHIBITIONS!B$4:C$1002,2,FALSE))</f>
        <v/>
      </c>
    </row>
    <row r="563" spans="1:17" ht="15">
      <c r="A563" s="10" t="str">
        <f t="array" ref="A563">IF(ISERROR(MATCH(TRUE,EXACT(IMAGES!B$12:B$1002,B563),0)),"?","")</f>
        <v/>
      </c>
      <c r="B563" s="20"/>
      <c r="C563" s="14"/>
      <c r="D563" s="15"/>
      <c r="E563" s="15"/>
      <c r="F563" s="15"/>
      <c r="G563" s="11" t="str" cm="1">
        <f t="array" ref="G563">_xlfn.IFS(AND(D563&lt;F563,H563="A"),"?",D563+1=F563,"✓",AND(D563=F563,D563&gt;0,H563&lt;&gt;"A"),"A?",TRUE,"")</f>
        <v/>
      </c>
      <c r="H563" s="15"/>
      <c r="I563" s="12"/>
      <c r="J563" s="12"/>
      <c r="K563" s="14"/>
      <c r="L563" s="20"/>
      <c r="M563" s="15"/>
      <c r="N563" s="15"/>
      <c r="O563" s="15"/>
      <c r="P563" s="20"/>
      <c r="Q563" s="24" t="str">
        <f>IF(ISBLANK(K563),"",VLOOKUP(K563,EXHIBITIONS!B$4:C$1002,2,FALSE))</f>
        <v/>
      </c>
    </row>
    <row r="564" spans="1:17" ht="15">
      <c r="A564" s="10" t="str">
        <f t="array" ref="A564">IF(ISERROR(MATCH(TRUE,EXACT(IMAGES!B$12:B$1002,B564),0)),"?","")</f>
        <v/>
      </c>
      <c r="B564" s="20"/>
      <c r="C564" s="14"/>
      <c r="D564" s="15"/>
      <c r="E564" s="15"/>
      <c r="F564" s="15"/>
      <c r="G564" s="11" t="str" cm="1">
        <f t="array" ref="G564">_xlfn.IFS(AND(D564&lt;F564,H564="A"),"?",D564+1=F564,"✓",AND(D564=F564,D564&gt;0,H564&lt;&gt;"A"),"A?",TRUE,"")</f>
        <v/>
      </c>
      <c r="H564" s="15"/>
      <c r="I564" s="12"/>
      <c r="J564" s="12"/>
      <c r="K564" s="14"/>
      <c r="L564" s="20"/>
      <c r="M564" s="15"/>
      <c r="N564" s="15"/>
      <c r="O564" s="15"/>
      <c r="P564" s="20"/>
      <c r="Q564" s="24" t="str">
        <f>IF(ISBLANK(K564),"",VLOOKUP(K564,EXHIBITIONS!B$4:C$1002,2,FALSE))</f>
        <v/>
      </c>
    </row>
    <row r="565" spans="1:17" ht="15">
      <c r="A565" s="10" t="str">
        <f t="array" ref="A565">IF(ISERROR(MATCH(TRUE,EXACT(IMAGES!B$12:B$1002,B565),0)),"?","")</f>
        <v/>
      </c>
      <c r="B565" s="20"/>
      <c r="C565" s="14"/>
      <c r="D565" s="15"/>
      <c r="E565" s="15"/>
      <c r="F565" s="15"/>
      <c r="G565" s="11" t="str" cm="1">
        <f t="array" ref="G565">_xlfn.IFS(AND(D565&lt;F565,H565="A"),"?",D565+1=F565,"✓",AND(D565=F565,D565&gt;0,H565&lt;&gt;"A"),"A?",TRUE,"")</f>
        <v/>
      </c>
      <c r="H565" s="15"/>
      <c r="I565" s="12"/>
      <c r="J565" s="12"/>
      <c r="K565" s="14"/>
      <c r="L565" s="20"/>
      <c r="M565" s="15"/>
      <c r="N565" s="15"/>
      <c r="O565" s="15"/>
      <c r="P565" s="20"/>
      <c r="Q565" s="24" t="str">
        <f>IF(ISBLANK(K565),"",VLOOKUP(K565,EXHIBITIONS!B$4:C$1002,2,FALSE))</f>
        <v/>
      </c>
    </row>
    <row r="566" spans="1:17" ht="15">
      <c r="A566" s="10" t="str">
        <f t="array" ref="A566">IF(ISERROR(MATCH(TRUE,EXACT(IMAGES!B$12:B$1002,B566),0)),"?","")</f>
        <v/>
      </c>
      <c r="B566" s="20"/>
      <c r="C566" s="14"/>
      <c r="D566" s="15"/>
      <c r="E566" s="15"/>
      <c r="F566" s="15"/>
      <c r="G566" s="11" t="str" cm="1">
        <f t="array" ref="G566">_xlfn.IFS(AND(D566&lt;F566,H566="A"),"?",D566+1=F566,"✓",AND(D566=F566,D566&gt;0,H566&lt;&gt;"A"),"A?",TRUE,"")</f>
        <v/>
      </c>
      <c r="H566" s="15"/>
      <c r="I566" s="12"/>
      <c r="J566" s="12"/>
      <c r="K566" s="14"/>
      <c r="L566" s="20"/>
      <c r="M566" s="15"/>
      <c r="N566" s="15"/>
      <c r="O566" s="15"/>
      <c r="P566" s="20"/>
      <c r="Q566" s="24" t="str">
        <f>IF(ISBLANK(K566),"",VLOOKUP(K566,EXHIBITIONS!B$4:C$1002,2,FALSE))</f>
        <v/>
      </c>
    </row>
    <row r="567" spans="1:17" ht="15">
      <c r="A567" s="10" t="str">
        <f t="array" ref="A567">IF(ISERROR(MATCH(TRUE,EXACT(IMAGES!B$12:B$1002,B567),0)),"?","")</f>
        <v/>
      </c>
      <c r="B567" s="20"/>
      <c r="C567" s="14"/>
      <c r="D567" s="15"/>
      <c r="E567" s="15"/>
      <c r="F567" s="15"/>
      <c r="G567" s="11" t="str" cm="1">
        <f t="array" ref="G567">_xlfn.IFS(AND(D567&lt;F567,H567="A"),"?",D567+1=F567,"✓",AND(D567=F567,D567&gt;0,H567&lt;&gt;"A"),"A?",TRUE,"")</f>
        <v/>
      </c>
      <c r="H567" s="15"/>
      <c r="I567" s="12"/>
      <c r="J567" s="12"/>
      <c r="K567" s="14"/>
      <c r="L567" s="20"/>
      <c r="M567" s="15"/>
      <c r="N567" s="15"/>
      <c r="O567" s="15"/>
      <c r="P567" s="20"/>
      <c r="Q567" s="24" t="str">
        <f>IF(ISBLANK(K567),"",VLOOKUP(K567,EXHIBITIONS!B$4:C$1002,2,FALSE))</f>
        <v/>
      </c>
    </row>
    <row r="568" spans="1:17" ht="15">
      <c r="A568" s="10" t="str">
        <f t="array" ref="A568">IF(ISERROR(MATCH(TRUE,EXACT(IMAGES!B$12:B$1002,B568),0)),"?","")</f>
        <v/>
      </c>
      <c r="B568" s="20"/>
      <c r="C568" s="14"/>
      <c r="D568" s="15"/>
      <c r="E568" s="15"/>
      <c r="F568" s="15"/>
      <c r="G568" s="11" t="str" cm="1">
        <f t="array" ref="G568">_xlfn.IFS(AND(D568&lt;F568,H568="A"),"?",D568+1=F568,"✓",AND(D568=F568,D568&gt;0,H568&lt;&gt;"A"),"A?",TRUE,"")</f>
        <v/>
      </c>
      <c r="H568" s="15"/>
      <c r="I568" s="12"/>
      <c r="J568" s="12"/>
      <c r="K568" s="14"/>
      <c r="L568" s="20"/>
      <c r="M568" s="15"/>
      <c r="N568" s="15"/>
      <c r="O568" s="15"/>
      <c r="P568" s="20"/>
      <c r="Q568" s="24" t="str">
        <f>IF(ISBLANK(K568),"",VLOOKUP(K568,EXHIBITIONS!B$4:C$1002,2,FALSE))</f>
        <v/>
      </c>
    </row>
    <row r="569" spans="1:17" ht="15">
      <c r="A569" s="10" t="str">
        <f t="array" ref="A569">IF(ISERROR(MATCH(TRUE,EXACT(IMAGES!B$12:B$1002,B569),0)),"?","")</f>
        <v/>
      </c>
      <c r="B569" s="20"/>
      <c r="C569" s="14"/>
      <c r="D569" s="15"/>
      <c r="E569" s="15"/>
      <c r="F569" s="15"/>
      <c r="G569" s="11" t="str" cm="1">
        <f t="array" ref="G569">_xlfn.IFS(AND(D569&lt;F569,H569="A"),"?",D569+1=F569,"✓",AND(D569=F569,D569&gt;0,H569&lt;&gt;"A"),"A?",TRUE,"")</f>
        <v/>
      </c>
      <c r="H569" s="15"/>
      <c r="I569" s="12"/>
      <c r="J569" s="12"/>
      <c r="K569" s="14"/>
      <c r="L569" s="20"/>
      <c r="M569" s="15"/>
      <c r="N569" s="15"/>
      <c r="O569" s="15"/>
      <c r="P569" s="20"/>
      <c r="Q569" s="24" t="str">
        <f>IF(ISBLANK(K569),"",VLOOKUP(K569,EXHIBITIONS!B$4:C$1002,2,FALSE))</f>
        <v/>
      </c>
    </row>
    <row r="570" spans="1:17" ht="15">
      <c r="A570" s="10" t="str">
        <f t="array" ref="A570">IF(ISERROR(MATCH(TRUE,EXACT(IMAGES!B$12:B$1002,B570),0)),"?","")</f>
        <v/>
      </c>
      <c r="B570" s="20"/>
      <c r="C570" s="14"/>
      <c r="D570" s="15"/>
      <c r="E570" s="15"/>
      <c r="F570" s="15"/>
      <c r="G570" s="11" t="str" cm="1">
        <f t="array" ref="G570">_xlfn.IFS(AND(D570&lt;F570,H570="A"),"?",D570+1=F570,"✓",AND(D570=F570,D570&gt;0,H570&lt;&gt;"A"),"A?",TRUE,"")</f>
        <v/>
      </c>
      <c r="H570" s="15"/>
      <c r="I570" s="12"/>
      <c r="J570" s="12"/>
      <c r="K570" s="14"/>
      <c r="L570" s="20"/>
      <c r="M570" s="15"/>
      <c r="N570" s="15"/>
      <c r="O570" s="15"/>
      <c r="P570" s="20"/>
      <c r="Q570" s="24" t="str">
        <f>IF(ISBLANK(K570),"",VLOOKUP(K570,EXHIBITIONS!B$4:C$1002,2,FALSE))</f>
        <v/>
      </c>
    </row>
    <row r="571" spans="1:17" ht="15">
      <c r="A571" s="10" t="str">
        <f t="array" ref="A571">IF(ISERROR(MATCH(TRUE,EXACT(IMAGES!B$12:B$1002,B571),0)),"?","")</f>
        <v/>
      </c>
      <c r="B571" s="20"/>
      <c r="C571" s="14"/>
      <c r="D571" s="15"/>
      <c r="E571" s="15"/>
      <c r="F571" s="15"/>
      <c r="G571" s="11" t="str" cm="1">
        <f t="array" ref="G571">_xlfn.IFS(AND(D571&lt;F571,H571="A"),"?",D571+1=F571,"✓",AND(D571=F571,D571&gt;0,H571&lt;&gt;"A"),"A?",TRUE,"")</f>
        <v/>
      </c>
      <c r="H571" s="15"/>
      <c r="I571" s="12"/>
      <c r="J571" s="12"/>
      <c r="K571" s="14"/>
      <c r="L571" s="20"/>
      <c r="M571" s="15"/>
      <c r="N571" s="15"/>
      <c r="O571" s="15"/>
      <c r="P571" s="20"/>
      <c r="Q571" s="24" t="str">
        <f>IF(ISBLANK(K571),"",VLOOKUP(K571,EXHIBITIONS!B$4:C$1002,2,FALSE))</f>
        <v/>
      </c>
    </row>
    <row r="572" spans="1:17" ht="15">
      <c r="A572" s="10" t="str">
        <f t="array" ref="A572">IF(ISERROR(MATCH(TRUE,EXACT(IMAGES!B$12:B$1002,B572),0)),"?","")</f>
        <v/>
      </c>
      <c r="B572" s="20"/>
      <c r="C572" s="14"/>
      <c r="D572" s="15"/>
      <c r="E572" s="15"/>
      <c r="F572" s="15"/>
      <c r="G572" s="11" t="str" cm="1">
        <f t="array" ref="G572">_xlfn.IFS(AND(D572&lt;F572,H572="A"),"?",D572+1=F572,"✓",AND(D572=F572,D572&gt;0,H572&lt;&gt;"A"),"A?",TRUE,"")</f>
        <v/>
      </c>
      <c r="H572" s="15"/>
      <c r="I572" s="12"/>
      <c r="J572" s="12"/>
      <c r="K572" s="14"/>
      <c r="L572" s="20"/>
      <c r="M572" s="15"/>
      <c r="N572" s="15"/>
      <c r="O572" s="15"/>
      <c r="P572" s="20"/>
      <c r="Q572" s="24" t="str">
        <f>IF(ISBLANK(K572),"",VLOOKUP(K572,EXHIBITIONS!B$4:C$1002,2,FALSE))</f>
        <v/>
      </c>
    </row>
    <row r="573" spans="1:17" ht="15">
      <c r="A573" s="10" t="str">
        <f t="array" ref="A573">IF(ISERROR(MATCH(TRUE,EXACT(IMAGES!B$12:B$1002,B573),0)),"?","")</f>
        <v/>
      </c>
      <c r="B573" s="20"/>
      <c r="C573" s="14"/>
      <c r="D573" s="15"/>
      <c r="E573" s="15"/>
      <c r="F573" s="15"/>
      <c r="G573" s="11" t="str" cm="1">
        <f t="array" ref="G573">_xlfn.IFS(AND(D573&lt;F573,H573="A"),"?",D573+1=F573,"✓",AND(D573=F573,D573&gt;0,H573&lt;&gt;"A"),"A?",TRUE,"")</f>
        <v/>
      </c>
      <c r="H573" s="15"/>
      <c r="I573" s="12"/>
      <c r="J573" s="12"/>
      <c r="K573" s="14"/>
      <c r="L573" s="20"/>
      <c r="M573" s="15"/>
      <c r="N573" s="15"/>
      <c r="O573" s="15"/>
      <c r="P573" s="20"/>
      <c r="Q573" s="24" t="str">
        <f>IF(ISBLANK(K573),"",VLOOKUP(K573,EXHIBITIONS!B$4:C$1002,2,FALSE))</f>
        <v/>
      </c>
    </row>
    <row r="574" spans="1:17" ht="15">
      <c r="A574" s="10" t="str">
        <f t="array" ref="A574">IF(ISERROR(MATCH(TRUE,EXACT(IMAGES!B$12:B$1002,B574),0)),"?","")</f>
        <v/>
      </c>
      <c r="B574" s="20"/>
      <c r="C574" s="14"/>
      <c r="D574" s="15"/>
      <c r="E574" s="15"/>
      <c r="F574" s="15"/>
      <c r="G574" s="11" t="str" cm="1">
        <f t="array" ref="G574">_xlfn.IFS(AND(D574&lt;F574,H574="A"),"?",D574+1=F574,"✓",AND(D574=F574,D574&gt;0,H574&lt;&gt;"A"),"A?",TRUE,"")</f>
        <v/>
      </c>
      <c r="H574" s="15"/>
      <c r="I574" s="12"/>
      <c r="J574" s="12"/>
      <c r="K574" s="14"/>
      <c r="L574" s="20"/>
      <c r="M574" s="15"/>
      <c r="N574" s="15"/>
      <c r="O574" s="15"/>
      <c r="P574" s="20"/>
      <c r="Q574" s="24" t="str">
        <f>IF(ISBLANK(K574),"",VLOOKUP(K574,EXHIBITIONS!B$4:C$1002,2,FALSE))</f>
        <v/>
      </c>
    </row>
    <row r="575" spans="1:17" ht="15">
      <c r="A575" s="10" t="str">
        <f t="array" ref="A575">IF(ISERROR(MATCH(TRUE,EXACT(IMAGES!B$12:B$1002,B575),0)),"?","")</f>
        <v/>
      </c>
      <c r="B575" s="20"/>
      <c r="C575" s="14"/>
      <c r="D575" s="15"/>
      <c r="E575" s="15"/>
      <c r="F575" s="15"/>
      <c r="G575" s="11" t="str" cm="1">
        <f t="array" ref="G575">_xlfn.IFS(AND(D575&lt;F575,H575="A"),"?",D575+1=F575,"✓",AND(D575=F575,D575&gt;0,H575&lt;&gt;"A"),"A?",TRUE,"")</f>
        <v/>
      </c>
      <c r="H575" s="15"/>
      <c r="I575" s="12"/>
      <c r="J575" s="12"/>
      <c r="K575" s="14"/>
      <c r="L575" s="20"/>
      <c r="M575" s="15"/>
      <c r="N575" s="15"/>
      <c r="O575" s="15"/>
      <c r="P575" s="20"/>
      <c r="Q575" s="24" t="str">
        <f>IF(ISBLANK(K575),"",VLOOKUP(K575,EXHIBITIONS!B$4:C$1002,2,FALSE))</f>
        <v/>
      </c>
    </row>
    <row r="576" spans="1:17" ht="15">
      <c r="A576" s="10" t="str">
        <f t="array" ref="A576">IF(ISERROR(MATCH(TRUE,EXACT(IMAGES!B$12:B$1002,B576),0)),"?","")</f>
        <v/>
      </c>
      <c r="B576" s="20"/>
      <c r="C576" s="14"/>
      <c r="D576" s="15"/>
      <c r="E576" s="15"/>
      <c r="F576" s="15"/>
      <c r="G576" s="11" t="str" cm="1">
        <f t="array" ref="G576">_xlfn.IFS(AND(D576&lt;F576,H576="A"),"?",D576+1=F576,"✓",AND(D576=F576,D576&gt;0,H576&lt;&gt;"A"),"A?",TRUE,"")</f>
        <v/>
      </c>
      <c r="H576" s="15"/>
      <c r="I576" s="12"/>
      <c r="J576" s="12"/>
      <c r="K576" s="14"/>
      <c r="L576" s="20"/>
      <c r="M576" s="15"/>
      <c r="N576" s="15"/>
      <c r="O576" s="15"/>
      <c r="P576" s="20"/>
      <c r="Q576" s="24" t="str">
        <f>IF(ISBLANK(K576),"",VLOOKUP(K576,EXHIBITIONS!B$4:C$1002,2,FALSE))</f>
        <v/>
      </c>
    </row>
    <row r="577" spans="1:17" ht="15">
      <c r="A577" s="10" t="str">
        <f t="array" ref="A577">IF(ISERROR(MATCH(TRUE,EXACT(IMAGES!B$12:B$1002,B577),0)),"?","")</f>
        <v/>
      </c>
      <c r="B577" s="20"/>
      <c r="C577" s="14"/>
      <c r="D577" s="15"/>
      <c r="E577" s="15"/>
      <c r="F577" s="15"/>
      <c r="G577" s="11" t="str" cm="1">
        <f t="array" ref="G577">_xlfn.IFS(AND(D577&lt;F577,H577="A"),"?",D577+1=F577,"✓",AND(D577=F577,D577&gt;0,H577&lt;&gt;"A"),"A?",TRUE,"")</f>
        <v/>
      </c>
      <c r="H577" s="15"/>
      <c r="I577" s="12"/>
      <c r="J577" s="12"/>
      <c r="K577" s="14"/>
      <c r="L577" s="20"/>
      <c r="M577" s="15"/>
      <c r="N577" s="15"/>
      <c r="O577" s="15"/>
      <c r="P577" s="20"/>
      <c r="Q577" s="24" t="str">
        <f>IF(ISBLANK(K577),"",VLOOKUP(K577,EXHIBITIONS!B$4:C$1002,2,FALSE))</f>
        <v/>
      </c>
    </row>
    <row r="578" spans="1:17" ht="15">
      <c r="A578" s="10" t="str">
        <f t="array" ref="A578">IF(ISERROR(MATCH(TRUE,EXACT(IMAGES!B$12:B$1002,B578),0)),"?","")</f>
        <v/>
      </c>
      <c r="B578" s="20"/>
      <c r="C578" s="14"/>
      <c r="D578" s="15"/>
      <c r="E578" s="15"/>
      <c r="F578" s="15"/>
      <c r="G578" s="11" t="str" cm="1">
        <f t="array" ref="G578">_xlfn.IFS(AND(D578&lt;F578,H578="A"),"?",D578+1=F578,"✓",AND(D578=F578,D578&gt;0,H578&lt;&gt;"A"),"A?",TRUE,"")</f>
        <v/>
      </c>
      <c r="H578" s="15"/>
      <c r="I578" s="12"/>
      <c r="J578" s="12"/>
      <c r="K578" s="14"/>
      <c r="L578" s="14"/>
      <c r="M578" s="15"/>
      <c r="N578" s="15"/>
      <c r="O578" s="15"/>
      <c r="P578" s="20"/>
      <c r="Q578" s="24" t="str">
        <f>IF(ISBLANK(K578),"",VLOOKUP(K578,EXHIBITIONS!B$4:C$1002,2,FALSE))</f>
        <v/>
      </c>
    </row>
    <row r="579" spans="1:17" ht="15">
      <c r="A579" s="10" t="str">
        <f t="array" ref="A579">IF(ISERROR(MATCH(TRUE,EXACT(IMAGES!B$12:B$1002,B579),0)),"?","")</f>
        <v/>
      </c>
      <c r="B579" s="20"/>
      <c r="C579" s="14"/>
      <c r="D579" s="15"/>
      <c r="E579" s="15"/>
      <c r="F579" s="15"/>
      <c r="G579" s="11" t="str" cm="1">
        <f t="array" ref="G579">_xlfn.IFS(AND(D579&lt;F579,H579="A"),"?",D579+1=F579,"✓",AND(D579=F579,D579&gt;0,H579&lt;&gt;"A"),"A?",TRUE,"")</f>
        <v/>
      </c>
      <c r="H579" s="15"/>
      <c r="I579" s="12"/>
      <c r="J579" s="12"/>
      <c r="K579" s="14"/>
      <c r="L579" s="14"/>
      <c r="M579" s="15"/>
      <c r="N579" s="15"/>
      <c r="O579" s="15"/>
      <c r="P579" s="20"/>
      <c r="Q579" s="24" t="str">
        <f>IF(ISBLANK(K579),"",VLOOKUP(K579,EXHIBITIONS!B$4:C$1002,2,FALSE))</f>
        <v/>
      </c>
    </row>
    <row r="580" spans="1:17" ht="15">
      <c r="A580" s="10" t="str">
        <f t="array" ref="A580">IF(ISERROR(MATCH(TRUE,EXACT(IMAGES!B$12:B$1002,B580),0)),"?","")</f>
        <v/>
      </c>
      <c r="B580" s="20"/>
      <c r="C580" s="14"/>
      <c r="D580" s="15"/>
      <c r="E580" s="15"/>
      <c r="F580" s="15"/>
      <c r="G580" s="11" t="str" cm="1">
        <f t="array" ref="G580">_xlfn.IFS(AND(D580&lt;F580,H580="A"),"?",D580+1=F580,"✓",AND(D580=F580,D580&gt;0,H580&lt;&gt;"A"),"A?",TRUE,"")</f>
        <v/>
      </c>
      <c r="H580" s="15"/>
      <c r="I580" s="12"/>
      <c r="J580" s="12"/>
      <c r="K580" s="14"/>
      <c r="L580" s="14"/>
      <c r="M580" s="15"/>
      <c r="N580" s="15"/>
      <c r="O580" s="15"/>
      <c r="P580" s="20"/>
      <c r="Q580" s="24" t="str">
        <f>IF(ISBLANK(K580),"",VLOOKUP(K580,EXHIBITIONS!B$4:C$1002,2,FALSE))</f>
        <v/>
      </c>
    </row>
    <row r="581" spans="1:17" ht="15">
      <c r="A581" s="10" t="str">
        <f t="array" ref="A581">IF(ISERROR(MATCH(TRUE,EXACT(IMAGES!B$12:B$1002,B581),0)),"?","")</f>
        <v/>
      </c>
      <c r="B581" s="20"/>
      <c r="C581" s="14"/>
      <c r="D581" s="15"/>
      <c r="E581" s="15"/>
      <c r="F581" s="15"/>
      <c r="G581" s="11" t="str" cm="1">
        <f t="array" ref="G581">_xlfn.IFS(AND(D581&lt;F581,H581="A"),"?",D581+1=F581,"✓",AND(D581=F581,D581&gt;0,H581&lt;&gt;"A"),"A?",TRUE,"")</f>
        <v/>
      </c>
      <c r="H581" s="15"/>
      <c r="I581" s="12"/>
      <c r="J581" s="12"/>
      <c r="K581" s="14"/>
      <c r="L581" s="14"/>
      <c r="M581" s="15"/>
      <c r="N581" s="15"/>
      <c r="O581" s="15"/>
      <c r="P581" s="20"/>
      <c r="Q581" s="24" t="str">
        <f>IF(ISBLANK(K581),"",VLOOKUP(K581,EXHIBITIONS!B$4:C$1002,2,FALSE))</f>
        <v/>
      </c>
    </row>
    <row r="582" spans="1:17" ht="15">
      <c r="A582" s="10" t="str">
        <f t="array" ref="A582">IF(ISERROR(MATCH(TRUE,EXACT(IMAGES!B$12:B$1002,B582),0)),"?","")</f>
        <v/>
      </c>
      <c r="B582" s="20"/>
      <c r="C582" s="14"/>
      <c r="D582" s="15"/>
      <c r="E582" s="15"/>
      <c r="F582" s="15"/>
      <c r="G582" s="11" t="str" cm="1">
        <f t="array" ref="G582">_xlfn.IFS(AND(D582&lt;F582,H582="A"),"?",D582+1=F582,"✓",AND(D582=F582,D582&gt;0,H582&lt;&gt;"A"),"A?",TRUE,"")</f>
        <v/>
      </c>
      <c r="H582" s="15"/>
      <c r="I582" s="12"/>
      <c r="J582" s="12"/>
      <c r="K582" s="14"/>
      <c r="L582" s="14"/>
      <c r="M582" s="15"/>
      <c r="N582" s="15"/>
      <c r="O582" s="15"/>
      <c r="P582" s="20"/>
      <c r="Q582" s="24" t="str">
        <f>IF(ISBLANK(K582),"",VLOOKUP(K582,EXHIBITIONS!B$4:C$1002,2,FALSE))</f>
        <v/>
      </c>
    </row>
    <row r="583" spans="1:17" ht="15">
      <c r="A583" s="10" t="str">
        <f t="array" ref="A583">IF(ISERROR(MATCH(TRUE,EXACT(IMAGES!B$12:B$1002,B583),0)),"?","")</f>
        <v/>
      </c>
      <c r="B583" s="20"/>
      <c r="C583" s="14"/>
      <c r="D583" s="15"/>
      <c r="E583" s="15"/>
      <c r="F583" s="15"/>
      <c r="G583" s="11" t="str" cm="1">
        <f t="array" ref="G583">_xlfn.IFS(AND(D583&lt;F583,H583="A"),"?",D583+1=F583,"✓",AND(D583=F583,D583&gt;0,H583&lt;&gt;"A"),"A?",TRUE,"")</f>
        <v/>
      </c>
      <c r="H583" s="15"/>
      <c r="I583" s="12"/>
      <c r="J583" s="12"/>
      <c r="K583" s="14"/>
      <c r="L583" s="14"/>
      <c r="M583" s="15"/>
      <c r="N583" s="15"/>
      <c r="O583" s="15"/>
      <c r="P583" s="20"/>
      <c r="Q583" s="24" t="str">
        <f>IF(ISBLANK(K583),"",VLOOKUP(K583,EXHIBITIONS!B$4:C$1002,2,FALSE))</f>
        <v/>
      </c>
    </row>
    <row r="584" spans="1:17" ht="15">
      <c r="A584" s="10" t="str">
        <f t="array" ref="A584">IF(ISERROR(MATCH(TRUE,EXACT(IMAGES!B$12:B$1002,B584),0)),"?","")</f>
        <v/>
      </c>
      <c r="B584" s="20"/>
      <c r="C584" s="14"/>
      <c r="D584" s="15"/>
      <c r="E584" s="15"/>
      <c r="F584" s="15"/>
      <c r="G584" s="11" t="str" cm="1">
        <f t="array" ref="G584">_xlfn.IFS(AND(D584&lt;F584,H584="A"),"?",D584+1=F584,"✓",AND(D584=F584,D584&gt;0,H584&lt;&gt;"A"),"A?",TRUE,"")</f>
        <v/>
      </c>
      <c r="H584" s="15"/>
      <c r="I584" s="12"/>
      <c r="J584" s="12"/>
      <c r="K584" s="14"/>
      <c r="L584" s="14"/>
      <c r="M584" s="15"/>
      <c r="N584" s="15"/>
      <c r="O584" s="15"/>
      <c r="P584" s="20"/>
      <c r="Q584" s="24" t="str">
        <f>IF(ISBLANK(K584),"",VLOOKUP(K584,EXHIBITIONS!B$4:C$1002,2,FALSE))</f>
        <v/>
      </c>
    </row>
    <row r="585" spans="1:17" ht="15">
      <c r="A585" s="10" t="str">
        <f t="array" ref="A585">IF(ISERROR(MATCH(TRUE,EXACT(IMAGES!B$12:B$1002,B585),0)),"?","")</f>
        <v/>
      </c>
      <c r="B585" s="20"/>
      <c r="C585" s="14"/>
      <c r="D585" s="15"/>
      <c r="E585" s="15"/>
      <c r="F585" s="15"/>
      <c r="G585" s="11" t="str" cm="1">
        <f t="array" ref="G585">_xlfn.IFS(AND(D585&lt;F585,H585="A"),"?",D585+1=F585,"✓",AND(D585=F585,D585&gt;0,H585&lt;&gt;"A"),"A?",TRUE,"")</f>
        <v/>
      </c>
      <c r="H585" s="15"/>
      <c r="I585" s="12"/>
      <c r="J585" s="12"/>
      <c r="K585" s="14"/>
      <c r="L585" s="14"/>
      <c r="M585" s="15"/>
      <c r="N585" s="15"/>
      <c r="O585" s="15"/>
      <c r="P585" s="20"/>
      <c r="Q585" s="24" t="str">
        <f>IF(ISBLANK(K585),"",VLOOKUP(K585,EXHIBITIONS!B$4:C$1002,2,FALSE))</f>
        <v/>
      </c>
    </row>
    <row r="586" spans="1:17" ht="15">
      <c r="A586" s="10" t="str">
        <f t="array" ref="A586">IF(ISERROR(MATCH(TRUE,EXACT(IMAGES!B$12:B$1002,B586),0)),"?","")</f>
        <v/>
      </c>
      <c r="B586" s="20"/>
      <c r="C586" s="14"/>
      <c r="D586" s="15"/>
      <c r="E586" s="15"/>
      <c r="F586" s="15"/>
      <c r="G586" s="11" t="str" cm="1">
        <f t="array" ref="G586">_xlfn.IFS(AND(D586&lt;F586,H586="A"),"?",D586+1=F586,"✓",AND(D586=F586,D586&gt;0,H586&lt;&gt;"A"),"A?",TRUE,"")</f>
        <v/>
      </c>
      <c r="H586" s="15"/>
      <c r="I586" s="12"/>
      <c r="J586" s="12"/>
      <c r="K586" s="14"/>
      <c r="L586" s="20"/>
      <c r="M586" s="15"/>
      <c r="N586" s="15"/>
      <c r="O586" s="15"/>
      <c r="P586" s="20"/>
      <c r="Q586" s="24" t="str">
        <f>IF(ISBLANK(K586),"",VLOOKUP(K586,EXHIBITIONS!B$4:C$1002,2,FALSE))</f>
        <v/>
      </c>
    </row>
    <row r="587" spans="1:17" ht="15">
      <c r="A587" s="10" t="str">
        <f t="array" ref="A587">IF(ISERROR(MATCH(TRUE,EXACT(IMAGES!B$12:B$1002,B587),0)),"?","")</f>
        <v/>
      </c>
      <c r="B587" s="20"/>
      <c r="C587" s="14"/>
      <c r="D587" s="15"/>
      <c r="E587" s="15"/>
      <c r="F587" s="15"/>
      <c r="G587" s="11" t="str" cm="1">
        <f t="array" ref="G587">_xlfn.IFS(AND(D587&lt;F587,H587="A"),"?",D587+1=F587,"✓",AND(D587=F587,D587&gt;0,H587&lt;&gt;"A"),"A?",TRUE,"")</f>
        <v/>
      </c>
      <c r="H587" s="15"/>
      <c r="I587" s="12"/>
      <c r="J587" s="12"/>
      <c r="K587" s="14"/>
      <c r="L587" s="20"/>
      <c r="M587" s="15"/>
      <c r="N587" s="15"/>
      <c r="O587" s="15"/>
      <c r="P587" s="20"/>
      <c r="Q587" s="24" t="str">
        <f>IF(ISBLANK(K587),"",VLOOKUP(K587,EXHIBITIONS!B$4:C$1002,2,FALSE))</f>
        <v/>
      </c>
    </row>
    <row r="588" spans="1:17" ht="15">
      <c r="A588" s="10" t="str">
        <f t="array" ref="A588">IF(ISERROR(MATCH(TRUE,EXACT(IMAGES!B$12:B$1002,B588),0)),"?","")</f>
        <v/>
      </c>
      <c r="B588" s="20"/>
      <c r="C588" s="14"/>
      <c r="D588" s="15"/>
      <c r="E588" s="15"/>
      <c r="F588" s="15"/>
      <c r="G588" s="11" t="str" cm="1">
        <f t="array" ref="G588">_xlfn.IFS(AND(D588&lt;F588,H588="A"),"?",D588+1=F588,"✓",AND(D588=F588,D588&gt;0,H588&lt;&gt;"A"),"A?",TRUE,"")</f>
        <v/>
      </c>
      <c r="H588" s="15"/>
      <c r="I588" s="12"/>
      <c r="J588" s="12"/>
      <c r="K588" s="14"/>
      <c r="L588" s="20"/>
      <c r="M588" s="15"/>
      <c r="N588" s="15"/>
      <c r="O588" s="15"/>
      <c r="P588" s="20"/>
      <c r="Q588" s="24" t="str">
        <f>IF(ISBLANK(K588),"",VLOOKUP(K588,EXHIBITIONS!B$4:C$1002,2,FALSE))</f>
        <v/>
      </c>
    </row>
    <row r="589" spans="1:17" ht="15">
      <c r="A589" s="10" t="str">
        <f t="array" ref="A589">IF(ISERROR(MATCH(TRUE,EXACT(IMAGES!B$12:B$1002,B589),0)),"?","")</f>
        <v/>
      </c>
      <c r="B589" s="20"/>
      <c r="C589" s="14"/>
      <c r="D589" s="15"/>
      <c r="E589" s="15"/>
      <c r="F589" s="15"/>
      <c r="G589" s="11" t="str" cm="1">
        <f t="array" ref="G589">_xlfn.IFS(AND(D589&lt;F589,H589="A"),"?",D589+1=F589,"✓",AND(D589=F589,D589&gt;0,H589&lt;&gt;"A"),"A?",TRUE,"")</f>
        <v/>
      </c>
      <c r="H589" s="15"/>
      <c r="I589" s="12"/>
      <c r="J589" s="12"/>
      <c r="K589" s="14"/>
      <c r="L589" s="20"/>
      <c r="M589" s="15"/>
      <c r="N589" s="15"/>
      <c r="O589" s="15"/>
      <c r="P589" s="20"/>
      <c r="Q589" s="24" t="str">
        <f>IF(ISBLANK(K589),"",VLOOKUP(K589,EXHIBITIONS!B$4:C$1002,2,FALSE))</f>
        <v/>
      </c>
    </row>
    <row r="590" spans="1:17" ht="15">
      <c r="A590" s="10" t="str">
        <f t="array" ref="A590">IF(ISERROR(MATCH(TRUE,EXACT(IMAGES!B$12:B$1002,B590),0)),"?","")</f>
        <v/>
      </c>
      <c r="B590" s="20"/>
      <c r="C590" s="14"/>
      <c r="D590" s="15"/>
      <c r="E590" s="15"/>
      <c r="F590" s="15"/>
      <c r="G590" s="11" t="str" cm="1">
        <f t="array" ref="G590">_xlfn.IFS(AND(D590&lt;F590,H590="A"),"?",D590+1=F590,"✓",AND(D590=F590,D590&gt;0,H590&lt;&gt;"A"),"A?",TRUE,"")</f>
        <v/>
      </c>
      <c r="H590" s="15"/>
      <c r="I590" s="12"/>
      <c r="J590" s="12"/>
      <c r="K590" s="14"/>
      <c r="L590" s="20"/>
      <c r="M590" s="15"/>
      <c r="N590" s="15"/>
      <c r="O590" s="15"/>
      <c r="P590" s="20"/>
      <c r="Q590" s="24" t="str">
        <f>IF(ISBLANK(K590),"",VLOOKUP(K590,EXHIBITIONS!B$4:C$1002,2,FALSE))</f>
        <v/>
      </c>
    </row>
    <row r="591" spans="1:17" ht="15">
      <c r="A591" s="10" t="str">
        <f t="array" ref="A591">IF(ISERROR(MATCH(TRUE,EXACT(IMAGES!B$12:B$1002,B591),0)),"?","")</f>
        <v/>
      </c>
      <c r="B591" s="20"/>
      <c r="C591" s="14"/>
      <c r="D591" s="15"/>
      <c r="E591" s="15"/>
      <c r="F591" s="15"/>
      <c r="G591" s="11" t="str" cm="1">
        <f t="array" ref="G591">_xlfn.IFS(AND(D591&lt;F591,H591="A"),"?",D591+1=F591,"✓",AND(D591=F591,D591&gt;0,H591&lt;&gt;"A"),"A?",TRUE,"")</f>
        <v/>
      </c>
      <c r="H591" s="15"/>
      <c r="I591" s="12"/>
      <c r="J591" s="12"/>
      <c r="K591" s="14"/>
      <c r="L591" s="20"/>
      <c r="M591" s="15"/>
      <c r="N591" s="15"/>
      <c r="O591" s="15"/>
      <c r="P591" s="20"/>
      <c r="Q591" s="24" t="str">
        <f>IF(ISBLANK(K591),"",VLOOKUP(K591,EXHIBITIONS!B$4:C$1002,2,FALSE))</f>
        <v/>
      </c>
    </row>
    <row r="592" spans="1:17" ht="15">
      <c r="A592" s="10" t="str">
        <f t="array" ref="A592">IF(ISERROR(MATCH(TRUE,EXACT(IMAGES!B$12:B$1002,B592),0)),"?","")</f>
        <v/>
      </c>
      <c r="B592" s="20"/>
      <c r="C592" s="14"/>
      <c r="D592" s="15"/>
      <c r="E592" s="15"/>
      <c r="F592" s="15"/>
      <c r="G592" s="11" t="str" cm="1">
        <f t="array" ref="G592">_xlfn.IFS(AND(D592&lt;F592,H592="A"),"?",D592+1=F592,"✓",AND(D592=F592,D592&gt;0,H592&lt;&gt;"A"),"A?",TRUE,"")</f>
        <v/>
      </c>
      <c r="H592" s="15"/>
      <c r="I592" s="12"/>
      <c r="J592" s="12"/>
      <c r="K592" s="14"/>
      <c r="L592" s="20"/>
      <c r="M592" s="15"/>
      <c r="N592" s="15"/>
      <c r="O592" s="15"/>
      <c r="P592" s="20"/>
      <c r="Q592" s="24" t="str">
        <f>IF(ISBLANK(K592),"",VLOOKUP(K592,EXHIBITIONS!B$4:C$1002,2,FALSE))</f>
        <v/>
      </c>
    </row>
    <row r="593" spans="1:17" ht="15">
      <c r="A593" s="10" t="str">
        <f t="array" ref="A593">IF(ISERROR(MATCH(TRUE,EXACT(IMAGES!B$12:B$1002,B593),0)),"?","")</f>
        <v/>
      </c>
      <c r="B593" s="20"/>
      <c r="C593" s="14"/>
      <c r="D593" s="15"/>
      <c r="E593" s="15"/>
      <c r="F593" s="15"/>
      <c r="G593" s="11" t="str" cm="1">
        <f t="array" ref="G593">_xlfn.IFS(AND(D593&lt;F593,H593="A"),"?",D593+1=F593,"✓",AND(D593=F593,D593&gt;0,H593&lt;&gt;"A"),"A?",TRUE,"")</f>
        <v/>
      </c>
      <c r="H593" s="15"/>
      <c r="I593" s="12"/>
      <c r="J593" s="12"/>
      <c r="K593" s="14"/>
      <c r="L593" s="20"/>
      <c r="M593" s="15"/>
      <c r="N593" s="15"/>
      <c r="O593" s="15"/>
      <c r="P593" s="20"/>
      <c r="Q593" s="24" t="str">
        <f>IF(ISBLANK(K593),"",VLOOKUP(K593,EXHIBITIONS!B$4:C$1002,2,FALSE))</f>
        <v/>
      </c>
    </row>
    <row r="594" spans="1:17" ht="15">
      <c r="A594" s="10" t="str">
        <f t="array" ref="A594">IF(ISERROR(MATCH(TRUE,EXACT(IMAGES!B$12:B$1002,B594),0)),"?","")</f>
        <v/>
      </c>
      <c r="B594" s="20"/>
      <c r="C594" s="14"/>
      <c r="D594" s="15"/>
      <c r="E594" s="15"/>
      <c r="F594" s="15"/>
      <c r="G594" s="11" t="str" cm="1">
        <f t="array" ref="G594">_xlfn.IFS(AND(D594&lt;F594,H594="A"),"?",D594+1=F594,"✓",AND(D594=F594,D594&gt;0,H594&lt;&gt;"A"),"A?",TRUE,"")</f>
        <v/>
      </c>
      <c r="H594" s="15"/>
      <c r="I594" s="12"/>
      <c r="J594" s="12"/>
      <c r="K594" s="14"/>
      <c r="L594" s="20"/>
      <c r="M594" s="15"/>
      <c r="N594" s="15"/>
      <c r="O594" s="15"/>
      <c r="P594" s="20"/>
      <c r="Q594" s="24" t="str">
        <f>IF(ISBLANK(K594),"",VLOOKUP(K594,EXHIBITIONS!B$4:C$1002,2,FALSE))</f>
        <v/>
      </c>
    </row>
    <row r="595" spans="1:17" ht="15">
      <c r="A595" s="10" t="str">
        <f t="array" ref="A595">IF(ISERROR(MATCH(TRUE,EXACT(IMAGES!B$12:B$1002,B595),0)),"?","")</f>
        <v/>
      </c>
      <c r="B595" s="20"/>
      <c r="C595" s="14"/>
      <c r="D595" s="15"/>
      <c r="E595" s="15"/>
      <c r="F595" s="15"/>
      <c r="G595" s="11" t="str" cm="1">
        <f t="array" ref="G595">_xlfn.IFS(AND(D595&lt;F595,H595="A"),"?",D595+1=F595,"✓",AND(D595=F595,D595&gt;0,H595&lt;&gt;"A"),"A?",TRUE,"")</f>
        <v/>
      </c>
      <c r="H595" s="15"/>
      <c r="I595" s="12"/>
      <c r="J595" s="12"/>
      <c r="K595" s="14"/>
      <c r="L595" s="20"/>
      <c r="M595" s="15"/>
      <c r="N595" s="15"/>
      <c r="O595" s="15"/>
      <c r="P595" s="20"/>
      <c r="Q595" s="24" t="str">
        <f>IF(ISBLANK(K595),"",VLOOKUP(K595,EXHIBITIONS!B$4:C$1002,2,FALSE))</f>
        <v/>
      </c>
    </row>
    <row r="596" spans="1:17" ht="15">
      <c r="A596" s="10" t="str">
        <f t="array" ref="A596">IF(ISERROR(MATCH(TRUE,EXACT(IMAGES!B$12:B$1002,B596),0)),"?","")</f>
        <v/>
      </c>
      <c r="B596" s="20"/>
      <c r="C596" s="14"/>
      <c r="D596" s="15"/>
      <c r="E596" s="15"/>
      <c r="F596" s="15"/>
      <c r="G596" s="11" t="str" cm="1">
        <f t="array" ref="G596">_xlfn.IFS(AND(D596&lt;F596,H596="A"),"?",D596+1=F596,"✓",AND(D596=F596,D596&gt;0,H596&lt;&gt;"A"),"A?",TRUE,"")</f>
        <v/>
      </c>
      <c r="H596" s="15"/>
      <c r="I596" s="12"/>
      <c r="J596" s="12"/>
      <c r="K596" s="14"/>
      <c r="L596" s="20"/>
      <c r="M596" s="15"/>
      <c r="N596" s="15"/>
      <c r="O596" s="15"/>
      <c r="P596" s="20"/>
      <c r="Q596" s="24" t="str">
        <f>IF(ISBLANK(K596),"",VLOOKUP(K596,EXHIBITIONS!B$4:C$1002,2,FALSE))</f>
        <v/>
      </c>
    </row>
    <row r="597" spans="1:17" ht="15">
      <c r="A597" s="10" t="str">
        <f t="array" ref="A597">IF(ISERROR(MATCH(TRUE,EXACT(IMAGES!B$12:B$1002,B597),0)),"?","")</f>
        <v/>
      </c>
      <c r="B597" s="20"/>
      <c r="C597" s="14"/>
      <c r="D597" s="15"/>
      <c r="E597" s="15"/>
      <c r="F597" s="15"/>
      <c r="G597" s="11" t="str" cm="1">
        <f t="array" ref="G597">_xlfn.IFS(AND(D597&lt;F597,H597="A"),"?",D597+1=F597,"✓",AND(D597=F597,D597&gt;0,H597&lt;&gt;"A"),"A?",TRUE,"")</f>
        <v/>
      </c>
      <c r="H597" s="15"/>
      <c r="I597" s="12"/>
      <c r="J597" s="12"/>
      <c r="K597" s="14"/>
      <c r="L597" s="20"/>
      <c r="M597" s="15"/>
      <c r="N597" s="15"/>
      <c r="O597" s="15"/>
      <c r="P597" s="20"/>
      <c r="Q597" s="24" t="str">
        <f>IF(ISBLANK(K597),"",VLOOKUP(K597,EXHIBITIONS!B$4:C$1002,2,FALSE))</f>
        <v/>
      </c>
    </row>
    <row r="598" spans="1:17" ht="15">
      <c r="A598" s="10" t="str">
        <f t="array" ref="A598">IF(ISERROR(MATCH(TRUE,EXACT(IMAGES!B$12:B$1002,B598),0)),"?","")</f>
        <v/>
      </c>
      <c r="B598" s="20"/>
      <c r="C598" s="14"/>
      <c r="D598" s="15"/>
      <c r="E598" s="15"/>
      <c r="F598" s="15"/>
      <c r="G598" s="11" t="str" cm="1">
        <f t="array" ref="G598">_xlfn.IFS(AND(D598&lt;F598,H598="A"),"?",D598+1=F598,"✓",AND(D598=F598,D598&gt;0,H598&lt;&gt;"A"),"A?",TRUE,"")</f>
        <v/>
      </c>
      <c r="H598" s="15"/>
      <c r="I598" s="12"/>
      <c r="J598" s="12"/>
      <c r="K598" s="14"/>
      <c r="L598" s="20"/>
      <c r="M598" s="15"/>
      <c r="N598" s="15"/>
      <c r="O598" s="15"/>
      <c r="P598" s="20"/>
      <c r="Q598" s="24" t="str">
        <f>IF(ISBLANK(K598),"",VLOOKUP(K598,EXHIBITIONS!B$4:C$1002,2,FALSE))</f>
        <v/>
      </c>
    </row>
    <row r="599" spans="1:17" ht="15">
      <c r="A599" s="10" t="str">
        <f t="array" ref="A599">IF(ISERROR(MATCH(TRUE,EXACT(IMAGES!B$12:B$1002,B599),0)),"?","")</f>
        <v/>
      </c>
      <c r="B599" s="20"/>
      <c r="C599" s="14"/>
      <c r="D599" s="15"/>
      <c r="E599" s="15"/>
      <c r="F599" s="15"/>
      <c r="G599" s="11" t="str" cm="1">
        <f t="array" ref="G599">_xlfn.IFS(AND(D599&lt;F599,H599="A"),"?",D599+1=F599,"✓",AND(D599=F599,D599&gt;0,H599&lt;&gt;"A"),"A?",TRUE,"")</f>
        <v/>
      </c>
      <c r="H599" s="15"/>
      <c r="I599" s="12"/>
      <c r="J599" s="12"/>
      <c r="K599" s="14"/>
      <c r="L599" s="20"/>
      <c r="M599" s="15"/>
      <c r="N599" s="15"/>
      <c r="O599" s="15"/>
      <c r="P599" s="20"/>
      <c r="Q599" s="24" t="str">
        <f>IF(ISBLANK(K599),"",VLOOKUP(K599,EXHIBITIONS!B$4:C$1002,2,FALSE))</f>
        <v/>
      </c>
    </row>
    <row r="600" spans="1:17" ht="15">
      <c r="A600" s="10" t="str">
        <f t="array" ref="A600">IF(ISERROR(MATCH(TRUE,EXACT(IMAGES!B$12:B$1002,B600),0)),"?","")</f>
        <v/>
      </c>
      <c r="B600" s="20"/>
      <c r="C600" s="14"/>
      <c r="D600" s="15"/>
      <c r="E600" s="15"/>
      <c r="F600" s="15"/>
      <c r="G600" s="11" t="str" cm="1">
        <f t="array" ref="G600">_xlfn.IFS(AND(D600&lt;F600,H600="A"),"?",D600+1=F600,"✓",AND(D600=F600,D600&gt;0,H600&lt;&gt;"A"),"A?",TRUE,"")</f>
        <v/>
      </c>
      <c r="H600" s="15"/>
      <c r="I600" s="12"/>
      <c r="J600" s="12"/>
      <c r="K600" s="14"/>
      <c r="L600" s="20"/>
      <c r="M600" s="15"/>
      <c r="N600" s="15"/>
      <c r="O600" s="15"/>
      <c r="P600" s="20"/>
      <c r="Q600" s="24" t="str">
        <f>IF(ISBLANK(K600),"",VLOOKUP(K600,EXHIBITIONS!B$4:C$1002,2,FALSE))</f>
        <v/>
      </c>
    </row>
    <row r="601" spans="1:17" ht="15">
      <c r="A601" s="10" t="str">
        <f t="array" ref="A601">IF(ISERROR(MATCH(TRUE,EXACT(IMAGES!B$12:B$1002,B601),0)),"?","")</f>
        <v/>
      </c>
      <c r="B601" s="20"/>
      <c r="C601" s="14"/>
      <c r="D601" s="15"/>
      <c r="E601" s="15"/>
      <c r="F601" s="15"/>
      <c r="G601" s="11" t="str" cm="1">
        <f t="array" ref="G601">_xlfn.IFS(AND(D601&lt;F601,H601="A"),"?",D601+1=F601,"✓",AND(D601=F601,D601&gt;0,H601&lt;&gt;"A"),"A?",TRUE,"")</f>
        <v/>
      </c>
      <c r="H601" s="15"/>
      <c r="I601" s="12"/>
      <c r="J601" s="12"/>
      <c r="K601" s="14"/>
      <c r="L601" s="20"/>
      <c r="M601" s="15"/>
      <c r="N601" s="15"/>
      <c r="O601" s="15"/>
      <c r="P601" s="20"/>
      <c r="Q601" s="24" t="str">
        <f>IF(ISBLANK(K601),"",VLOOKUP(K601,EXHIBITIONS!B$4:C$1002,2,FALSE))</f>
        <v/>
      </c>
    </row>
    <row r="602" spans="1:17" ht="15">
      <c r="A602" s="10" t="str">
        <f t="array" ref="A602">IF(ISERROR(MATCH(TRUE,EXACT(IMAGES!B$12:B$1002,B602),0)),"?","")</f>
        <v/>
      </c>
      <c r="B602" s="20"/>
      <c r="C602" s="14"/>
      <c r="D602" s="15"/>
      <c r="E602" s="15"/>
      <c r="F602" s="15"/>
      <c r="G602" s="11" t="str" cm="1">
        <f t="array" ref="G602">_xlfn.IFS(AND(D602&lt;F602,H602="A"),"?",D602+1=F602,"✓",AND(D602=F602,D602&gt;0,H602&lt;&gt;"A"),"A?",TRUE,"")</f>
        <v/>
      </c>
      <c r="H602" s="15"/>
      <c r="I602" s="12"/>
      <c r="J602" s="12"/>
      <c r="K602" s="14"/>
      <c r="L602" s="20"/>
      <c r="M602" s="15"/>
      <c r="N602" s="15"/>
      <c r="O602" s="15"/>
      <c r="P602" s="20"/>
      <c r="Q602" s="24" t="str">
        <f>IF(ISBLANK(K602),"",VLOOKUP(K602,EXHIBITIONS!B$4:C$1002,2,FALSE))</f>
        <v/>
      </c>
    </row>
    <row r="603" spans="1:17" ht="15">
      <c r="A603" s="10" t="str">
        <f t="array" ref="A603">IF(ISERROR(MATCH(TRUE,EXACT(IMAGES!B$12:B$1002,B603),0)),"?","")</f>
        <v/>
      </c>
      <c r="B603" s="20"/>
      <c r="C603" s="14"/>
      <c r="D603" s="15"/>
      <c r="E603" s="15"/>
      <c r="F603" s="15"/>
      <c r="G603" s="11" t="str" cm="1">
        <f t="array" ref="G603">_xlfn.IFS(AND(D603&lt;F603,H603="A"),"?",D603+1=F603,"✓",AND(D603=F603,D603&gt;0,H603&lt;&gt;"A"),"A?",TRUE,"")</f>
        <v/>
      </c>
      <c r="H603" s="15"/>
      <c r="I603" s="12"/>
      <c r="J603" s="12"/>
      <c r="K603" s="14"/>
      <c r="L603" s="20"/>
      <c r="M603" s="15"/>
      <c r="N603" s="15"/>
      <c r="O603" s="15"/>
      <c r="P603" s="20"/>
      <c r="Q603" s="24" t="str">
        <f>IF(ISBLANK(K603),"",VLOOKUP(K603,EXHIBITIONS!B$4:C$1002,2,FALSE))</f>
        <v/>
      </c>
    </row>
    <row r="604" spans="1:17" ht="15">
      <c r="A604" s="10" t="str">
        <f t="array" ref="A604">IF(ISERROR(MATCH(TRUE,EXACT(IMAGES!B$12:B$1002,B604),0)),"?","")</f>
        <v/>
      </c>
      <c r="B604" s="20"/>
      <c r="C604" s="14"/>
      <c r="D604" s="15"/>
      <c r="E604" s="15"/>
      <c r="F604" s="15"/>
      <c r="G604" s="11" t="str" cm="1">
        <f t="array" ref="G604">_xlfn.IFS(AND(D604&lt;F604,H604="A"),"?",D604+1=F604,"✓",AND(D604=F604,D604&gt;0,H604&lt;&gt;"A"),"A?",TRUE,"")</f>
        <v/>
      </c>
      <c r="H604" s="15"/>
      <c r="I604" s="12"/>
      <c r="J604" s="12"/>
      <c r="K604" s="14"/>
      <c r="L604" s="20"/>
      <c r="M604" s="15"/>
      <c r="N604" s="15"/>
      <c r="O604" s="15"/>
      <c r="P604" s="20"/>
      <c r="Q604" s="24" t="str">
        <f>IF(ISBLANK(K604),"",VLOOKUP(K604,EXHIBITIONS!B$4:C$1002,2,FALSE))</f>
        <v/>
      </c>
    </row>
    <row r="605" spans="1:17" ht="15">
      <c r="A605" s="10" t="str">
        <f t="array" ref="A605">IF(ISERROR(MATCH(TRUE,EXACT(IMAGES!B$12:B$1002,B605),0)),"?","")</f>
        <v/>
      </c>
      <c r="B605" s="20"/>
      <c r="C605" s="14"/>
      <c r="D605" s="15"/>
      <c r="E605" s="15"/>
      <c r="F605" s="15"/>
      <c r="G605" s="11" t="str" cm="1">
        <f t="array" ref="G605">_xlfn.IFS(AND(D605&lt;F605,H605="A"),"?",D605+1=F605,"✓",AND(D605=F605,D605&gt;0,H605&lt;&gt;"A"),"A?",TRUE,"")</f>
        <v/>
      </c>
      <c r="H605" s="15"/>
      <c r="I605" s="12"/>
      <c r="J605" s="12"/>
      <c r="K605" s="14"/>
      <c r="L605" s="20"/>
      <c r="M605" s="15"/>
      <c r="N605" s="15"/>
      <c r="O605" s="15"/>
      <c r="P605" s="20"/>
      <c r="Q605" s="24" t="str">
        <f>IF(ISBLANK(K605),"",VLOOKUP(K605,EXHIBITIONS!B$4:C$1002,2,FALSE))</f>
        <v/>
      </c>
    </row>
    <row r="606" spans="1:17" ht="15">
      <c r="A606" s="10" t="str">
        <f t="array" ref="A606">IF(ISERROR(MATCH(TRUE,EXACT(IMAGES!B$12:B$1002,B606),0)),"?","")</f>
        <v/>
      </c>
      <c r="B606" s="20"/>
      <c r="C606" s="14"/>
      <c r="D606" s="15"/>
      <c r="E606" s="15"/>
      <c r="F606" s="15"/>
      <c r="G606" s="11" t="str" cm="1">
        <f t="array" ref="G606">_xlfn.IFS(AND(D606&lt;F606,H606="A"),"?",D606+1=F606,"✓",AND(D606=F606,D606&gt;0,H606&lt;&gt;"A"),"A?",TRUE,"")</f>
        <v/>
      </c>
      <c r="H606" s="15"/>
      <c r="I606" s="12"/>
      <c r="J606" s="12"/>
      <c r="K606" s="14"/>
      <c r="L606" s="20"/>
      <c r="M606" s="15"/>
      <c r="N606" s="15"/>
      <c r="O606" s="15"/>
      <c r="P606" s="20"/>
      <c r="Q606" s="24" t="str">
        <f>IF(ISBLANK(K606),"",VLOOKUP(K606,EXHIBITIONS!B$4:C$1002,2,FALSE))</f>
        <v/>
      </c>
    </row>
    <row r="607" spans="1:17" ht="15">
      <c r="A607" s="10" t="str">
        <f t="array" ref="A607">IF(ISERROR(MATCH(TRUE,EXACT(IMAGES!B$12:B$1002,B607),0)),"?","")</f>
        <v/>
      </c>
      <c r="B607" s="20"/>
      <c r="C607" s="14"/>
      <c r="D607" s="15"/>
      <c r="E607" s="15"/>
      <c r="F607" s="15"/>
      <c r="G607" s="11" t="str" cm="1">
        <f t="array" ref="G607">_xlfn.IFS(AND(D607&lt;F607,H607="A"),"?",D607+1=F607,"✓",AND(D607=F607,D607&gt;0,H607&lt;&gt;"A"),"A?",TRUE,"")</f>
        <v/>
      </c>
      <c r="H607" s="15"/>
      <c r="I607" s="12"/>
      <c r="J607" s="12"/>
      <c r="K607" s="14"/>
      <c r="L607" s="20"/>
      <c r="M607" s="15"/>
      <c r="N607" s="15"/>
      <c r="O607" s="15"/>
      <c r="P607" s="20"/>
      <c r="Q607" s="24" t="str">
        <f>IF(ISBLANK(K607),"",VLOOKUP(K607,EXHIBITIONS!B$4:C$1002,2,FALSE))</f>
        <v/>
      </c>
    </row>
    <row r="608" spans="1:17" ht="15">
      <c r="A608" s="10" t="str">
        <f t="array" ref="A608">IF(ISERROR(MATCH(TRUE,EXACT(IMAGES!B$12:B$1002,B608),0)),"?","")</f>
        <v/>
      </c>
      <c r="B608" s="20"/>
      <c r="C608" s="14"/>
      <c r="D608" s="15"/>
      <c r="E608" s="15"/>
      <c r="F608" s="15"/>
      <c r="G608" s="11" t="str" cm="1">
        <f t="array" ref="G608">_xlfn.IFS(AND(D608&lt;F608,H608="A"),"?",D608+1=F608,"✓",AND(D608=F608,D608&gt;0,H608&lt;&gt;"A"),"A?",TRUE,"")</f>
        <v/>
      </c>
      <c r="H608" s="15"/>
      <c r="I608" s="12"/>
      <c r="J608" s="12"/>
      <c r="K608" s="14"/>
      <c r="L608" s="20"/>
      <c r="M608" s="15"/>
      <c r="N608" s="15"/>
      <c r="O608" s="15"/>
      <c r="P608" s="20"/>
      <c r="Q608" s="24" t="str">
        <f>IF(ISBLANK(K608),"",VLOOKUP(K608,EXHIBITIONS!B$4:C$1002,2,FALSE))</f>
        <v/>
      </c>
    </row>
    <row r="609" spans="1:17" ht="15">
      <c r="A609" s="10" t="str">
        <f t="array" ref="A609">IF(ISERROR(MATCH(TRUE,EXACT(IMAGES!B$12:B$1002,B609),0)),"?","")</f>
        <v/>
      </c>
      <c r="B609" s="20"/>
      <c r="C609" s="14"/>
      <c r="D609" s="15"/>
      <c r="E609" s="15"/>
      <c r="F609" s="15"/>
      <c r="G609" s="11" t="str" cm="1">
        <f t="array" ref="G609">_xlfn.IFS(AND(D609&lt;F609,H609="A"),"?",D609+1=F609,"✓",AND(D609=F609,D609&gt;0,H609&lt;&gt;"A"),"A?",TRUE,"")</f>
        <v/>
      </c>
      <c r="H609" s="15"/>
      <c r="I609" s="12"/>
      <c r="J609" s="12"/>
      <c r="K609" s="14"/>
      <c r="L609" s="20"/>
      <c r="M609" s="15"/>
      <c r="N609" s="15"/>
      <c r="O609" s="15"/>
      <c r="P609" s="20"/>
      <c r="Q609" s="24" t="str">
        <f>IF(ISBLANK(K609),"",VLOOKUP(K609,EXHIBITIONS!B$4:C$1002,2,FALSE))</f>
        <v/>
      </c>
    </row>
    <row r="610" spans="1:17" ht="15">
      <c r="A610" s="10" t="str">
        <f t="array" ref="A610">IF(ISERROR(MATCH(TRUE,EXACT(IMAGES!B$12:B$1002,B610),0)),"?","")</f>
        <v/>
      </c>
      <c r="B610" s="20"/>
      <c r="C610" s="14"/>
      <c r="D610" s="15"/>
      <c r="E610" s="15"/>
      <c r="F610" s="15"/>
      <c r="G610" s="11" t="str" cm="1">
        <f t="array" ref="G610">_xlfn.IFS(AND(D610&lt;F610,H610="A"),"?",D610+1=F610,"✓",AND(D610=F610,D610&gt;0,H610&lt;&gt;"A"),"A?",TRUE,"")</f>
        <v/>
      </c>
      <c r="H610" s="15"/>
      <c r="I610" s="12"/>
      <c r="J610" s="12"/>
      <c r="K610" s="14"/>
      <c r="L610" s="20"/>
      <c r="M610" s="15"/>
      <c r="N610" s="15"/>
      <c r="O610" s="15"/>
      <c r="P610" s="20"/>
      <c r="Q610" s="24" t="str">
        <f>IF(ISBLANK(K610),"",VLOOKUP(K610,EXHIBITIONS!B$4:C$1002,2,FALSE))</f>
        <v/>
      </c>
    </row>
    <row r="611" spans="1:17" ht="15">
      <c r="A611" s="10" t="str">
        <f t="array" ref="A611">IF(ISERROR(MATCH(TRUE,EXACT(IMAGES!B$12:B$1002,B611),0)),"?","")</f>
        <v/>
      </c>
      <c r="B611" s="20"/>
      <c r="C611" s="14"/>
      <c r="D611" s="15"/>
      <c r="E611" s="15"/>
      <c r="F611" s="15"/>
      <c r="G611" s="11" t="str" cm="1">
        <f t="array" ref="G611">_xlfn.IFS(AND(D611&lt;F611,H611="A"),"?",D611+1=F611,"✓",AND(D611=F611,D611&gt;0,H611&lt;&gt;"A"),"A?",TRUE,"")</f>
        <v/>
      </c>
      <c r="H611" s="15"/>
      <c r="I611" s="12"/>
      <c r="J611" s="12"/>
      <c r="K611" s="14"/>
      <c r="L611" s="20"/>
      <c r="M611" s="15"/>
      <c r="N611" s="15"/>
      <c r="O611" s="15"/>
      <c r="P611" s="20"/>
      <c r="Q611" s="24" t="str">
        <f>IF(ISBLANK(K611),"",VLOOKUP(K611,EXHIBITIONS!B$4:C$1002,2,FALSE))</f>
        <v/>
      </c>
    </row>
    <row r="612" spans="1:17" ht="15">
      <c r="A612" s="10" t="str">
        <f t="array" ref="A612">IF(ISERROR(MATCH(TRUE,EXACT(IMAGES!B$12:B$1002,B612),0)),"?","")</f>
        <v/>
      </c>
      <c r="B612" s="20"/>
      <c r="C612" s="14"/>
      <c r="D612" s="15"/>
      <c r="E612" s="15"/>
      <c r="F612" s="15"/>
      <c r="G612" s="11" t="str" cm="1">
        <f t="array" ref="G612">_xlfn.IFS(AND(D612&lt;F612,H612="A"),"?",D612+1=F612,"✓",AND(D612=F612,D612&gt;0,H612&lt;&gt;"A"),"A?",TRUE,"")</f>
        <v/>
      </c>
      <c r="H612" s="15"/>
      <c r="I612" s="12"/>
      <c r="J612" s="12"/>
      <c r="K612" s="14"/>
      <c r="L612" s="20"/>
      <c r="M612" s="15"/>
      <c r="N612" s="15"/>
      <c r="O612" s="15"/>
      <c r="P612" s="20"/>
      <c r="Q612" s="24" t="str">
        <f>IF(ISBLANK(K612),"",VLOOKUP(K612,EXHIBITIONS!B$4:C$1002,2,FALSE))</f>
        <v/>
      </c>
    </row>
    <row r="613" spans="1:17" ht="15">
      <c r="A613" s="10" t="str">
        <f t="array" ref="A613">IF(ISERROR(MATCH(TRUE,EXACT(IMAGES!B$12:B$1002,B613),0)),"?","")</f>
        <v/>
      </c>
      <c r="B613" s="20"/>
      <c r="C613" s="14"/>
      <c r="D613" s="15"/>
      <c r="E613" s="15"/>
      <c r="F613" s="15"/>
      <c r="G613" s="11" t="str" cm="1">
        <f t="array" ref="G613">_xlfn.IFS(AND(D613&lt;F613,H613="A"),"?",D613+1=F613,"✓",AND(D613=F613,D613&gt;0,H613&lt;&gt;"A"),"A?",TRUE,"")</f>
        <v/>
      </c>
      <c r="H613" s="15"/>
      <c r="I613" s="12"/>
      <c r="J613" s="12"/>
      <c r="K613" s="14"/>
      <c r="L613" s="20"/>
      <c r="M613" s="15"/>
      <c r="N613" s="15"/>
      <c r="O613" s="15"/>
      <c r="P613" s="20"/>
      <c r="Q613" s="24" t="str">
        <f>IF(ISBLANK(K613),"",VLOOKUP(K613,EXHIBITIONS!B$4:C$1002,2,FALSE))</f>
        <v/>
      </c>
    </row>
    <row r="614" spans="1:17" ht="15">
      <c r="A614" s="10" t="str">
        <f t="array" ref="A614">IF(ISERROR(MATCH(TRUE,EXACT(IMAGES!B$12:B$1002,B614),0)),"?","")</f>
        <v/>
      </c>
      <c r="B614" s="20"/>
      <c r="C614" s="14"/>
      <c r="D614" s="15"/>
      <c r="E614" s="15"/>
      <c r="F614" s="15"/>
      <c r="G614" s="11" t="str" cm="1">
        <f t="array" ref="G614">_xlfn.IFS(AND(D614&lt;F614,H614="A"),"?",D614+1=F614,"✓",AND(D614=F614,D614&gt;0,H614&lt;&gt;"A"),"A?",TRUE,"")</f>
        <v/>
      </c>
      <c r="H614" s="15"/>
      <c r="I614" s="12"/>
      <c r="J614" s="12"/>
      <c r="K614" s="14"/>
      <c r="L614" s="20"/>
      <c r="M614" s="15"/>
      <c r="N614" s="15"/>
      <c r="O614" s="15"/>
      <c r="P614" s="20"/>
      <c r="Q614" s="24" t="str">
        <f>IF(ISBLANK(K614),"",VLOOKUP(K614,EXHIBITIONS!B$4:C$1002,2,FALSE))</f>
        <v/>
      </c>
    </row>
    <row r="615" spans="1:17" ht="15">
      <c r="A615" s="10" t="str">
        <f t="array" ref="A615">IF(ISERROR(MATCH(TRUE,EXACT(IMAGES!B$12:B$1002,B615),0)),"?","")</f>
        <v/>
      </c>
      <c r="B615" s="20"/>
      <c r="C615" s="14"/>
      <c r="D615" s="15"/>
      <c r="E615" s="15"/>
      <c r="F615" s="15"/>
      <c r="G615" s="11" t="str" cm="1">
        <f t="array" ref="G615">_xlfn.IFS(AND(D615&lt;F615,H615="A"),"?",D615+1=F615,"✓",AND(D615=F615,D615&gt;0,H615&lt;&gt;"A"),"A?",TRUE,"")</f>
        <v/>
      </c>
      <c r="H615" s="15"/>
      <c r="I615" s="12"/>
      <c r="J615" s="12"/>
      <c r="K615" s="14"/>
      <c r="L615" s="20"/>
      <c r="M615" s="15"/>
      <c r="N615" s="15"/>
      <c r="O615" s="15"/>
      <c r="P615" s="20"/>
      <c r="Q615" s="24" t="str">
        <f>IF(ISBLANK(K615),"",VLOOKUP(K615,EXHIBITIONS!B$4:C$1002,2,FALSE))</f>
        <v/>
      </c>
    </row>
    <row r="616" spans="1:17" ht="15">
      <c r="A616" s="10" t="str">
        <f t="array" ref="A616">IF(ISERROR(MATCH(TRUE,EXACT(IMAGES!B$12:B$1002,B616),0)),"?","")</f>
        <v/>
      </c>
      <c r="B616" s="20"/>
      <c r="C616" s="14"/>
      <c r="D616" s="15"/>
      <c r="E616" s="15"/>
      <c r="F616" s="15"/>
      <c r="G616" s="11" t="str" cm="1">
        <f t="array" ref="G616">_xlfn.IFS(AND(D616&lt;F616,H616="A"),"?",D616+1=F616,"✓",AND(D616=F616,D616&gt;0,H616&lt;&gt;"A"),"A?",TRUE,"")</f>
        <v/>
      </c>
      <c r="H616" s="15"/>
      <c r="I616" s="12"/>
      <c r="J616" s="12"/>
      <c r="K616" s="14"/>
      <c r="L616" s="20"/>
      <c r="M616" s="15"/>
      <c r="N616" s="15"/>
      <c r="O616" s="15"/>
      <c r="P616" s="20"/>
      <c r="Q616" s="24" t="str">
        <f>IF(ISBLANK(K616),"",VLOOKUP(K616,EXHIBITIONS!B$4:C$1002,2,FALSE))</f>
        <v/>
      </c>
    </row>
    <row r="617" spans="1:17" ht="15">
      <c r="A617" s="10" t="str">
        <f t="array" ref="A617">IF(ISERROR(MATCH(TRUE,EXACT(IMAGES!B$12:B$1002,B617),0)),"?","")</f>
        <v/>
      </c>
      <c r="B617" s="20"/>
      <c r="C617" s="14"/>
      <c r="D617" s="15"/>
      <c r="E617" s="15"/>
      <c r="F617" s="15"/>
      <c r="G617" s="11" t="str" cm="1">
        <f t="array" ref="G617">_xlfn.IFS(AND(D617&lt;F617,H617="A"),"?",D617+1=F617,"✓",AND(D617=F617,D617&gt;0,H617&lt;&gt;"A"),"A?",TRUE,"")</f>
        <v/>
      </c>
      <c r="H617" s="15"/>
      <c r="I617" s="12"/>
      <c r="J617" s="12"/>
      <c r="K617" s="14"/>
      <c r="L617" s="20"/>
      <c r="M617" s="15"/>
      <c r="N617" s="15"/>
      <c r="O617" s="15"/>
      <c r="P617" s="20"/>
      <c r="Q617" s="24" t="str">
        <f>IF(ISBLANK(K617),"",VLOOKUP(K617,EXHIBITIONS!B$4:C$1002,2,FALSE))</f>
        <v/>
      </c>
    </row>
    <row r="618" spans="1:17" ht="15">
      <c r="A618" s="10" t="str">
        <f t="array" ref="A618">IF(ISERROR(MATCH(TRUE,EXACT(IMAGES!B$12:B$1002,B618),0)),"?","")</f>
        <v/>
      </c>
      <c r="B618" s="20"/>
      <c r="C618" s="14"/>
      <c r="D618" s="15"/>
      <c r="E618" s="15"/>
      <c r="F618" s="15"/>
      <c r="G618" s="11" t="str" cm="1">
        <f t="array" ref="G618">_xlfn.IFS(AND(D618&lt;F618,H618="A"),"?",D618+1=F618,"✓",AND(D618=F618,D618&gt;0,H618&lt;&gt;"A"),"A?",TRUE,"")</f>
        <v/>
      </c>
      <c r="H618" s="15"/>
      <c r="I618" s="12"/>
      <c r="J618" s="12"/>
      <c r="K618" s="14"/>
      <c r="L618" s="20"/>
      <c r="M618" s="15"/>
      <c r="N618" s="15"/>
      <c r="O618" s="15"/>
      <c r="P618" s="20"/>
      <c r="Q618" s="24" t="str">
        <f>IF(ISBLANK(K618),"",VLOOKUP(K618,EXHIBITIONS!B$4:C$1002,2,FALSE))</f>
        <v/>
      </c>
    </row>
    <row r="619" spans="1:17" ht="15">
      <c r="A619" s="10" t="str">
        <f t="array" ref="A619">IF(ISERROR(MATCH(TRUE,EXACT(IMAGES!B$12:B$1002,B619),0)),"?","")</f>
        <v/>
      </c>
      <c r="B619" s="20"/>
      <c r="C619" s="14"/>
      <c r="D619" s="15"/>
      <c r="E619" s="15"/>
      <c r="F619" s="15"/>
      <c r="G619" s="11" t="str" cm="1">
        <f t="array" ref="G619">_xlfn.IFS(AND(D619&lt;F619,H619="A"),"?",D619+1=F619,"✓",AND(D619=F619,D619&gt;0,H619&lt;&gt;"A"),"A?",TRUE,"")</f>
        <v/>
      </c>
      <c r="H619" s="15"/>
      <c r="I619" s="12"/>
      <c r="J619" s="12"/>
      <c r="K619" s="14"/>
      <c r="L619" s="20"/>
      <c r="M619" s="15"/>
      <c r="N619" s="15"/>
      <c r="O619" s="15"/>
      <c r="P619" s="20"/>
      <c r="Q619" s="24" t="str">
        <f>IF(ISBLANK(K619),"",VLOOKUP(K619,EXHIBITIONS!B$4:C$1002,2,FALSE))</f>
        <v/>
      </c>
    </row>
    <row r="620" spans="1:17" ht="15">
      <c r="A620" s="10" t="str">
        <f t="array" ref="A620">IF(ISERROR(MATCH(TRUE,EXACT(IMAGES!B$12:B$1002,B620),0)),"?","")</f>
        <v/>
      </c>
      <c r="B620" s="20"/>
      <c r="C620" s="14"/>
      <c r="D620" s="15"/>
      <c r="E620" s="15"/>
      <c r="F620" s="15"/>
      <c r="G620" s="11" t="str" cm="1">
        <f t="array" ref="G620">_xlfn.IFS(AND(D620&lt;F620,H620="A"),"?",D620+1=F620,"✓",AND(D620=F620,D620&gt;0,H620&lt;&gt;"A"),"A?",TRUE,"")</f>
        <v/>
      </c>
      <c r="H620" s="15"/>
      <c r="I620" s="12"/>
      <c r="J620" s="12"/>
      <c r="K620" s="14"/>
      <c r="L620" s="20"/>
      <c r="M620" s="15"/>
      <c r="N620" s="15"/>
      <c r="O620" s="15"/>
      <c r="P620" s="20"/>
      <c r="Q620" s="24" t="str">
        <f>IF(ISBLANK(K620),"",VLOOKUP(K620,EXHIBITIONS!B$4:C$1002,2,FALSE))</f>
        <v/>
      </c>
    </row>
    <row r="621" spans="1:17" ht="15">
      <c r="A621" s="10" t="str">
        <f t="array" ref="A621">IF(ISERROR(MATCH(TRUE,EXACT(IMAGES!B$12:B$1002,B621),0)),"?","")</f>
        <v/>
      </c>
      <c r="B621" s="20"/>
      <c r="C621" s="14"/>
      <c r="D621" s="15"/>
      <c r="E621" s="15"/>
      <c r="F621" s="15"/>
      <c r="G621" s="11" t="str" cm="1">
        <f t="array" ref="G621">_xlfn.IFS(AND(D621&lt;F621,H621="A"),"?",D621+1=F621,"✓",AND(D621=F621,D621&gt;0,H621&lt;&gt;"A"),"A?",TRUE,"")</f>
        <v/>
      </c>
      <c r="H621" s="15"/>
      <c r="I621" s="12"/>
      <c r="J621" s="12"/>
      <c r="K621" s="14"/>
      <c r="L621" s="20"/>
      <c r="M621" s="15"/>
      <c r="N621" s="15"/>
      <c r="O621" s="15"/>
      <c r="P621" s="20"/>
      <c r="Q621" s="24" t="str">
        <f>IF(ISBLANK(K621),"",VLOOKUP(K621,EXHIBITIONS!B$4:C$1002,2,FALSE))</f>
        <v/>
      </c>
    </row>
    <row r="622" spans="1:17" ht="15">
      <c r="A622" s="10" t="str">
        <f t="array" ref="A622">IF(ISERROR(MATCH(TRUE,EXACT(IMAGES!B$12:B$1002,B622),0)),"?","")</f>
        <v/>
      </c>
      <c r="B622" s="20"/>
      <c r="C622" s="14"/>
      <c r="D622" s="15"/>
      <c r="E622" s="15"/>
      <c r="F622" s="15"/>
      <c r="G622" s="11" t="str" cm="1">
        <f t="array" ref="G622">_xlfn.IFS(AND(D622&lt;F622,H622="A"),"?",D622+1=F622,"✓",AND(D622=F622,D622&gt;0,H622&lt;&gt;"A"),"A?",TRUE,"")</f>
        <v/>
      </c>
      <c r="H622" s="15"/>
      <c r="I622" s="12"/>
      <c r="J622" s="12"/>
      <c r="K622" s="14"/>
      <c r="L622" s="20"/>
      <c r="M622" s="15"/>
      <c r="N622" s="15"/>
      <c r="O622" s="15"/>
      <c r="P622" s="20"/>
      <c r="Q622" s="24" t="str">
        <f>IF(ISBLANK(K622),"",VLOOKUP(K622,EXHIBITIONS!B$4:C$1002,2,FALSE))</f>
        <v/>
      </c>
    </row>
    <row r="623" spans="1:17" ht="15">
      <c r="A623" s="10" t="str">
        <f t="array" ref="A623">IF(ISERROR(MATCH(TRUE,EXACT(IMAGES!B$12:B$1002,B623),0)),"?","")</f>
        <v/>
      </c>
      <c r="B623" s="20"/>
      <c r="C623" s="14"/>
      <c r="D623" s="15"/>
      <c r="E623" s="15"/>
      <c r="F623" s="15"/>
      <c r="G623" s="11" t="str" cm="1">
        <f t="array" ref="G623">_xlfn.IFS(AND(D623&lt;F623,H623="A"),"?",D623+1=F623,"✓",AND(D623=F623,D623&gt;0,H623&lt;&gt;"A"),"A?",TRUE,"")</f>
        <v/>
      </c>
      <c r="H623" s="15"/>
      <c r="I623" s="12"/>
      <c r="J623" s="12"/>
      <c r="K623" s="14"/>
      <c r="L623" s="20"/>
      <c r="M623" s="15"/>
      <c r="N623" s="15"/>
      <c r="O623" s="15"/>
      <c r="P623" s="20"/>
      <c r="Q623" s="24" t="str">
        <f>IF(ISBLANK(K623),"",VLOOKUP(K623,EXHIBITIONS!B$4:C$1002,2,FALSE))</f>
        <v/>
      </c>
    </row>
    <row r="624" spans="1:17" ht="15">
      <c r="A624" s="10" t="str">
        <f t="array" ref="A624">IF(ISERROR(MATCH(TRUE,EXACT(IMAGES!B$12:B$1002,B624),0)),"?","")</f>
        <v/>
      </c>
      <c r="B624" s="20"/>
      <c r="C624" s="14"/>
      <c r="D624" s="15"/>
      <c r="E624" s="15"/>
      <c r="F624" s="15"/>
      <c r="G624" s="11" t="str" cm="1">
        <f t="array" ref="G624">_xlfn.IFS(AND(D624&lt;F624,H624="A"),"?",D624+1=F624,"✓",AND(D624=F624,D624&gt;0,H624&lt;&gt;"A"),"A?",TRUE,"")</f>
        <v/>
      </c>
      <c r="H624" s="15"/>
      <c r="I624" s="12"/>
      <c r="J624" s="12"/>
      <c r="K624" s="14"/>
      <c r="L624" s="20"/>
      <c r="M624" s="15"/>
      <c r="N624" s="15"/>
      <c r="O624" s="15"/>
      <c r="P624" s="20"/>
      <c r="Q624" s="24" t="str">
        <f>IF(ISBLANK(K624),"",VLOOKUP(K624,EXHIBITIONS!B$4:C$1002,2,FALSE))</f>
        <v/>
      </c>
    </row>
    <row r="625" spans="1:17" ht="15">
      <c r="A625" s="10" t="str">
        <f t="array" ref="A625">IF(ISERROR(MATCH(TRUE,EXACT(IMAGES!B$12:B$1002,B625),0)),"?","")</f>
        <v/>
      </c>
      <c r="B625" s="20"/>
      <c r="C625" s="14"/>
      <c r="D625" s="15"/>
      <c r="E625" s="15"/>
      <c r="F625" s="15"/>
      <c r="G625" s="11" t="str" cm="1">
        <f t="array" ref="G625">_xlfn.IFS(AND(D625&lt;F625,H625="A"),"?",D625+1=F625,"✓",AND(D625=F625,D625&gt;0,H625&lt;&gt;"A"),"A?",TRUE,"")</f>
        <v/>
      </c>
      <c r="H625" s="15"/>
      <c r="I625" s="12"/>
      <c r="J625" s="12"/>
      <c r="K625" s="14"/>
      <c r="L625" s="20"/>
      <c r="M625" s="15"/>
      <c r="N625" s="15"/>
      <c r="O625" s="15"/>
      <c r="P625" s="20"/>
      <c r="Q625" s="24" t="str">
        <f>IF(ISBLANK(K625),"",VLOOKUP(K625,EXHIBITIONS!B$4:C$1002,2,FALSE))</f>
        <v/>
      </c>
    </row>
    <row r="626" spans="1:17" ht="15">
      <c r="A626" s="10" t="str">
        <f t="array" ref="A626">IF(ISERROR(MATCH(TRUE,EXACT(IMAGES!B$12:B$1002,B626),0)),"?","")</f>
        <v/>
      </c>
      <c r="B626" s="20"/>
      <c r="C626" s="14"/>
      <c r="D626" s="15"/>
      <c r="E626" s="15"/>
      <c r="F626" s="15"/>
      <c r="G626" s="11" t="str" cm="1">
        <f t="array" ref="G626">_xlfn.IFS(AND(D626&lt;F626,H626="A"),"?",D626+1=F626,"✓",AND(D626=F626,D626&gt;0,H626&lt;&gt;"A"),"A?",TRUE,"")</f>
        <v/>
      </c>
      <c r="H626" s="15"/>
      <c r="I626" s="12"/>
      <c r="J626" s="12"/>
      <c r="K626" s="14"/>
      <c r="L626" s="20"/>
      <c r="M626" s="15"/>
      <c r="N626" s="15"/>
      <c r="O626" s="15"/>
      <c r="P626" s="20"/>
      <c r="Q626" s="24" t="str">
        <f>IF(ISBLANK(K626),"",VLOOKUP(K626,EXHIBITIONS!B$4:C$1002,2,FALSE))</f>
        <v/>
      </c>
    </row>
    <row r="627" spans="1:17" ht="15">
      <c r="A627" s="10" t="str">
        <f t="array" ref="A627">IF(ISERROR(MATCH(TRUE,EXACT(IMAGES!B$12:B$1002,B627),0)),"?","")</f>
        <v/>
      </c>
      <c r="B627" s="20"/>
      <c r="C627" s="14"/>
      <c r="D627" s="15"/>
      <c r="E627" s="15"/>
      <c r="F627" s="15"/>
      <c r="G627" s="11" t="str" cm="1">
        <f t="array" ref="G627">_xlfn.IFS(AND(D627&lt;F627,H627="A"),"?",D627+1=F627,"✓",AND(D627=F627,D627&gt;0,H627&lt;&gt;"A"),"A?",TRUE,"")</f>
        <v/>
      </c>
      <c r="H627" s="15"/>
      <c r="I627" s="12"/>
      <c r="J627" s="12"/>
      <c r="K627" s="14"/>
      <c r="L627" s="20"/>
      <c r="M627" s="15"/>
      <c r="N627" s="15"/>
      <c r="O627" s="15"/>
      <c r="P627" s="20"/>
      <c r="Q627" s="24" t="str">
        <f>IF(ISBLANK(K627),"",VLOOKUP(K627,EXHIBITIONS!B$4:C$1002,2,FALSE))</f>
        <v/>
      </c>
    </row>
    <row r="628" spans="1:17" ht="15">
      <c r="A628" s="10" t="str">
        <f t="array" ref="A628">IF(ISERROR(MATCH(TRUE,EXACT(IMAGES!B$12:B$1002,B628),0)),"?","")</f>
        <v/>
      </c>
      <c r="B628" s="20"/>
      <c r="C628" s="14"/>
      <c r="D628" s="15"/>
      <c r="E628" s="15"/>
      <c r="F628" s="15"/>
      <c r="G628" s="11" t="str" cm="1">
        <f t="array" ref="G628">_xlfn.IFS(AND(D628&lt;F628,H628="A"),"?",D628+1=F628,"✓",AND(D628=F628,D628&gt;0,H628&lt;&gt;"A"),"A?",TRUE,"")</f>
        <v/>
      </c>
      <c r="H628" s="15"/>
      <c r="I628" s="12"/>
      <c r="J628" s="12"/>
      <c r="K628" s="14"/>
      <c r="L628" s="20"/>
      <c r="M628" s="15"/>
      <c r="N628" s="15"/>
      <c r="O628" s="15"/>
      <c r="P628" s="20"/>
      <c r="Q628" s="24" t="str">
        <f>IF(ISBLANK(K628),"",VLOOKUP(K628,EXHIBITIONS!B$4:C$1002,2,FALSE))</f>
        <v/>
      </c>
    </row>
    <row r="629" spans="1:17" ht="15">
      <c r="A629" s="10" t="str">
        <f t="array" ref="A629">IF(ISERROR(MATCH(TRUE,EXACT(IMAGES!B$12:B$1002,B629),0)),"?","")</f>
        <v/>
      </c>
      <c r="B629" s="20"/>
      <c r="C629" s="14"/>
      <c r="D629" s="15"/>
      <c r="E629" s="15"/>
      <c r="F629" s="15"/>
      <c r="G629" s="11" t="str" cm="1">
        <f t="array" ref="G629">_xlfn.IFS(AND(D629&lt;F629,H629="A"),"?",D629+1=F629,"✓",AND(D629=F629,D629&gt;0,H629&lt;&gt;"A"),"A?",TRUE,"")</f>
        <v/>
      </c>
      <c r="H629" s="15"/>
      <c r="I629" s="12"/>
      <c r="J629" s="12"/>
      <c r="K629" s="14"/>
      <c r="L629" s="20"/>
      <c r="M629" s="15"/>
      <c r="N629" s="15"/>
      <c r="O629" s="15"/>
      <c r="P629" s="20"/>
      <c r="Q629" s="24" t="str">
        <f>IF(ISBLANK(K629),"",VLOOKUP(K629,EXHIBITIONS!B$4:C$1002,2,FALSE))</f>
        <v/>
      </c>
    </row>
    <row r="630" spans="1:17" ht="15">
      <c r="A630" s="10" t="str">
        <f t="array" ref="A630">IF(ISERROR(MATCH(TRUE,EXACT(IMAGES!B$12:B$1002,B630),0)),"?","")</f>
        <v/>
      </c>
      <c r="B630" s="20"/>
      <c r="C630" s="14"/>
      <c r="D630" s="15"/>
      <c r="E630" s="15"/>
      <c r="F630" s="15"/>
      <c r="G630" s="11" t="str" cm="1">
        <f t="array" ref="G630">_xlfn.IFS(AND(D630&lt;F630,H630="A"),"?",D630+1=F630,"✓",AND(D630=F630,D630&gt;0,H630&lt;&gt;"A"),"A?",TRUE,"")</f>
        <v/>
      </c>
      <c r="H630" s="15"/>
      <c r="I630" s="12"/>
      <c r="J630" s="12"/>
      <c r="K630" s="14"/>
      <c r="L630" s="20"/>
      <c r="M630" s="15"/>
      <c r="N630" s="15"/>
      <c r="O630" s="15"/>
      <c r="P630" s="20"/>
      <c r="Q630" s="24" t="str">
        <f>IF(ISBLANK(K630),"",VLOOKUP(K630,EXHIBITIONS!B$4:C$1002,2,FALSE))</f>
        <v/>
      </c>
    </row>
    <row r="631" spans="1:17" ht="15">
      <c r="A631" s="10" t="str">
        <f t="array" ref="A631">IF(ISERROR(MATCH(TRUE,EXACT(IMAGES!B$12:B$1002,B631),0)),"?","")</f>
        <v/>
      </c>
      <c r="B631" s="20"/>
      <c r="C631" s="14"/>
      <c r="D631" s="15"/>
      <c r="E631" s="15"/>
      <c r="F631" s="15"/>
      <c r="G631" s="11" t="str" cm="1">
        <f t="array" ref="G631">_xlfn.IFS(AND(D631&lt;F631,H631="A"),"?",D631+1=F631,"✓",AND(D631=F631,D631&gt;0,H631&lt;&gt;"A"),"A?",TRUE,"")</f>
        <v/>
      </c>
      <c r="H631" s="15"/>
      <c r="I631" s="12"/>
      <c r="J631" s="12"/>
      <c r="K631" s="14"/>
      <c r="L631" s="20"/>
      <c r="M631" s="15"/>
      <c r="N631" s="15"/>
      <c r="O631" s="15"/>
      <c r="P631" s="20"/>
      <c r="Q631" s="24" t="str">
        <f>IF(ISBLANK(K631),"",VLOOKUP(K631,EXHIBITIONS!B$4:C$1002,2,FALSE))</f>
        <v/>
      </c>
    </row>
    <row r="632" spans="1:17" ht="15">
      <c r="A632" s="10" t="str">
        <f t="array" ref="A632">IF(ISERROR(MATCH(TRUE,EXACT(IMAGES!B$12:B$1002,B632),0)),"?","")</f>
        <v/>
      </c>
      <c r="B632" s="20"/>
      <c r="C632" s="14"/>
      <c r="D632" s="15"/>
      <c r="E632" s="15"/>
      <c r="F632" s="15"/>
      <c r="G632" s="11" t="str" cm="1">
        <f t="array" ref="G632">_xlfn.IFS(AND(D632&lt;F632,H632="A"),"?",D632+1=F632,"✓",AND(D632=F632,D632&gt;0,H632&lt;&gt;"A"),"A?",TRUE,"")</f>
        <v/>
      </c>
      <c r="H632" s="15"/>
      <c r="I632" s="12"/>
      <c r="J632" s="12"/>
      <c r="K632" s="14"/>
      <c r="L632" s="20"/>
      <c r="M632" s="15"/>
      <c r="N632" s="15"/>
      <c r="O632" s="15"/>
      <c r="P632" s="20"/>
      <c r="Q632" s="24" t="str">
        <f>IF(ISBLANK(K632),"",VLOOKUP(K632,EXHIBITIONS!B$4:C$1002,2,FALSE))</f>
        <v/>
      </c>
    </row>
    <row r="633" spans="1:17" ht="15">
      <c r="A633" s="10" t="str">
        <f t="array" ref="A633">IF(ISERROR(MATCH(TRUE,EXACT(IMAGES!B$12:B$1002,B633),0)),"?","")</f>
        <v/>
      </c>
      <c r="B633" s="20"/>
      <c r="C633" s="14"/>
      <c r="D633" s="15"/>
      <c r="E633" s="15"/>
      <c r="F633" s="15"/>
      <c r="G633" s="11" t="str" cm="1">
        <f t="array" ref="G633">_xlfn.IFS(AND(D633&lt;F633,H633="A"),"?",D633+1=F633,"✓",AND(D633=F633,D633&gt;0,H633&lt;&gt;"A"),"A?",TRUE,"")</f>
        <v/>
      </c>
      <c r="H633" s="15"/>
      <c r="I633" s="12"/>
      <c r="J633" s="12"/>
      <c r="K633" s="14"/>
      <c r="L633" s="20"/>
      <c r="M633" s="15"/>
      <c r="N633" s="15"/>
      <c r="O633" s="15"/>
      <c r="P633" s="20"/>
      <c r="Q633" s="24" t="str">
        <f>IF(ISBLANK(K633),"",VLOOKUP(K633,EXHIBITIONS!B$4:C$1002,2,FALSE))</f>
        <v/>
      </c>
    </row>
    <row r="634" spans="1:17" ht="15">
      <c r="A634" s="10" t="str">
        <f t="array" ref="A634">IF(ISERROR(MATCH(TRUE,EXACT(IMAGES!B$12:B$1002,B634),0)),"?","")</f>
        <v/>
      </c>
      <c r="B634" s="20"/>
      <c r="C634" s="14"/>
      <c r="D634" s="15"/>
      <c r="E634" s="15"/>
      <c r="F634" s="15"/>
      <c r="G634" s="11" t="str" cm="1">
        <f t="array" ref="G634">_xlfn.IFS(AND(D634&lt;F634,H634="A"),"?",D634+1=F634,"✓",AND(D634=F634,D634&gt;0,H634&lt;&gt;"A"),"A?",TRUE,"")</f>
        <v/>
      </c>
      <c r="H634" s="15"/>
      <c r="I634" s="12"/>
      <c r="J634" s="12"/>
      <c r="K634" s="70"/>
      <c r="L634" s="70"/>
      <c r="M634" s="71"/>
      <c r="N634" s="71"/>
      <c r="O634" s="71"/>
      <c r="P634" s="20"/>
      <c r="Q634" s="24" t="str">
        <f>IF(ISBLANK(K634),"",VLOOKUP(K634,EXHIBITIONS!B$4:C$1002,2,FALSE))</f>
        <v/>
      </c>
    </row>
    <row r="635" spans="1:17" ht="15">
      <c r="A635" s="10" t="str">
        <f t="array" ref="A635">IF(ISERROR(MATCH(TRUE,EXACT(IMAGES!B$12:B$1002,B635),0)),"?","")</f>
        <v/>
      </c>
      <c r="B635" s="20"/>
      <c r="C635" s="14"/>
      <c r="D635" s="15"/>
      <c r="E635" s="15"/>
      <c r="F635" s="15"/>
      <c r="G635" s="11" t="str" cm="1">
        <f t="array" ref="G635">_xlfn.IFS(AND(D635&lt;F635,H635="A"),"?",D635+1=F635,"✓",AND(D635=F635,D635&gt;0,H635&lt;&gt;"A"),"A?",TRUE,"")</f>
        <v/>
      </c>
      <c r="H635" s="15"/>
      <c r="I635" s="12"/>
      <c r="J635" s="12"/>
      <c r="K635" s="70"/>
      <c r="L635" s="70"/>
      <c r="M635" s="71"/>
      <c r="N635" s="71"/>
      <c r="O635" s="71"/>
      <c r="P635" s="20"/>
      <c r="Q635" s="24" t="str">
        <f>IF(ISBLANK(K635),"",VLOOKUP(K635,EXHIBITIONS!B$4:C$1002,2,FALSE))</f>
        <v/>
      </c>
    </row>
    <row r="636" spans="1:17" ht="15">
      <c r="A636" s="10" t="str">
        <f t="array" ref="A636">IF(ISERROR(MATCH(TRUE,EXACT(IMAGES!B$12:B$1002,B636),0)),"?","")</f>
        <v/>
      </c>
      <c r="B636" s="20"/>
      <c r="C636" s="14"/>
      <c r="D636" s="15"/>
      <c r="E636" s="15"/>
      <c r="F636" s="15"/>
      <c r="G636" s="11" t="str" cm="1">
        <f t="array" ref="G636">_xlfn.IFS(AND(D636&lt;F636,H636="A"),"?",D636+1=F636,"✓",AND(D636=F636,D636&gt;0,H636&lt;&gt;"A"),"A?",TRUE,"")</f>
        <v/>
      </c>
      <c r="H636" s="15"/>
      <c r="I636" s="12"/>
      <c r="J636" s="12"/>
      <c r="K636" s="70"/>
      <c r="L636" s="70"/>
      <c r="M636" s="71"/>
      <c r="N636" s="71"/>
      <c r="O636" s="71"/>
      <c r="P636" s="20"/>
      <c r="Q636" s="24" t="str">
        <f>IF(ISBLANK(K636),"",VLOOKUP(K636,EXHIBITIONS!B$4:C$1002,2,FALSE))</f>
        <v/>
      </c>
    </row>
    <row r="637" spans="1:17" ht="15">
      <c r="A637" s="10" t="str">
        <f t="array" ref="A637">IF(ISERROR(MATCH(TRUE,EXACT(IMAGES!B$12:B$1002,B637),0)),"?","")</f>
        <v/>
      </c>
      <c r="B637" s="20"/>
      <c r="C637" s="14"/>
      <c r="D637" s="15"/>
      <c r="E637" s="15"/>
      <c r="F637" s="15"/>
      <c r="G637" s="11" t="str" cm="1">
        <f t="array" ref="G637">_xlfn.IFS(AND(D637&lt;F637,H637="A"),"?",D637+1=F637,"✓",AND(D637=F637,D637&gt;0,H637&lt;&gt;"A"),"A?",TRUE,"")</f>
        <v/>
      </c>
      <c r="H637" s="15"/>
      <c r="I637" s="12"/>
      <c r="J637" s="12"/>
      <c r="K637" s="70"/>
      <c r="L637" s="70"/>
      <c r="M637" s="71"/>
      <c r="N637" s="71"/>
      <c r="O637" s="71"/>
      <c r="P637" s="20"/>
      <c r="Q637" s="24" t="str">
        <f>IF(ISBLANK(K637),"",VLOOKUP(K637,EXHIBITIONS!B$4:C$1002,2,FALSE))</f>
        <v/>
      </c>
    </row>
    <row r="638" spans="1:17" ht="15">
      <c r="A638" s="10" t="str">
        <f t="array" ref="A638">IF(ISERROR(MATCH(TRUE,EXACT(IMAGES!B$12:B$1002,B638),0)),"?","")</f>
        <v/>
      </c>
      <c r="B638" s="20"/>
      <c r="C638" s="14"/>
      <c r="D638" s="15"/>
      <c r="E638" s="15"/>
      <c r="F638" s="15"/>
      <c r="G638" s="11" t="str" cm="1">
        <f t="array" ref="G638">_xlfn.IFS(AND(D638&lt;F638,H638="A"),"?",D638+1=F638,"✓",AND(D638=F638,D638&gt;0,H638&lt;&gt;"A"),"A?",TRUE,"")</f>
        <v/>
      </c>
      <c r="H638" s="15"/>
      <c r="I638" s="12"/>
      <c r="J638" s="12"/>
      <c r="K638" s="70"/>
      <c r="L638" s="70"/>
      <c r="M638" s="71"/>
      <c r="N638" s="71"/>
      <c r="O638" s="71"/>
      <c r="P638" s="20"/>
      <c r="Q638" s="24" t="str">
        <f>IF(ISBLANK(K638),"",VLOOKUP(K638,EXHIBITIONS!B$4:C$1002,2,FALSE))</f>
        <v/>
      </c>
    </row>
    <row r="639" spans="1:17" ht="15">
      <c r="A639" s="10" t="str">
        <f t="array" ref="A639">IF(ISERROR(MATCH(TRUE,EXACT(IMAGES!B$12:B$1002,B639),0)),"?","")</f>
        <v/>
      </c>
      <c r="B639" s="20"/>
      <c r="C639" s="14"/>
      <c r="D639" s="15"/>
      <c r="E639" s="15"/>
      <c r="F639" s="15"/>
      <c r="G639" s="11" t="str" cm="1">
        <f t="array" ref="G639">_xlfn.IFS(AND(D639&lt;F639,H639="A"),"?",D639+1=F639,"✓",AND(D639=F639,D639&gt;0,H639&lt;&gt;"A"),"A?",TRUE,"")</f>
        <v/>
      </c>
      <c r="H639" s="15"/>
      <c r="I639" s="12"/>
      <c r="J639" s="12"/>
      <c r="K639" s="70"/>
      <c r="L639" s="70"/>
      <c r="M639" s="71"/>
      <c r="N639" s="71"/>
      <c r="O639" s="71"/>
      <c r="P639" s="20"/>
      <c r="Q639" s="24" t="str">
        <f>IF(ISBLANK(K639),"",VLOOKUP(K639,EXHIBITIONS!B$4:C$1002,2,FALSE))</f>
        <v/>
      </c>
    </row>
    <row r="640" spans="1:17" ht="15">
      <c r="A640" s="10" t="str">
        <f t="array" ref="A640">IF(ISERROR(MATCH(TRUE,EXACT(IMAGES!B$12:B$1002,B640),0)),"?","")</f>
        <v/>
      </c>
      <c r="B640" s="20"/>
      <c r="C640" s="14"/>
      <c r="D640" s="15"/>
      <c r="E640" s="15"/>
      <c r="F640" s="15"/>
      <c r="G640" s="11" t="str" cm="1">
        <f t="array" ref="G640">_xlfn.IFS(AND(D640&lt;F640,H640="A"),"?",D640+1=F640,"✓",AND(D640=F640,D640&gt;0,H640&lt;&gt;"A"),"A?",TRUE,"")</f>
        <v/>
      </c>
      <c r="H640" s="15"/>
      <c r="I640" s="12"/>
      <c r="J640" s="12"/>
      <c r="K640" s="70"/>
      <c r="L640" s="70"/>
      <c r="M640" s="71"/>
      <c r="N640" s="71"/>
      <c r="O640" s="71"/>
      <c r="P640" s="20"/>
      <c r="Q640" s="24" t="str">
        <f>IF(ISBLANK(K640),"",VLOOKUP(K640,EXHIBITIONS!B$4:C$1002,2,FALSE))</f>
        <v/>
      </c>
    </row>
    <row r="641" spans="1:17" ht="15">
      <c r="A641" s="10" t="str">
        <f t="array" ref="A641">IF(ISERROR(MATCH(TRUE,EXACT(IMAGES!B$12:B$1002,B641),0)),"?","")</f>
        <v/>
      </c>
      <c r="B641" s="20"/>
      <c r="C641" s="14"/>
      <c r="D641" s="15"/>
      <c r="E641" s="15"/>
      <c r="F641" s="15"/>
      <c r="G641" s="11" t="str" cm="1">
        <f t="array" ref="G641">_xlfn.IFS(AND(D641&lt;F641,H641="A"),"?",D641+1=F641,"✓",AND(D641=F641,D641&gt;0,H641&lt;&gt;"A"),"A?",TRUE,"")</f>
        <v/>
      </c>
      <c r="H641" s="15"/>
      <c r="I641" s="12"/>
      <c r="J641" s="12"/>
      <c r="K641" s="70"/>
      <c r="L641" s="70"/>
      <c r="M641" s="71"/>
      <c r="N641" s="71"/>
      <c r="O641" s="71"/>
      <c r="P641" s="20"/>
      <c r="Q641" s="24" t="str">
        <f>IF(ISBLANK(K641),"",VLOOKUP(K641,EXHIBITIONS!B$4:C$1002,2,FALSE))</f>
        <v/>
      </c>
    </row>
    <row r="642" spans="1:17" ht="15">
      <c r="A642" s="10" t="str">
        <f t="array" ref="A642">IF(ISERROR(MATCH(TRUE,EXACT(IMAGES!B$12:B$1002,B642),0)),"?","")</f>
        <v/>
      </c>
      <c r="B642" s="20"/>
      <c r="C642" s="14"/>
      <c r="D642" s="15"/>
      <c r="E642" s="15"/>
      <c r="F642" s="15"/>
      <c r="G642" s="11" t="str" cm="1">
        <f t="array" ref="G642">_xlfn.IFS(AND(D642&lt;F642,H642="A"),"?",D642+1=F642,"✓",AND(D642=F642,D642&gt;0,H642&lt;&gt;"A"),"A?",TRUE,"")</f>
        <v/>
      </c>
      <c r="H642" s="15"/>
      <c r="I642" s="12"/>
      <c r="J642" s="12"/>
      <c r="K642" s="70"/>
      <c r="L642" s="70"/>
      <c r="M642" s="71"/>
      <c r="N642" s="71"/>
      <c r="O642" s="71"/>
      <c r="P642" s="20"/>
      <c r="Q642" s="24" t="str">
        <f>IF(ISBLANK(K642),"",VLOOKUP(K642,EXHIBITIONS!B$4:C$1002,2,FALSE))</f>
        <v/>
      </c>
    </row>
    <row r="643" spans="1:17" ht="15">
      <c r="A643" s="10" t="str">
        <f t="array" ref="A643">IF(ISERROR(MATCH(TRUE,EXACT(IMAGES!B$12:B$1002,B643),0)),"?","")</f>
        <v/>
      </c>
      <c r="B643" s="20"/>
      <c r="C643" s="14"/>
      <c r="D643" s="15"/>
      <c r="E643" s="15"/>
      <c r="F643" s="15"/>
      <c r="G643" s="11" t="str" cm="1">
        <f t="array" ref="G643">_xlfn.IFS(AND(D643&lt;F643,H643="A"),"?",D643+1=F643,"✓",AND(D643=F643,D643&gt;0,H643&lt;&gt;"A"),"A?",TRUE,"")</f>
        <v/>
      </c>
      <c r="H643" s="15"/>
      <c r="I643" s="12"/>
      <c r="J643" s="12"/>
      <c r="K643" s="70"/>
      <c r="L643" s="70"/>
      <c r="M643" s="71"/>
      <c r="N643" s="71"/>
      <c r="O643" s="71"/>
      <c r="P643" s="20"/>
      <c r="Q643" s="24" t="str">
        <f>IF(ISBLANK(K643),"",VLOOKUP(K643,EXHIBITIONS!B$4:C$1002,2,FALSE))</f>
        <v/>
      </c>
    </row>
    <row r="644" spans="1:17" ht="15">
      <c r="A644" s="10" t="str">
        <f t="array" ref="A644">IF(ISERROR(MATCH(TRUE,EXACT(IMAGES!B$12:B$1002,B644),0)),"?","")</f>
        <v/>
      </c>
      <c r="B644" s="20"/>
      <c r="C644" s="14"/>
      <c r="D644" s="15"/>
      <c r="E644" s="15"/>
      <c r="F644" s="15"/>
      <c r="G644" s="11" t="str" cm="1">
        <f t="array" ref="G644">_xlfn.IFS(AND(D644&lt;F644,H644="A"),"?",D644+1=F644,"✓",AND(D644=F644,D644&gt;0,H644&lt;&gt;"A"),"A?",TRUE,"")</f>
        <v/>
      </c>
      <c r="H644" s="15"/>
      <c r="I644" s="12"/>
      <c r="J644" s="12"/>
      <c r="K644" s="70"/>
      <c r="L644" s="70"/>
      <c r="M644" s="71"/>
      <c r="N644" s="71"/>
      <c r="O644" s="71"/>
      <c r="P644" s="20"/>
      <c r="Q644" s="24" t="str">
        <f>IF(ISBLANK(K644),"",VLOOKUP(K644,EXHIBITIONS!B$4:C$1002,2,FALSE))</f>
        <v/>
      </c>
    </row>
    <row r="645" spans="1:17" ht="15">
      <c r="A645" s="10" t="str">
        <f t="array" ref="A645">IF(ISERROR(MATCH(TRUE,EXACT(IMAGES!B$12:B$1002,B645),0)),"?","")</f>
        <v/>
      </c>
      <c r="B645" s="20"/>
      <c r="C645" s="14"/>
      <c r="D645" s="15"/>
      <c r="E645" s="15"/>
      <c r="F645" s="15"/>
      <c r="G645" s="11" t="str" cm="1">
        <f t="array" ref="G645">_xlfn.IFS(AND(D645&lt;F645,H645="A"),"?",D645+1=F645,"✓",AND(D645=F645,D645&gt;0,H645&lt;&gt;"A"),"A?",TRUE,"")</f>
        <v/>
      </c>
      <c r="H645" s="15"/>
      <c r="I645" s="12"/>
      <c r="J645" s="12"/>
      <c r="K645" s="70"/>
      <c r="L645" s="70"/>
      <c r="M645" s="71"/>
      <c r="N645" s="71"/>
      <c r="O645" s="71"/>
      <c r="P645" s="20"/>
      <c r="Q645" s="24" t="str">
        <f>IF(ISBLANK(K645),"",VLOOKUP(K645,EXHIBITIONS!B$4:C$1002,2,FALSE))</f>
        <v/>
      </c>
    </row>
    <row r="646" spans="1:17" ht="15">
      <c r="A646" s="10" t="str">
        <f t="array" ref="A646">IF(ISERROR(MATCH(TRUE,EXACT(IMAGES!B$12:B$1002,B646),0)),"?","")</f>
        <v/>
      </c>
      <c r="B646" s="20"/>
      <c r="C646" s="14"/>
      <c r="D646" s="15"/>
      <c r="E646" s="15"/>
      <c r="F646" s="15"/>
      <c r="G646" s="11" t="str" cm="1">
        <f t="array" ref="G646">_xlfn.IFS(AND(D646&lt;F646,H646="A"),"?",D646+1=F646,"✓",AND(D646=F646,D646&gt;0,H646&lt;&gt;"A"),"A?",TRUE,"")</f>
        <v/>
      </c>
      <c r="H646" s="15"/>
      <c r="I646" s="12"/>
      <c r="J646" s="12"/>
      <c r="K646" s="70"/>
      <c r="L646" s="70"/>
      <c r="M646" s="71"/>
      <c r="N646" s="71"/>
      <c r="O646" s="71"/>
      <c r="P646" s="20"/>
      <c r="Q646" s="24" t="str">
        <f>IF(ISBLANK(K646),"",VLOOKUP(K646,EXHIBITIONS!B$4:C$1002,2,FALSE))</f>
        <v/>
      </c>
    </row>
    <row r="647" spans="1:17" ht="15">
      <c r="A647" s="10" t="str">
        <f t="array" ref="A647">IF(ISERROR(MATCH(TRUE,EXACT(IMAGES!B$12:B$1002,B647),0)),"?","")</f>
        <v/>
      </c>
      <c r="B647" s="20"/>
      <c r="C647" s="14"/>
      <c r="D647" s="15"/>
      <c r="E647" s="15"/>
      <c r="F647" s="15"/>
      <c r="G647" s="11" t="str" cm="1">
        <f t="array" ref="G647">_xlfn.IFS(AND(D647&lt;F647,H647="A"),"?",D647+1=F647,"✓",AND(D647=F647,D647&gt;0,H647&lt;&gt;"A"),"A?",TRUE,"")</f>
        <v/>
      </c>
      <c r="H647" s="15"/>
      <c r="I647" s="12"/>
      <c r="J647" s="12"/>
      <c r="K647" s="70"/>
      <c r="L647" s="70"/>
      <c r="M647" s="71"/>
      <c r="N647" s="71"/>
      <c r="O647" s="71"/>
      <c r="P647" s="20"/>
      <c r="Q647" s="24" t="str">
        <f>IF(ISBLANK(K647),"",VLOOKUP(K647,EXHIBITIONS!B$4:C$1002,2,FALSE))</f>
        <v/>
      </c>
    </row>
    <row r="648" spans="1:17" ht="15">
      <c r="A648" s="10" t="str">
        <f t="array" ref="A648">IF(ISERROR(MATCH(TRUE,EXACT(IMAGES!B$12:B$1002,B648),0)),"?","")</f>
        <v/>
      </c>
      <c r="B648" s="20"/>
      <c r="C648" s="14"/>
      <c r="D648" s="15"/>
      <c r="E648" s="15"/>
      <c r="F648" s="15"/>
      <c r="G648" s="11" t="str" cm="1">
        <f t="array" ref="G648">_xlfn.IFS(AND(D648&lt;F648,H648="A"),"?",D648+1=F648,"✓",AND(D648=F648,D648&gt;0,H648&lt;&gt;"A"),"A?",TRUE,"")</f>
        <v/>
      </c>
      <c r="H648" s="15"/>
      <c r="I648" s="12"/>
      <c r="J648" s="12"/>
      <c r="K648" s="70"/>
      <c r="L648" s="70"/>
      <c r="M648" s="71"/>
      <c r="N648" s="71"/>
      <c r="O648" s="71"/>
      <c r="P648" s="20"/>
      <c r="Q648" s="24" t="str">
        <f>IF(ISBLANK(K648),"",VLOOKUP(K648,EXHIBITIONS!B$4:C$1002,2,FALSE))</f>
        <v/>
      </c>
    </row>
    <row r="649" spans="1:17" ht="15">
      <c r="A649" s="10" t="str">
        <f t="array" ref="A649">IF(ISERROR(MATCH(TRUE,EXACT(IMAGES!B$12:B$1002,B649),0)),"?","")</f>
        <v/>
      </c>
      <c r="B649" s="20"/>
      <c r="C649" s="14"/>
      <c r="D649" s="15"/>
      <c r="E649" s="15"/>
      <c r="F649" s="15"/>
      <c r="G649" s="11" t="str" cm="1">
        <f t="array" ref="G649">_xlfn.IFS(AND(D649&lt;F649,H649="A"),"?",D649+1=F649,"✓",AND(D649=F649,D649&gt;0,H649&lt;&gt;"A"),"A?",TRUE,"")</f>
        <v/>
      </c>
      <c r="H649" s="15"/>
      <c r="I649" s="12"/>
      <c r="J649" s="12"/>
      <c r="K649" s="70"/>
      <c r="L649" s="70"/>
      <c r="M649" s="71"/>
      <c r="N649" s="71"/>
      <c r="O649" s="71"/>
      <c r="P649" s="20"/>
      <c r="Q649" s="24" t="str">
        <f>IF(ISBLANK(K649),"",VLOOKUP(K649,EXHIBITIONS!B$4:C$1002,2,FALSE))</f>
        <v/>
      </c>
    </row>
    <row r="650" spans="1:17" ht="15">
      <c r="A650" s="10" t="str">
        <f t="array" ref="A650">IF(ISERROR(MATCH(TRUE,EXACT(IMAGES!B$12:B$1002,B650),0)),"?","")</f>
        <v/>
      </c>
      <c r="B650" s="20"/>
      <c r="C650" s="14"/>
      <c r="D650" s="15"/>
      <c r="E650" s="15"/>
      <c r="F650" s="15"/>
      <c r="G650" s="11" t="str" cm="1">
        <f t="array" ref="G650">_xlfn.IFS(AND(D650&lt;F650,H650="A"),"?",D650+1=F650,"✓",AND(D650=F650,D650&gt;0,H650&lt;&gt;"A"),"A?",TRUE,"")</f>
        <v/>
      </c>
      <c r="H650" s="15"/>
      <c r="I650" s="12"/>
      <c r="J650" s="12"/>
      <c r="K650" s="70"/>
      <c r="L650" s="70"/>
      <c r="M650" s="71"/>
      <c r="N650" s="71"/>
      <c r="O650" s="71"/>
      <c r="P650" s="20"/>
      <c r="Q650" s="24" t="str">
        <f>IF(ISBLANK(K650),"",VLOOKUP(K650,EXHIBITIONS!B$4:C$1002,2,FALSE))</f>
        <v/>
      </c>
    </row>
    <row r="651" spans="1:17" ht="15">
      <c r="A651" s="10" t="str">
        <f t="array" ref="A651">IF(ISERROR(MATCH(TRUE,EXACT(IMAGES!B$12:B$1002,B651),0)),"?","")</f>
        <v/>
      </c>
      <c r="B651" s="20"/>
      <c r="C651" s="14"/>
      <c r="D651" s="15"/>
      <c r="E651" s="15"/>
      <c r="F651" s="15"/>
      <c r="G651" s="11" t="str" cm="1">
        <f t="array" ref="G651">_xlfn.IFS(AND(D651&lt;F651,H651="A"),"?",D651+1=F651,"✓",AND(D651=F651,D651&gt;0,H651&lt;&gt;"A"),"A?",TRUE,"")</f>
        <v/>
      </c>
      <c r="H651" s="15"/>
      <c r="I651" s="12"/>
      <c r="J651" s="12"/>
      <c r="K651" s="70"/>
      <c r="L651" s="70"/>
      <c r="M651" s="71"/>
      <c r="N651" s="71"/>
      <c r="O651" s="71"/>
      <c r="P651" s="20"/>
      <c r="Q651" s="24" t="str">
        <f>IF(ISBLANK(K651),"",VLOOKUP(K651,EXHIBITIONS!B$4:C$1002,2,FALSE))</f>
        <v/>
      </c>
    </row>
    <row r="652" spans="1:17" ht="15">
      <c r="A652" s="10" t="str">
        <f t="array" ref="A652">IF(ISERROR(MATCH(TRUE,EXACT(IMAGES!B$12:B$1002,B652),0)),"?","")</f>
        <v/>
      </c>
      <c r="B652" s="20"/>
      <c r="C652" s="14"/>
      <c r="D652" s="15"/>
      <c r="E652" s="15"/>
      <c r="F652" s="15"/>
      <c r="G652" s="11" t="str" cm="1">
        <f t="array" ref="G652">_xlfn.IFS(AND(D652&lt;F652,H652="A"),"?",D652+1=F652,"✓",AND(D652=F652,D652&gt;0,H652&lt;&gt;"A"),"A?",TRUE,"")</f>
        <v/>
      </c>
      <c r="H652" s="15"/>
      <c r="I652" s="12"/>
      <c r="J652" s="12"/>
      <c r="K652" s="70"/>
      <c r="L652" s="70"/>
      <c r="M652" s="71"/>
      <c r="N652" s="71"/>
      <c r="O652" s="71"/>
      <c r="P652" s="20"/>
      <c r="Q652" s="24" t="str">
        <f>IF(ISBLANK(K652),"",VLOOKUP(K652,EXHIBITIONS!B$4:C$1002,2,FALSE))</f>
        <v/>
      </c>
    </row>
    <row r="653" spans="1:17" ht="15">
      <c r="A653" s="10" t="str">
        <f t="array" ref="A653">IF(ISERROR(MATCH(TRUE,EXACT(IMAGES!B$12:B$1002,B653),0)),"?","")</f>
        <v/>
      </c>
      <c r="B653" s="20"/>
      <c r="C653" s="14"/>
      <c r="D653" s="15"/>
      <c r="E653" s="15"/>
      <c r="F653" s="15"/>
      <c r="G653" s="11" t="str" cm="1">
        <f t="array" ref="G653">_xlfn.IFS(AND(D653&lt;F653,H653="A"),"?",D653+1=F653,"✓",AND(D653=F653,D653&gt;0,H653&lt;&gt;"A"),"A?",TRUE,"")</f>
        <v/>
      </c>
      <c r="H653" s="15"/>
      <c r="I653" s="12"/>
      <c r="J653" s="12"/>
      <c r="K653" s="70"/>
      <c r="L653" s="70"/>
      <c r="M653" s="71"/>
      <c r="N653" s="71"/>
      <c r="O653" s="71"/>
      <c r="P653" s="20"/>
      <c r="Q653" s="24" t="str">
        <f>IF(ISBLANK(K653),"",VLOOKUP(K653,EXHIBITIONS!B$4:C$1002,2,FALSE))</f>
        <v/>
      </c>
    </row>
    <row r="654" spans="1:17" ht="15">
      <c r="A654" s="10" t="str">
        <f t="array" ref="A654">IF(ISERROR(MATCH(TRUE,EXACT(IMAGES!B$12:B$1002,B654),0)),"?","")</f>
        <v/>
      </c>
      <c r="B654" s="20"/>
      <c r="C654" s="14"/>
      <c r="D654" s="15"/>
      <c r="E654" s="15"/>
      <c r="F654" s="15"/>
      <c r="G654" s="11" t="str" cm="1">
        <f t="array" ref="G654">_xlfn.IFS(AND(D654&lt;F654,H654="A"),"?",D654+1=F654,"✓",AND(D654=F654,D654&gt;0,H654&lt;&gt;"A"),"A?",TRUE,"")</f>
        <v/>
      </c>
      <c r="H654" s="15"/>
      <c r="I654" s="12"/>
      <c r="J654" s="12"/>
      <c r="K654" s="70"/>
      <c r="L654" s="70"/>
      <c r="M654" s="71"/>
      <c r="N654" s="71"/>
      <c r="O654" s="71"/>
      <c r="P654" s="20"/>
      <c r="Q654" s="24" t="str">
        <f>IF(ISBLANK(K654),"",VLOOKUP(K654,EXHIBITIONS!B$4:C$1002,2,FALSE))</f>
        <v/>
      </c>
    </row>
    <row r="655" spans="1:17" ht="15">
      <c r="A655" s="10" t="str">
        <f t="array" ref="A655">IF(ISERROR(MATCH(TRUE,EXACT(IMAGES!B$12:B$1002,B655),0)),"?","")</f>
        <v/>
      </c>
      <c r="B655" s="20"/>
      <c r="C655" s="14"/>
      <c r="D655" s="15"/>
      <c r="E655" s="15"/>
      <c r="F655" s="15"/>
      <c r="G655" s="11" t="str" cm="1">
        <f t="array" ref="G655">_xlfn.IFS(AND(D655&lt;F655,H655="A"),"?",D655+1=F655,"✓",AND(D655=F655,D655&gt;0,H655&lt;&gt;"A"),"A?",TRUE,"")</f>
        <v/>
      </c>
      <c r="H655" s="15"/>
      <c r="I655" s="12"/>
      <c r="J655" s="12"/>
      <c r="K655" s="70"/>
      <c r="L655" s="70"/>
      <c r="M655" s="71"/>
      <c r="N655" s="71"/>
      <c r="O655" s="71"/>
      <c r="P655" s="20"/>
      <c r="Q655" s="24" t="str">
        <f>IF(ISBLANK(K655),"",VLOOKUP(K655,EXHIBITIONS!B$4:C$1002,2,FALSE))</f>
        <v/>
      </c>
    </row>
    <row r="656" spans="1:17" ht="15">
      <c r="A656" s="10" t="str">
        <f t="array" ref="A656">IF(ISERROR(MATCH(TRUE,EXACT(IMAGES!B$12:B$1002,B656),0)),"?","")</f>
        <v/>
      </c>
      <c r="B656" s="20"/>
      <c r="C656" s="14"/>
      <c r="D656" s="15"/>
      <c r="E656" s="15"/>
      <c r="F656" s="15"/>
      <c r="G656" s="11" t="str" cm="1">
        <f t="array" ref="G656">_xlfn.IFS(AND(D656&lt;F656,H656="A"),"?",D656+1=F656,"✓",AND(D656=F656,D656&gt;0,H656&lt;&gt;"A"),"A?",TRUE,"")</f>
        <v/>
      </c>
      <c r="H656" s="15"/>
      <c r="I656" s="12"/>
      <c r="J656" s="12"/>
      <c r="K656" s="70"/>
      <c r="L656" s="70"/>
      <c r="M656" s="71"/>
      <c r="N656" s="71"/>
      <c r="O656" s="71"/>
      <c r="P656" s="20"/>
      <c r="Q656" s="24" t="str">
        <f>IF(ISBLANK(K656),"",VLOOKUP(K656,EXHIBITIONS!B$4:C$1002,2,FALSE))</f>
        <v/>
      </c>
    </row>
    <row r="657" spans="1:17" ht="15">
      <c r="A657" s="10" t="str">
        <f t="array" ref="A657">IF(ISERROR(MATCH(TRUE,EXACT(IMAGES!B$12:B$1002,B657),0)),"?","")</f>
        <v/>
      </c>
      <c r="B657" s="20"/>
      <c r="C657" s="14"/>
      <c r="D657" s="15"/>
      <c r="E657" s="15"/>
      <c r="F657" s="15"/>
      <c r="G657" s="11" t="str" cm="1">
        <f t="array" ref="G657">_xlfn.IFS(AND(D657&lt;F657,H657="A"),"?",D657+1=F657,"✓",AND(D657=F657,D657&gt;0,H657&lt;&gt;"A"),"A?",TRUE,"")</f>
        <v/>
      </c>
      <c r="H657" s="15"/>
      <c r="I657" s="12"/>
      <c r="J657" s="12"/>
      <c r="K657" s="70"/>
      <c r="L657" s="70"/>
      <c r="M657" s="71"/>
      <c r="N657" s="71"/>
      <c r="O657" s="71"/>
      <c r="P657" s="20"/>
      <c r="Q657" s="24" t="str">
        <f>IF(ISBLANK(K657),"",VLOOKUP(K657,EXHIBITIONS!B$4:C$1002,2,FALSE))</f>
        <v/>
      </c>
    </row>
    <row r="658" spans="1:17" ht="15">
      <c r="A658" s="10" t="str">
        <f t="array" ref="A658">IF(ISERROR(MATCH(TRUE,EXACT(IMAGES!B$12:B$1002,B658),0)),"?","")</f>
        <v/>
      </c>
      <c r="B658" s="20"/>
      <c r="C658" s="14"/>
      <c r="D658" s="15"/>
      <c r="E658" s="15"/>
      <c r="F658" s="15"/>
      <c r="G658" s="11" t="str" cm="1">
        <f t="array" ref="G658">_xlfn.IFS(AND(D658&lt;F658,H658="A"),"?",D658+1=F658,"✓",AND(D658=F658,D658&gt;0,H658&lt;&gt;"A"),"A?",TRUE,"")</f>
        <v/>
      </c>
      <c r="H658" s="15"/>
      <c r="I658" s="12"/>
      <c r="J658" s="12"/>
      <c r="K658" s="70"/>
      <c r="L658" s="70"/>
      <c r="M658" s="71"/>
      <c r="N658" s="71"/>
      <c r="O658" s="71"/>
      <c r="P658" s="20"/>
      <c r="Q658" s="24" t="str">
        <f>IF(ISBLANK(K658),"",VLOOKUP(K658,EXHIBITIONS!B$4:C$1002,2,FALSE))</f>
        <v/>
      </c>
    </row>
    <row r="659" spans="1:17" ht="15">
      <c r="A659" s="10" t="str">
        <f t="array" ref="A659">IF(ISERROR(MATCH(TRUE,EXACT(IMAGES!B$12:B$1002,B659),0)),"?","")</f>
        <v/>
      </c>
      <c r="B659" s="20"/>
      <c r="C659" s="14"/>
      <c r="D659" s="15"/>
      <c r="E659" s="15"/>
      <c r="F659" s="15"/>
      <c r="G659" s="11" t="str" cm="1">
        <f t="array" ref="G659">_xlfn.IFS(AND(D659&lt;F659,H659="A"),"?",D659+1=F659,"✓",AND(D659=F659,D659&gt;0,H659&lt;&gt;"A"),"A?",TRUE,"")</f>
        <v/>
      </c>
      <c r="H659" s="15"/>
      <c r="I659" s="12"/>
      <c r="J659" s="12"/>
      <c r="K659" s="70"/>
      <c r="L659" s="70"/>
      <c r="M659" s="71"/>
      <c r="N659" s="71"/>
      <c r="O659" s="71"/>
      <c r="P659" s="20"/>
      <c r="Q659" s="24" t="str">
        <f>IF(ISBLANK(K659),"",VLOOKUP(K659,EXHIBITIONS!B$4:C$1002,2,FALSE))</f>
        <v/>
      </c>
    </row>
    <row r="660" spans="1:17" ht="15">
      <c r="A660" s="10" t="str">
        <f t="array" ref="A660">IF(ISERROR(MATCH(TRUE,EXACT(IMAGES!B$12:B$1002,B660),0)),"?","")</f>
        <v/>
      </c>
      <c r="B660" s="20"/>
      <c r="C660" s="14"/>
      <c r="D660" s="15"/>
      <c r="E660" s="15"/>
      <c r="F660" s="15"/>
      <c r="G660" s="11" t="str" cm="1">
        <f t="array" ref="G660">_xlfn.IFS(AND(D660&lt;F660,H660="A"),"?",D660+1=F660,"✓",AND(D660=F660,D660&gt;0,H660&lt;&gt;"A"),"A?",TRUE,"")</f>
        <v/>
      </c>
      <c r="H660" s="15"/>
      <c r="I660" s="12"/>
      <c r="J660" s="12"/>
      <c r="K660" s="70"/>
      <c r="L660" s="70"/>
      <c r="M660" s="71"/>
      <c r="N660" s="71"/>
      <c r="O660" s="71"/>
      <c r="P660" s="20"/>
      <c r="Q660" s="24" t="str">
        <f>IF(ISBLANK(K660),"",VLOOKUP(K660,EXHIBITIONS!B$4:C$1002,2,FALSE))</f>
        <v/>
      </c>
    </row>
    <row r="661" spans="1:17" ht="15">
      <c r="A661" s="10" t="str">
        <f t="array" ref="A661">IF(ISERROR(MATCH(TRUE,EXACT(IMAGES!B$12:B$1002,B661),0)),"?","")</f>
        <v/>
      </c>
      <c r="B661" s="20"/>
      <c r="C661" s="14"/>
      <c r="D661" s="15"/>
      <c r="E661" s="15"/>
      <c r="F661" s="15"/>
      <c r="G661" s="11" t="str" cm="1">
        <f t="array" ref="G661">_xlfn.IFS(AND(D661&lt;F661,H661="A"),"?",D661+1=F661,"✓",AND(D661=F661,D661&gt;0,H661&lt;&gt;"A"),"A?",TRUE,"")</f>
        <v/>
      </c>
      <c r="H661" s="15"/>
      <c r="I661" s="12"/>
      <c r="J661" s="12"/>
      <c r="K661" s="70"/>
      <c r="L661" s="70"/>
      <c r="M661" s="71"/>
      <c r="N661" s="71"/>
      <c r="O661" s="71"/>
      <c r="P661" s="20"/>
      <c r="Q661" s="24" t="str">
        <f>IF(ISBLANK(K661),"",VLOOKUP(K661,EXHIBITIONS!B$4:C$1002,2,FALSE))</f>
        <v/>
      </c>
    </row>
    <row r="662" spans="1:17" ht="15">
      <c r="A662" s="10" t="str">
        <f t="array" ref="A662">IF(ISERROR(MATCH(TRUE,EXACT(IMAGES!B$12:B$1002,B662),0)),"?","")</f>
        <v/>
      </c>
      <c r="B662" s="20"/>
      <c r="C662" s="14"/>
      <c r="D662" s="15"/>
      <c r="E662" s="15"/>
      <c r="F662" s="15"/>
      <c r="G662" s="11" t="str" cm="1">
        <f t="array" ref="G662">_xlfn.IFS(AND(D662&lt;F662,H662="A"),"?",D662+1=F662,"✓",AND(D662=F662,D662&gt;0,H662&lt;&gt;"A"),"A?",TRUE,"")</f>
        <v/>
      </c>
      <c r="H662" s="15"/>
      <c r="I662" s="12"/>
      <c r="J662" s="12"/>
      <c r="K662" s="70"/>
      <c r="L662" s="70"/>
      <c r="M662" s="71"/>
      <c r="N662" s="71"/>
      <c r="O662" s="71"/>
      <c r="P662" s="20"/>
      <c r="Q662" s="24" t="str">
        <f>IF(ISBLANK(K662),"",VLOOKUP(K662,EXHIBITIONS!B$4:C$1002,2,FALSE))</f>
        <v/>
      </c>
    </row>
    <row r="663" spans="1:17" ht="15">
      <c r="A663" s="10" t="str">
        <f t="array" ref="A663">IF(ISERROR(MATCH(TRUE,EXACT(IMAGES!B$12:B$1002,B663),0)),"?","")</f>
        <v/>
      </c>
      <c r="B663" s="20"/>
      <c r="C663" s="14"/>
      <c r="D663" s="15"/>
      <c r="E663" s="15"/>
      <c r="F663" s="15"/>
      <c r="G663" s="11" t="str" cm="1">
        <f t="array" ref="G663">_xlfn.IFS(AND(D663&lt;F663,H663="A"),"?",D663+1=F663,"✓",AND(D663=F663,D663&gt;0,H663&lt;&gt;"A"),"A?",TRUE,"")</f>
        <v/>
      </c>
      <c r="H663" s="15"/>
      <c r="I663" s="12"/>
      <c r="J663" s="12"/>
      <c r="K663" s="70"/>
      <c r="L663" s="70"/>
      <c r="M663" s="71"/>
      <c r="N663" s="71"/>
      <c r="O663" s="71"/>
      <c r="P663" s="20"/>
      <c r="Q663" s="24" t="str">
        <f>IF(ISBLANK(K663),"",VLOOKUP(K663,EXHIBITIONS!B$4:C$1002,2,FALSE))</f>
        <v/>
      </c>
    </row>
    <row r="664" spans="1:17" ht="15">
      <c r="A664" s="10" t="str">
        <f t="array" ref="A664">IF(ISERROR(MATCH(TRUE,EXACT(IMAGES!B$12:B$1002,B664),0)),"?","")</f>
        <v/>
      </c>
      <c r="B664" s="20"/>
      <c r="C664" s="14"/>
      <c r="D664" s="15"/>
      <c r="E664" s="15"/>
      <c r="F664" s="15"/>
      <c r="G664" s="11" t="str" cm="1">
        <f t="array" ref="G664">_xlfn.IFS(AND(D664&lt;F664,H664="A"),"?",D664+1=F664,"✓",AND(D664=F664,D664&gt;0,H664&lt;&gt;"A"),"A?",TRUE,"")</f>
        <v/>
      </c>
      <c r="H664" s="15"/>
      <c r="I664" s="12"/>
      <c r="J664" s="12"/>
      <c r="K664" s="70"/>
      <c r="L664" s="70"/>
      <c r="M664" s="71"/>
      <c r="N664" s="71"/>
      <c r="O664" s="71"/>
      <c r="P664" s="20"/>
      <c r="Q664" s="24" t="str">
        <f>IF(ISBLANK(K664),"",VLOOKUP(K664,EXHIBITIONS!B$4:C$1002,2,FALSE))</f>
        <v/>
      </c>
    </row>
    <row r="665" spans="1:17" ht="15">
      <c r="A665" s="10" t="str">
        <f t="array" ref="A665">IF(ISERROR(MATCH(TRUE,EXACT(IMAGES!B$12:B$1002,B665),0)),"?","")</f>
        <v/>
      </c>
      <c r="B665" s="20"/>
      <c r="C665" s="14"/>
      <c r="D665" s="15"/>
      <c r="E665" s="15"/>
      <c r="F665" s="15"/>
      <c r="G665" s="11" t="str" cm="1">
        <f t="array" ref="G665">_xlfn.IFS(AND(D665&lt;F665,H665="A"),"?",D665+1=F665,"✓",AND(D665=F665,D665&gt;0,H665&lt;&gt;"A"),"A?",TRUE,"")</f>
        <v/>
      </c>
      <c r="H665" s="15"/>
      <c r="I665" s="12"/>
      <c r="J665" s="12"/>
      <c r="K665" s="70"/>
      <c r="L665" s="70"/>
      <c r="M665" s="71"/>
      <c r="N665" s="71"/>
      <c r="O665" s="71"/>
      <c r="P665" s="20"/>
      <c r="Q665" s="24" t="str">
        <f>IF(ISBLANK(K665),"",VLOOKUP(K665,EXHIBITIONS!B$4:C$1002,2,FALSE))</f>
        <v/>
      </c>
    </row>
    <row r="666" spans="1:17" ht="15">
      <c r="A666" s="10" t="str">
        <f t="array" ref="A666">IF(ISERROR(MATCH(TRUE,EXACT(IMAGES!B$12:B$1002,B666),0)),"?","")</f>
        <v/>
      </c>
      <c r="B666" s="20"/>
      <c r="C666" s="14"/>
      <c r="D666" s="15"/>
      <c r="E666" s="15"/>
      <c r="F666" s="15"/>
      <c r="G666" s="11" t="str" cm="1">
        <f t="array" ref="G666">_xlfn.IFS(AND(D666&lt;F666,H666="A"),"?",D666+1=F666,"✓",AND(D666=F666,D666&gt;0,H666&lt;&gt;"A"),"A?",TRUE,"")</f>
        <v/>
      </c>
      <c r="H666" s="15"/>
      <c r="I666" s="12"/>
      <c r="J666" s="12"/>
      <c r="K666" s="70"/>
      <c r="L666" s="70"/>
      <c r="M666" s="71"/>
      <c r="N666" s="71"/>
      <c r="O666" s="71"/>
      <c r="P666" s="20"/>
      <c r="Q666" s="24" t="str">
        <f>IF(ISBLANK(K666),"",VLOOKUP(K666,EXHIBITIONS!B$4:C$1002,2,FALSE))</f>
        <v/>
      </c>
    </row>
    <row r="667" spans="1:17" ht="15">
      <c r="A667" s="10" t="str">
        <f t="array" ref="A667">IF(ISERROR(MATCH(TRUE,EXACT(IMAGES!B$12:B$1002,B667),0)),"?","")</f>
        <v/>
      </c>
      <c r="B667" s="20"/>
      <c r="C667" s="14"/>
      <c r="D667" s="15"/>
      <c r="E667" s="15"/>
      <c r="F667" s="15"/>
      <c r="G667" s="11" t="str" cm="1">
        <f t="array" ref="G667">_xlfn.IFS(AND(D667&lt;F667,H667="A"),"?",D667+1=F667,"✓",AND(D667=F667,D667&gt;0,H667&lt;&gt;"A"),"A?",TRUE,"")</f>
        <v/>
      </c>
      <c r="H667" s="15"/>
      <c r="I667" s="12"/>
      <c r="J667" s="12"/>
      <c r="K667" s="70"/>
      <c r="L667" s="70"/>
      <c r="M667" s="71"/>
      <c r="N667" s="71"/>
      <c r="O667" s="71"/>
      <c r="P667" s="20"/>
      <c r="Q667" s="24" t="str">
        <f>IF(ISBLANK(K667),"",VLOOKUP(K667,EXHIBITIONS!B$4:C$1002,2,FALSE))</f>
        <v/>
      </c>
    </row>
    <row r="668" spans="1:17" ht="15">
      <c r="A668" s="10" t="str">
        <f t="array" ref="A668">IF(ISERROR(MATCH(TRUE,EXACT(IMAGES!B$12:B$1002,B668),0)),"?","")</f>
        <v/>
      </c>
      <c r="B668" s="20"/>
      <c r="C668" s="14"/>
      <c r="D668" s="15"/>
      <c r="E668" s="15"/>
      <c r="F668" s="15"/>
      <c r="G668" s="11" t="str" cm="1">
        <f t="array" ref="G668">_xlfn.IFS(AND(D668&lt;F668,H668="A"),"?",D668+1=F668,"✓",AND(D668=F668,D668&gt;0,H668&lt;&gt;"A"),"A?",TRUE,"")</f>
        <v/>
      </c>
      <c r="H668" s="15"/>
      <c r="I668" s="12"/>
      <c r="J668" s="12"/>
      <c r="K668" s="70"/>
      <c r="L668" s="70"/>
      <c r="M668" s="71"/>
      <c r="N668" s="71"/>
      <c r="O668" s="71"/>
      <c r="P668" s="20"/>
      <c r="Q668" s="24" t="str">
        <f>IF(ISBLANK(K668),"",VLOOKUP(K668,EXHIBITIONS!B$4:C$1002,2,FALSE))</f>
        <v/>
      </c>
    </row>
    <row r="669" spans="1:17" ht="15">
      <c r="A669" s="10" t="str">
        <f t="array" ref="A669">IF(ISERROR(MATCH(TRUE,EXACT(IMAGES!B$12:B$1002,B669),0)),"?","")</f>
        <v/>
      </c>
      <c r="B669" s="20"/>
      <c r="C669" s="14"/>
      <c r="D669" s="15"/>
      <c r="E669" s="15"/>
      <c r="F669" s="15"/>
      <c r="G669" s="11" t="str" cm="1">
        <f t="array" ref="G669">_xlfn.IFS(AND(D669&lt;F669,H669="A"),"?",D669+1=F669,"✓",AND(D669=F669,D669&gt;0,H669&lt;&gt;"A"),"A?",TRUE,"")</f>
        <v/>
      </c>
      <c r="H669" s="15"/>
      <c r="I669" s="12"/>
      <c r="J669" s="12"/>
      <c r="K669" s="70"/>
      <c r="L669" s="70"/>
      <c r="M669" s="71"/>
      <c r="N669" s="71"/>
      <c r="O669" s="71"/>
      <c r="P669" s="20"/>
      <c r="Q669" s="24" t="str">
        <f>IF(ISBLANK(K669),"",VLOOKUP(K669,EXHIBITIONS!B$4:C$1002,2,FALSE))</f>
        <v/>
      </c>
    </row>
    <row r="670" spans="1:17" ht="15">
      <c r="A670" s="10" t="str">
        <f t="array" ref="A670">IF(ISERROR(MATCH(TRUE,EXACT(IMAGES!B$12:B$1002,B670),0)),"?","")</f>
        <v/>
      </c>
      <c r="B670" s="20"/>
      <c r="C670" s="14"/>
      <c r="D670" s="15"/>
      <c r="E670" s="15"/>
      <c r="F670" s="15"/>
      <c r="G670" s="11" t="str" cm="1">
        <f t="array" ref="G670">_xlfn.IFS(AND(D670&lt;F670,H670="A"),"?",D670+1=F670,"✓",AND(D670=F670,D670&gt;0,H670&lt;&gt;"A"),"A?",TRUE,"")</f>
        <v/>
      </c>
      <c r="H670" s="15"/>
      <c r="I670" s="12"/>
      <c r="J670" s="12"/>
      <c r="K670" s="70"/>
      <c r="L670" s="70"/>
      <c r="M670" s="71"/>
      <c r="N670" s="71"/>
      <c r="O670" s="71"/>
      <c r="P670" s="20"/>
      <c r="Q670" s="24" t="str">
        <f>IF(ISBLANK(K670),"",VLOOKUP(K670,EXHIBITIONS!B$4:C$1002,2,FALSE))</f>
        <v/>
      </c>
    </row>
    <row r="671" spans="1:17" ht="15">
      <c r="A671" s="10" t="str">
        <f t="array" ref="A671">IF(ISERROR(MATCH(TRUE,EXACT(IMAGES!B$12:B$1002,B671),0)),"?","")</f>
        <v/>
      </c>
      <c r="B671" s="20"/>
      <c r="C671" s="14"/>
      <c r="D671" s="15"/>
      <c r="E671" s="15"/>
      <c r="F671" s="15"/>
      <c r="G671" s="11" t="str" cm="1">
        <f t="array" ref="G671">_xlfn.IFS(AND(D671&lt;F671,H671="A"),"?",D671+1=F671,"✓",AND(D671=F671,D671&gt;0,H671&lt;&gt;"A"),"A?",TRUE,"")</f>
        <v/>
      </c>
      <c r="H671" s="15"/>
      <c r="I671" s="12"/>
      <c r="J671" s="12"/>
      <c r="K671" s="70"/>
      <c r="L671" s="70"/>
      <c r="M671" s="71"/>
      <c r="N671" s="71"/>
      <c r="O671" s="71"/>
      <c r="P671" s="20"/>
      <c r="Q671" s="24" t="str">
        <f>IF(ISBLANK(K671),"",VLOOKUP(K671,EXHIBITIONS!B$4:C$1002,2,FALSE))</f>
        <v/>
      </c>
    </row>
    <row r="672" spans="1:17" ht="15">
      <c r="A672" s="10" t="str">
        <f t="array" ref="A672">IF(ISERROR(MATCH(TRUE,EXACT(IMAGES!B$12:B$1002,B672),0)),"?","")</f>
        <v/>
      </c>
      <c r="B672" s="20"/>
      <c r="C672" s="14"/>
      <c r="D672" s="15"/>
      <c r="E672" s="15"/>
      <c r="F672" s="15"/>
      <c r="G672" s="11" t="str" cm="1">
        <f t="array" ref="G672">_xlfn.IFS(AND(D672&lt;F672,H672="A"),"?",D672+1=F672,"✓",AND(D672=F672,D672&gt;0,H672&lt;&gt;"A"),"A?",TRUE,"")</f>
        <v/>
      </c>
      <c r="H672" s="15"/>
      <c r="I672" s="12"/>
      <c r="J672" s="12"/>
      <c r="K672" s="70"/>
      <c r="L672" s="70"/>
      <c r="M672" s="71"/>
      <c r="N672" s="71"/>
      <c r="O672" s="71"/>
      <c r="P672" s="20"/>
      <c r="Q672" s="24" t="str">
        <f>IF(ISBLANK(K672),"",VLOOKUP(K672,EXHIBITIONS!B$4:C$1002,2,FALSE))</f>
        <v/>
      </c>
    </row>
    <row r="673" spans="1:17" ht="15">
      <c r="A673" s="10" t="str">
        <f t="array" ref="A673">IF(ISERROR(MATCH(TRUE,EXACT(IMAGES!B$12:B$1002,B673),0)),"?","")</f>
        <v/>
      </c>
      <c r="B673" s="20"/>
      <c r="C673" s="14"/>
      <c r="D673" s="15"/>
      <c r="E673" s="15"/>
      <c r="F673" s="15"/>
      <c r="G673" s="11" t="str" cm="1">
        <f t="array" ref="G673">_xlfn.IFS(AND(D673&lt;F673,H673="A"),"?",D673+1=F673,"✓",AND(D673=F673,D673&gt;0,H673&lt;&gt;"A"),"A?",TRUE,"")</f>
        <v/>
      </c>
      <c r="H673" s="15"/>
      <c r="I673" s="12"/>
      <c r="J673" s="12"/>
      <c r="K673" s="70"/>
      <c r="L673" s="70"/>
      <c r="M673" s="71"/>
      <c r="N673" s="71"/>
      <c r="O673" s="71"/>
      <c r="P673" s="20"/>
      <c r="Q673" s="24" t="str">
        <f>IF(ISBLANK(K673),"",VLOOKUP(K673,EXHIBITIONS!B$4:C$1002,2,FALSE))</f>
        <v/>
      </c>
    </row>
    <row r="674" spans="1:17" ht="15">
      <c r="A674" s="10" t="str">
        <f t="array" ref="A674">IF(ISERROR(MATCH(TRUE,EXACT(IMAGES!B$12:B$1002,B674),0)),"?","")</f>
        <v/>
      </c>
      <c r="B674" s="20"/>
      <c r="C674" s="14"/>
      <c r="D674" s="15"/>
      <c r="E674" s="15"/>
      <c r="F674" s="15"/>
      <c r="G674" s="11" t="str" cm="1">
        <f t="array" ref="G674">_xlfn.IFS(AND(D674&lt;F674,H674="A"),"?",D674+1=F674,"✓",AND(D674=F674,D674&gt;0,H674&lt;&gt;"A"),"A?",TRUE,"")</f>
        <v/>
      </c>
      <c r="H674" s="15"/>
      <c r="I674" s="12"/>
      <c r="J674" s="12"/>
      <c r="K674" s="70"/>
      <c r="L674" s="70"/>
      <c r="M674" s="71"/>
      <c r="N674" s="71"/>
      <c r="O674" s="71"/>
      <c r="P674" s="20"/>
      <c r="Q674" s="24" t="str">
        <f>IF(ISBLANK(K674),"",VLOOKUP(K674,EXHIBITIONS!B$4:C$1002,2,FALSE))</f>
        <v/>
      </c>
    </row>
    <row r="675" spans="1:17" ht="15">
      <c r="A675" s="10" t="str">
        <f t="array" ref="A675">IF(ISERROR(MATCH(TRUE,EXACT(IMAGES!B$12:B$1002,B675),0)),"?","")</f>
        <v/>
      </c>
      <c r="B675" s="20"/>
      <c r="C675" s="14"/>
      <c r="D675" s="15"/>
      <c r="E675" s="15"/>
      <c r="F675" s="15"/>
      <c r="G675" s="11" t="str" cm="1">
        <f t="array" ref="G675">_xlfn.IFS(AND(D675&lt;F675,H675="A"),"?",D675+1=F675,"✓",AND(D675=F675,D675&gt;0,H675&lt;&gt;"A"),"A?",TRUE,"")</f>
        <v/>
      </c>
      <c r="H675" s="15"/>
      <c r="I675" s="12"/>
      <c r="J675" s="12"/>
      <c r="K675" s="70"/>
      <c r="L675" s="70"/>
      <c r="M675" s="71"/>
      <c r="N675" s="71"/>
      <c r="O675" s="71"/>
      <c r="P675" s="20"/>
      <c r="Q675" s="24" t="str">
        <f>IF(ISBLANK(K675),"",VLOOKUP(K675,EXHIBITIONS!B$4:C$1002,2,FALSE))</f>
        <v/>
      </c>
    </row>
    <row r="676" spans="1:17" ht="15">
      <c r="A676" s="10" t="str">
        <f t="array" ref="A676">IF(ISERROR(MATCH(TRUE,EXACT(IMAGES!B$12:B$1002,B676),0)),"?","")</f>
        <v/>
      </c>
      <c r="B676" s="20"/>
      <c r="C676" s="14"/>
      <c r="D676" s="15"/>
      <c r="E676" s="15"/>
      <c r="F676" s="15"/>
      <c r="G676" s="11" t="str" cm="1">
        <f t="array" ref="G676">_xlfn.IFS(AND(D676&lt;F676,H676="A"),"?",D676+1=F676,"✓",AND(D676=F676,D676&gt;0,H676&lt;&gt;"A"),"A?",TRUE,"")</f>
        <v/>
      </c>
      <c r="H676" s="15"/>
      <c r="I676" s="12"/>
      <c r="J676" s="12"/>
      <c r="K676" s="70"/>
      <c r="L676" s="70"/>
      <c r="M676" s="71"/>
      <c r="N676" s="71"/>
      <c r="O676" s="71"/>
      <c r="P676" s="20"/>
      <c r="Q676" s="24" t="str">
        <f>IF(ISBLANK(K676),"",VLOOKUP(K676,EXHIBITIONS!B$4:C$1002,2,FALSE))</f>
        <v/>
      </c>
    </row>
    <row r="677" spans="1:17" ht="15">
      <c r="A677" s="10" t="str">
        <f t="array" ref="A677">IF(ISERROR(MATCH(TRUE,EXACT(IMAGES!B$12:B$1002,B677),0)),"?","")</f>
        <v/>
      </c>
      <c r="B677" s="20"/>
      <c r="C677" s="14"/>
      <c r="D677" s="15"/>
      <c r="E677" s="15"/>
      <c r="F677" s="15"/>
      <c r="G677" s="11" t="str" cm="1">
        <f t="array" ref="G677">_xlfn.IFS(AND(D677&lt;F677,H677="A"),"?",D677+1=F677,"✓",AND(D677=F677,D677&gt;0,H677&lt;&gt;"A"),"A?",TRUE,"")</f>
        <v/>
      </c>
      <c r="H677" s="15"/>
      <c r="I677" s="12"/>
      <c r="J677" s="12"/>
      <c r="K677" s="70"/>
      <c r="L677" s="70"/>
      <c r="M677" s="71"/>
      <c r="N677" s="71"/>
      <c r="O677" s="71"/>
      <c r="P677" s="20"/>
      <c r="Q677" s="24" t="str">
        <f>IF(ISBLANK(K677),"",VLOOKUP(K677,EXHIBITIONS!B$4:C$1002,2,FALSE))</f>
        <v/>
      </c>
    </row>
    <row r="678" spans="1:17" ht="15">
      <c r="A678" s="10" t="str">
        <f t="array" ref="A678">IF(ISERROR(MATCH(TRUE,EXACT(IMAGES!B$12:B$1002,B678),0)),"?","")</f>
        <v/>
      </c>
      <c r="B678" s="20"/>
      <c r="C678" s="14"/>
      <c r="D678" s="15"/>
      <c r="E678" s="15"/>
      <c r="F678" s="15"/>
      <c r="G678" s="11" t="str" cm="1">
        <f t="array" ref="G678">_xlfn.IFS(AND(D678&lt;F678,H678="A"),"?",D678+1=F678,"✓",AND(D678=F678,D678&gt;0,H678&lt;&gt;"A"),"A?",TRUE,"")</f>
        <v/>
      </c>
      <c r="H678" s="15"/>
      <c r="I678" s="12"/>
      <c r="J678" s="12"/>
      <c r="K678" s="70"/>
      <c r="L678" s="70"/>
      <c r="M678" s="71"/>
      <c r="N678" s="71"/>
      <c r="O678" s="71"/>
      <c r="P678" s="20"/>
      <c r="Q678" s="24" t="str">
        <f>IF(ISBLANK(K678),"",VLOOKUP(K678,EXHIBITIONS!B$4:C$1002,2,FALSE))</f>
        <v/>
      </c>
    </row>
    <row r="679" spans="1:17" ht="15">
      <c r="A679" s="10" t="str">
        <f t="array" ref="A679">IF(ISERROR(MATCH(TRUE,EXACT(IMAGES!B$12:B$1002,B679),0)),"?","")</f>
        <v/>
      </c>
      <c r="B679" s="20"/>
      <c r="C679" s="14"/>
      <c r="D679" s="15"/>
      <c r="E679" s="15"/>
      <c r="F679" s="15"/>
      <c r="G679" s="11" t="str" cm="1">
        <f t="array" ref="G679">_xlfn.IFS(AND(D679&lt;F679,H679="A"),"?",D679+1=F679,"✓",AND(D679=F679,D679&gt;0,H679&lt;&gt;"A"),"A?",TRUE,"")</f>
        <v/>
      </c>
      <c r="H679" s="15"/>
      <c r="I679" s="12"/>
      <c r="J679" s="12"/>
      <c r="K679" s="70"/>
      <c r="L679" s="70"/>
      <c r="M679" s="71"/>
      <c r="N679" s="71"/>
      <c r="O679" s="71"/>
      <c r="P679" s="20"/>
      <c r="Q679" s="24" t="str">
        <f>IF(ISBLANK(K679),"",VLOOKUP(K679,EXHIBITIONS!B$4:C$1002,2,FALSE))</f>
        <v/>
      </c>
    </row>
    <row r="680" spans="1:17" ht="15">
      <c r="A680" s="10" t="str">
        <f t="array" ref="A680">IF(ISERROR(MATCH(TRUE,EXACT(IMAGES!B$12:B$1002,B680),0)),"?","")</f>
        <v/>
      </c>
      <c r="B680" s="20"/>
      <c r="C680" s="14"/>
      <c r="D680" s="15"/>
      <c r="E680" s="15"/>
      <c r="F680" s="15"/>
      <c r="G680" s="11" t="str" cm="1">
        <f t="array" ref="G680">_xlfn.IFS(AND(D680&lt;F680,H680="A"),"?",D680+1=F680,"✓",AND(D680=F680,D680&gt;0,H680&lt;&gt;"A"),"A?",TRUE,"")</f>
        <v/>
      </c>
      <c r="H680" s="15"/>
      <c r="I680" s="12"/>
      <c r="J680" s="12"/>
      <c r="K680" s="70"/>
      <c r="L680" s="70"/>
      <c r="M680" s="71"/>
      <c r="N680" s="71"/>
      <c r="O680" s="71"/>
      <c r="P680" s="20"/>
      <c r="Q680" s="24" t="str">
        <f>IF(ISBLANK(K680),"",VLOOKUP(K680,EXHIBITIONS!B$4:C$1002,2,FALSE))</f>
        <v/>
      </c>
    </row>
    <row r="681" spans="1:17" ht="15">
      <c r="A681" s="10" t="str">
        <f t="array" ref="A681">IF(ISERROR(MATCH(TRUE,EXACT(IMAGES!B$12:B$1002,B681),0)),"?","")</f>
        <v/>
      </c>
      <c r="B681" s="20"/>
      <c r="C681" s="14"/>
      <c r="D681" s="15"/>
      <c r="E681" s="15"/>
      <c r="F681" s="15"/>
      <c r="G681" s="11" t="str" cm="1">
        <f t="array" ref="G681">_xlfn.IFS(AND(D681&lt;F681,H681="A"),"?",D681+1=F681,"✓",AND(D681=F681,D681&gt;0,H681&lt;&gt;"A"),"A?",TRUE,"")</f>
        <v/>
      </c>
      <c r="H681" s="15"/>
      <c r="I681" s="12"/>
      <c r="J681" s="12"/>
      <c r="K681" s="70"/>
      <c r="L681" s="70"/>
      <c r="M681" s="71"/>
      <c r="N681" s="71"/>
      <c r="O681" s="71"/>
      <c r="P681" s="20"/>
      <c r="Q681" s="24" t="str">
        <f>IF(ISBLANK(K681),"",VLOOKUP(K681,EXHIBITIONS!B$4:C$1002,2,FALSE))</f>
        <v/>
      </c>
    </row>
    <row r="682" spans="1:17" ht="15">
      <c r="A682" s="10" t="str">
        <f t="array" ref="A682">IF(ISERROR(MATCH(TRUE,EXACT(IMAGES!B$12:B$1002,B682),0)),"?","")</f>
        <v/>
      </c>
      <c r="B682" s="20"/>
      <c r="C682" s="14"/>
      <c r="D682" s="15"/>
      <c r="E682" s="15"/>
      <c r="F682" s="15"/>
      <c r="G682" s="11" t="str" cm="1">
        <f t="array" ref="G682">_xlfn.IFS(AND(D682&lt;F682,H682="A"),"?",D682+1=F682,"✓",AND(D682=F682,D682&gt;0,H682&lt;&gt;"A"),"A?",TRUE,"")</f>
        <v/>
      </c>
      <c r="H682" s="15"/>
      <c r="I682" s="12"/>
      <c r="J682" s="12"/>
      <c r="K682" s="70"/>
      <c r="L682" s="70"/>
      <c r="M682" s="71"/>
      <c r="N682" s="71"/>
      <c r="O682" s="71"/>
      <c r="P682" s="20"/>
      <c r="Q682" s="24" t="str">
        <f>IF(ISBLANK(K682),"",VLOOKUP(K682,EXHIBITIONS!B$4:C$1002,2,FALSE))</f>
        <v/>
      </c>
    </row>
    <row r="683" spans="1:17" ht="15">
      <c r="A683" s="10" t="str">
        <f t="array" ref="A683">IF(ISERROR(MATCH(TRUE,EXACT(IMAGES!B$12:B$1002,B683),0)),"?","")</f>
        <v/>
      </c>
      <c r="B683" s="20"/>
      <c r="C683" s="14"/>
      <c r="D683" s="15"/>
      <c r="E683" s="15"/>
      <c r="F683" s="15"/>
      <c r="G683" s="11" t="str" cm="1">
        <f t="array" ref="G683">_xlfn.IFS(AND(D683&lt;F683,H683="A"),"?",D683+1=F683,"✓",AND(D683=F683,D683&gt;0,H683&lt;&gt;"A"),"A?",TRUE,"")</f>
        <v/>
      </c>
      <c r="H683" s="15"/>
      <c r="I683" s="12"/>
      <c r="J683" s="12"/>
      <c r="K683" s="70"/>
      <c r="L683" s="70"/>
      <c r="M683" s="71"/>
      <c r="N683" s="71"/>
      <c r="O683" s="71"/>
      <c r="P683" s="20"/>
      <c r="Q683" s="24" t="str">
        <f>IF(ISBLANK(K683),"",VLOOKUP(K683,EXHIBITIONS!B$4:C$1002,2,FALSE))</f>
        <v/>
      </c>
    </row>
    <row r="684" spans="1:17" ht="15">
      <c r="A684" s="10" t="str">
        <f t="array" ref="A684">IF(ISERROR(MATCH(TRUE,EXACT(IMAGES!B$12:B$1002,B684),0)),"?","")</f>
        <v/>
      </c>
      <c r="B684" s="20"/>
      <c r="C684" s="14"/>
      <c r="D684" s="15"/>
      <c r="E684" s="15"/>
      <c r="F684" s="15"/>
      <c r="G684" s="11" t="str" cm="1">
        <f t="array" ref="G684">_xlfn.IFS(AND(D684&lt;F684,H684="A"),"?",D684+1=F684,"✓",AND(D684=F684,D684&gt;0,H684&lt;&gt;"A"),"A?",TRUE,"")</f>
        <v/>
      </c>
      <c r="H684" s="15"/>
      <c r="I684" s="12"/>
      <c r="J684" s="12"/>
      <c r="K684" s="70"/>
      <c r="L684" s="70"/>
      <c r="M684" s="71"/>
      <c r="N684" s="71"/>
      <c r="O684" s="71"/>
      <c r="P684" s="20"/>
      <c r="Q684" s="24" t="str">
        <f>IF(ISBLANK(K684),"",VLOOKUP(K684,EXHIBITIONS!B$4:C$1002,2,FALSE))</f>
        <v/>
      </c>
    </row>
    <row r="685" spans="1:17" ht="15">
      <c r="A685" s="10" t="str">
        <f t="array" ref="A685">IF(ISERROR(MATCH(TRUE,EXACT(IMAGES!B$12:B$1002,B685),0)),"?","")</f>
        <v/>
      </c>
      <c r="B685" s="20"/>
      <c r="C685" s="14"/>
      <c r="D685" s="15"/>
      <c r="E685" s="15"/>
      <c r="F685" s="15"/>
      <c r="G685" s="11" t="str" cm="1">
        <f t="array" ref="G685">_xlfn.IFS(AND(D685&lt;F685,H685="A"),"?",D685+1=F685,"✓",AND(D685=F685,D685&gt;0,H685&lt;&gt;"A"),"A?",TRUE,"")</f>
        <v/>
      </c>
      <c r="H685" s="15"/>
      <c r="I685" s="12"/>
      <c r="J685" s="12"/>
      <c r="K685" s="70"/>
      <c r="L685" s="70"/>
      <c r="M685" s="71"/>
      <c r="N685" s="71"/>
      <c r="O685" s="71"/>
      <c r="P685" s="20"/>
      <c r="Q685" s="24" t="str">
        <f>IF(ISBLANK(K685),"",VLOOKUP(K685,EXHIBITIONS!B$4:C$1002,2,FALSE))</f>
        <v/>
      </c>
    </row>
    <row r="686" spans="1:17" ht="15">
      <c r="A686" s="10" t="str">
        <f t="array" ref="A686">IF(ISERROR(MATCH(TRUE,EXACT(IMAGES!B$12:B$1002,B686),0)),"?","")</f>
        <v/>
      </c>
      <c r="B686" s="20"/>
      <c r="C686" s="14"/>
      <c r="D686" s="15"/>
      <c r="E686" s="15"/>
      <c r="F686" s="15"/>
      <c r="G686" s="11" t="str" cm="1">
        <f t="array" ref="G686">_xlfn.IFS(AND(D686&lt;F686,H686="A"),"?",D686+1=F686,"✓",AND(D686=F686,D686&gt;0,H686&lt;&gt;"A"),"A?",TRUE,"")</f>
        <v/>
      </c>
      <c r="H686" s="15"/>
      <c r="I686" s="12"/>
      <c r="J686" s="12"/>
      <c r="K686" s="70"/>
      <c r="L686" s="70"/>
      <c r="M686" s="71"/>
      <c r="N686" s="71"/>
      <c r="O686" s="71"/>
      <c r="P686" s="20"/>
      <c r="Q686" s="24" t="str">
        <f>IF(ISBLANK(K686),"",VLOOKUP(K686,EXHIBITIONS!B$4:C$1002,2,FALSE))</f>
        <v/>
      </c>
    </row>
    <row r="687" spans="1:17" ht="15">
      <c r="A687" s="10" t="str">
        <f t="array" ref="A687">IF(ISERROR(MATCH(TRUE,EXACT(IMAGES!B$12:B$1002,B687),0)),"?","")</f>
        <v/>
      </c>
      <c r="B687" s="20"/>
      <c r="C687" s="14"/>
      <c r="D687" s="15"/>
      <c r="E687" s="15"/>
      <c r="F687" s="15"/>
      <c r="G687" s="11" t="str" cm="1">
        <f t="array" ref="G687">_xlfn.IFS(AND(D687&lt;F687,H687="A"),"?",D687+1=F687,"✓",AND(D687=F687,D687&gt;0,H687&lt;&gt;"A"),"A?",TRUE,"")</f>
        <v/>
      </c>
      <c r="H687" s="15"/>
      <c r="I687" s="12"/>
      <c r="J687" s="12"/>
      <c r="K687" s="70"/>
      <c r="L687" s="70"/>
      <c r="M687" s="71"/>
      <c r="N687" s="71"/>
      <c r="O687" s="71"/>
      <c r="P687" s="20"/>
      <c r="Q687" s="24" t="str">
        <f>IF(ISBLANK(K687),"",VLOOKUP(K687,EXHIBITIONS!B$4:C$1002,2,FALSE))</f>
        <v/>
      </c>
    </row>
    <row r="688" spans="1:17" ht="15">
      <c r="A688" s="10" t="str">
        <f t="array" ref="A688">IF(ISERROR(MATCH(TRUE,EXACT(IMAGES!B$12:B$1002,B688),0)),"?","")</f>
        <v/>
      </c>
      <c r="B688" s="20"/>
      <c r="C688" s="14"/>
      <c r="D688" s="15"/>
      <c r="E688" s="15"/>
      <c r="F688" s="15"/>
      <c r="G688" s="11" t="str" cm="1">
        <f t="array" ref="G688">_xlfn.IFS(AND(D688&lt;F688,H688="A"),"?",D688+1=F688,"✓",AND(D688=F688,D688&gt;0,H688&lt;&gt;"A"),"A?",TRUE,"")</f>
        <v/>
      </c>
      <c r="H688" s="15"/>
      <c r="I688" s="12"/>
      <c r="J688" s="12"/>
      <c r="K688" s="70"/>
      <c r="L688" s="70"/>
      <c r="M688" s="71"/>
      <c r="N688" s="71"/>
      <c r="O688" s="71"/>
      <c r="P688" s="20"/>
      <c r="Q688" s="24" t="str">
        <f>IF(ISBLANK(K688),"",VLOOKUP(K688,EXHIBITIONS!B$4:C$1002,2,FALSE))</f>
        <v/>
      </c>
    </row>
    <row r="689" spans="1:17" ht="15">
      <c r="A689" s="10" t="str">
        <f t="array" ref="A689">IF(ISERROR(MATCH(TRUE,EXACT(IMAGES!B$12:B$1002,B689),0)),"?","")</f>
        <v/>
      </c>
      <c r="B689" s="20"/>
      <c r="C689" s="14"/>
      <c r="D689" s="15"/>
      <c r="E689" s="15"/>
      <c r="F689" s="15"/>
      <c r="G689" s="11" t="str" cm="1">
        <f t="array" ref="G689">_xlfn.IFS(AND(D689&lt;F689,H689="A"),"?",D689+1=F689,"✓",AND(D689=F689,D689&gt;0,H689&lt;&gt;"A"),"A?",TRUE,"")</f>
        <v/>
      </c>
      <c r="H689" s="15"/>
      <c r="I689" s="12"/>
      <c r="J689" s="12"/>
      <c r="K689" s="70"/>
      <c r="L689" s="70"/>
      <c r="M689" s="71"/>
      <c r="N689" s="71"/>
      <c r="O689" s="71"/>
      <c r="P689" s="20"/>
      <c r="Q689" s="24" t="str">
        <f>IF(ISBLANK(K689),"",VLOOKUP(K689,EXHIBITIONS!B$4:C$1002,2,FALSE))</f>
        <v/>
      </c>
    </row>
    <row r="690" spans="1:17" ht="15">
      <c r="A690" s="10" t="str">
        <f t="array" ref="A690">IF(ISERROR(MATCH(TRUE,EXACT(IMAGES!B$12:B$1002,B690),0)),"?","")</f>
        <v/>
      </c>
      <c r="B690" s="20"/>
      <c r="C690" s="14"/>
      <c r="D690" s="15"/>
      <c r="E690" s="15"/>
      <c r="F690" s="15"/>
      <c r="G690" s="11" t="str" cm="1">
        <f t="array" ref="G690">_xlfn.IFS(AND(D690&lt;F690,H690="A"),"?",D690+1=F690,"✓",AND(D690=F690,D690&gt;0,H690&lt;&gt;"A"),"A?",TRUE,"")</f>
        <v/>
      </c>
      <c r="H690" s="15"/>
      <c r="I690" s="12"/>
      <c r="J690" s="12"/>
      <c r="K690" s="70"/>
      <c r="L690" s="70"/>
      <c r="M690" s="71"/>
      <c r="N690" s="71"/>
      <c r="O690" s="71"/>
      <c r="P690" s="20"/>
      <c r="Q690" s="24" t="str">
        <f>IF(ISBLANK(K690),"",VLOOKUP(K690,EXHIBITIONS!B$4:C$1002,2,FALSE))</f>
        <v/>
      </c>
    </row>
    <row r="691" spans="1:17" ht="15">
      <c r="A691" s="10" t="str">
        <f t="array" ref="A691">IF(ISERROR(MATCH(TRUE,EXACT(IMAGES!B$12:B$1002,B691),0)),"?","")</f>
        <v/>
      </c>
      <c r="B691" s="20"/>
      <c r="C691" s="14"/>
      <c r="D691" s="15"/>
      <c r="E691" s="15"/>
      <c r="F691" s="15"/>
      <c r="G691" s="11" t="str" cm="1">
        <f t="array" ref="G691">_xlfn.IFS(AND(D691&lt;F691,H691="A"),"?",D691+1=F691,"✓",AND(D691=F691,D691&gt;0,H691&lt;&gt;"A"),"A?",TRUE,"")</f>
        <v/>
      </c>
      <c r="H691" s="15"/>
      <c r="I691" s="12"/>
      <c r="J691" s="12"/>
      <c r="K691" s="70"/>
      <c r="L691" s="70"/>
      <c r="M691" s="71"/>
      <c r="N691" s="71"/>
      <c r="O691" s="71"/>
      <c r="P691" s="20"/>
      <c r="Q691" s="24" t="str">
        <f>IF(ISBLANK(K691),"",VLOOKUP(K691,EXHIBITIONS!B$4:C$1002,2,FALSE))</f>
        <v/>
      </c>
    </row>
    <row r="692" spans="1:17" ht="15">
      <c r="A692" s="10" t="str">
        <f t="array" ref="A692">IF(ISERROR(MATCH(TRUE,EXACT(IMAGES!B$12:B$1002,B692),0)),"?","")</f>
        <v/>
      </c>
      <c r="B692" s="20"/>
      <c r="C692" s="14"/>
      <c r="D692" s="15"/>
      <c r="E692" s="15"/>
      <c r="F692" s="15"/>
      <c r="G692" s="11" t="str" cm="1">
        <f t="array" ref="G692">_xlfn.IFS(AND(D692&lt;F692,H692="A"),"?",D692+1=F692,"✓",AND(D692=F692,D692&gt;0,H692&lt;&gt;"A"),"A?",TRUE,"")</f>
        <v/>
      </c>
      <c r="H692" s="15"/>
      <c r="I692" s="12"/>
      <c r="J692" s="12"/>
      <c r="K692" s="70"/>
      <c r="L692" s="70"/>
      <c r="M692" s="71"/>
      <c r="N692" s="71"/>
      <c r="O692" s="71"/>
      <c r="P692" s="20"/>
      <c r="Q692" s="24" t="str">
        <f>IF(ISBLANK(K692),"",VLOOKUP(K692,EXHIBITIONS!B$4:C$1002,2,FALSE))</f>
        <v/>
      </c>
    </row>
    <row r="693" spans="1:17" ht="15">
      <c r="A693" s="10" t="str">
        <f t="array" ref="A693">IF(ISERROR(MATCH(TRUE,EXACT(IMAGES!B$12:B$1002,B693),0)),"?","")</f>
        <v/>
      </c>
      <c r="B693" s="20"/>
      <c r="C693" s="14"/>
      <c r="D693" s="15"/>
      <c r="E693" s="15"/>
      <c r="F693" s="15"/>
      <c r="G693" s="11" t="str" cm="1">
        <f t="array" ref="G693">_xlfn.IFS(AND(D693&lt;F693,H693="A"),"?",D693+1=F693,"✓",AND(D693=F693,D693&gt;0,H693&lt;&gt;"A"),"A?",TRUE,"")</f>
        <v/>
      </c>
      <c r="H693" s="15"/>
      <c r="I693" s="12"/>
      <c r="J693" s="12"/>
      <c r="K693" s="70"/>
      <c r="L693" s="70"/>
      <c r="M693" s="71"/>
      <c r="N693" s="71"/>
      <c r="O693" s="71"/>
      <c r="P693" s="20"/>
      <c r="Q693" s="24" t="str">
        <f>IF(ISBLANK(K693),"",VLOOKUP(K693,EXHIBITIONS!B$4:C$1002,2,FALSE))</f>
        <v/>
      </c>
    </row>
    <row r="694" spans="1:17" ht="15">
      <c r="A694" s="10" t="str">
        <f t="array" ref="A694">IF(ISERROR(MATCH(TRUE,EXACT(IMAGES!B$12:B$1002,B694),0)),"?","")</f>
        <v/>
      </c>
      <c r="B694" s="20"/>
      <c r="C694" s="14"/>
      <c r="D694" s="15"/>
      <c r="E694" s="15"/>
      <c r="F694" s="15"/>
      <c r="G694" s="11" t="str" cm="1">
        <f t="array" ref="G694">_xlfn.IFS(AND(D694&lt;F694,H694="A"),"?",D694+1=F694,"✓",AND(D694=F694,D694&gt;0,H694&lt;&gt;"A"),"A?",TRUE,"")</f>
        <v/>
      </c>
      <c r="H694" s="15"/>
      <c r="I694" s="12"/>
      <c r="J694" s="12"/>
      <c r="K694" s="14"/>
      <c r="L694" s="20"/>
      <c r="M694" s="15"/>
      <c r="N694" s="15"/>
      <c r="O694" s="15"/>
      <c r="P694" s="20"/>
      <c r="Q694" s="24" t="str">
        <f>IF(ISBLANK(K694),"",VLOOKUP(K694,EXHIBITIONS!B$4:C$1002,2,FALSE))</f>
        <v/>
      </c>
    </row>
    <row r="695" spans="1:17" ht="15">
      <c r="A695" s="10" t="str">
        <f t="array" ref="A695">IF(ISERROR(MATCH(TRUE,EXACT(IMAGES!B$12:B$1002,B695),0)),"?","")</f>
        <v/>
      </c>
      <c r="B695" s="20"/>
      <c r="C695" s="14"/>
      <c r="D695" s="15"/>
      <c r="E695" s="15"/>
      <c r="F695" s="15"/>
      <c r="G695" s="11" t="str" cm="1">
        <f t="array" ref="G695">_xlfn.IFS(AND(D695&lt;F695,H695="A"),"?",D695+1=F695,"✓",AND(D695=F695,D695&gt;0,H695&lt;&gt;"A"),"A?",TRUE,"")</f>
        <v/>
      </c>
      <c r="H695" s="15"/>
      <c r="I695" s="12"/>
      <c r="J695" s="12"/>
      <c r="K695" s="14"/>
      <c r="L695" s="20"/>
      <c r="M695" s="15"/>
      <c r="N695" s="15"/>
      <c r="O695" s="15"/>
      <c r="P695" s="20"/>
      <c r="Q695" s="24" t="str">
        <f>IF(ISBLANK(K695),"",VLOOKUP(K695,EXHIBITIONS!B$4:C$1002,2,FALSE))</f>
        <v/>
      </c>
    </row>
    <row r="696" spans="1:17" ht="15">
      <c r="A696" s="10" t="str">
        <f t="array" ref="A696">IF(ISERROR(MATCH(TRUE,EXACT(IMAGES!B$12:B$1002,B696),0)),"?","")</f>
        <v/>
      </c>
      <c r="B696" s="20"/>
      <c r="C696" s="14"/>
      <c r="D696" s="15"/>
      <c r="E696" s="15"/>
      <c r="F696" s="15"/>
      <c r="G696" s="11" t="str" cm="1">
        <f t="array" ref="G696">_xlfn.IFS(AND(D696&lt;F696,H696="A"),"?",D696+1=F696,"✓",AND(D696=F696,D696&gt;0,H696&lt;&gt;"A"),"A?",TRUE,"")</f>
        <v/>
      </c>
      <c r="H696" s="15"/>
      <c r="I696" s="12"/>
      <c r="J696" s="12"/>
      <c r="K696" s="14"/>
      <c r="L696" s="20"/>
      <c r="M696" s="15"/>
      <c r="N696" s="15"/>
      <c r="O696" s="15"/>
      <c r="P696" s="20"/>
      <c r="Q696" s="24" t="str">
        <f>IF(ISBLANK(K696),"",VLOOKUP(K696,EXHIBITIONS!B$4:C$1002,2,FALSE))</f>
        <v/>
      </c>
    </row>
    <row r="697" spans="1:17" ht="15">
      <c r="A697" s="10" t="str">
        <f t="array" ref="A697">IF(ISERROR(MATCH(TRUE,EXACT(IMAGES!B$12:B$1002,B697),0)),"?","")</f>
        <v/>
      </c>
      <c r="B697" s="20"/>
      <c r="C697" s="14"/>
      <c r="D697" s="15"/>
      <c r="E697" s="15"/>
      <c r="F697" s="15"/>
      <c r="G697" s="11" t="str" cm="1">
        <f t="array" ref="G697">_xlfn.IFS(AND(D697&lt;F697,H697="A"),"?",D697+1=F697,"✓",AND(D697=F697,D697&gt;0,H697&lt;&gt;"A"),"A?",TRUE,"")</f>
        <v/>
      </c>
      <c r="H697" s="15"/>
      <c r="I697" s="12"/>
      <c r="J697" s="12"/>
      <c r="K697" s="14"/>
      <c r="L697" s="20"/>
      <c r="M697" s="15"/>
      <c r="N697" s="15"/>
      <c r="O697" s="15"/>
      <c r="P697" s="20"/>
      <c r="Q697" s="24" t="str">
        <f>IF(ISBLANK(K697),"",VLOOKUP(K697,EXHIBITIONS!B$4:C$1002,2,FALSE))</f>
        <v/>
      </c>
    </row>
    <row r="698" spans="1:17" ht="15">
      <c r="A698" s="10" t="str">
        <f t="array" ref="A698">IF(ISERROR(MATCH(TRUE,EXACT(IMAGES!B$12:B$1002,B698),0)),"?","")</f>
        <v/>
      </c>
      <c r="B698" s="20"/>
      <c r="C698" s="14"/>
      <c r="D698" s="15"/>
      <c r="E698" s="15"/>
      <c r="F698" s="15"/>
      <c r="G698" s="11" t="str" cm="1">
        <f t="array" ref="G698">_xlfn.IFS(AND(D698&lt;F698,H698="A"),"?",D698+1=F698,"✓",AND(D698=F698,D698&gt;0,H698&lt;&gt;"A"),"A?",TRUE,"")</f>
        <v/>
      </c>
      <c r="H698" s="15"/>
      <c r="I698" s="12"/>
      <c r="J698" s="12"/>
      <c r="K698" s="14"/>
      <c r="L698" s="20"/>
      <c r="M698" s="15"/>
      <c r="N698" s="15"/>
      <c r="O698" s="15"/>
      <c r="P698" s="20"/>
      <c r="Q698" s="24" t="str">
        <f>IF(ISBLANK(K698),"",VLOOKUP(K698,EXHIBITIONS!B$4:C$1002,2,FALSE))</f>
        <v/>
      </c>
    </row>
    <row r="699" spans="1:17" ht="15">
      <c r="A699" s="10" t="str">
        <f t="array" ref="A699">IF(ISERROR(MATCH(TRUE,EXACT(IMAGES!B$12:B$1002,B699),0)),"?","")</f>
        <v/>
      </c>
      <c r="B699" s="20"/>
      <c r="C699" s="14"/>
      <c r="D699" s="15"/>
      <c r="E699" s="15"/>
      <c r="F699" s="15"/>
      <c r="G699" s="11" t="str" cm="1">
        <f t="array" ref="G699">_xlfn.IFS(AND(D699&lt;F699,H699="A"),"?",D699+1=F699,"✓",AND(D699=F699,D699&gt;0,H699&lt;&gt;"A"),"A?",TRUE,"")</f>
        <v/>
      </c>
      <c r="H699" s="15"/>
      <c r="I699" s="12"/>
      <c r="J699" s="12"/>
      <c r="K699" s="14"/>
      <c r="L699" s="20"/>
      <c r="M699" s="15"/>
      <c r="N699" s="15"/>
      <c r="O699" s="15"/>
      <c r="P699" s="20"/>
      <c r="Q699" s="24" t="str">
        <f>IF(ISBLANK(K699),"",VLOOKUP(K699,EXHIBITIONS!B$4:C$1002,2,FALSE))</f>
        <v/>
      </c>
    </row>
    <row r="700" spans="1:17" ht="15">
      <c r="A700" s="10" t="str">
        <f t="array" ref="A700">IF(ISERROR(MATCH(TRUE,EXACT(IMAGES!B$12:B$1002,B700),0)),"?","")</f>
        <v/>
      </c>
      <c r="B700" s="20"/>
      <c r="C700" s="14"/>
      <c r="D700" s="15"/>
      <c r="E700" s="15"/>
      <c r="F700" s="15"/>
      <c r="G700" s="11" t="str" cm="1">
        <f t="array" ref="G700">_xlfn.IFS(AND(D700&lt;F700,H700="A"),"?",D700+1=F700,"✓",AND(D700=F700,D700&gt;0,H700&lt;&gt;"A"),"A?",TRUE,"")</f>
        <v/>
      </c>
      <c r="H700" s="15"/>
      <c r="I700" s="12"/>
      <c r="J700" s="12"/>
      <c r="K700" s="14"/>
      <c r="L700" s="20"/>
      <c r="M700" s="15"/>
      <c r="N700" s="15"/>
      <c r="O700" s="15"/>
      <c r="P700" s="20"/>
      <c r="Q700" s="24" t="str">
        <f>IF(ISBLANK(K700),"",VLOOKUP(K700,EXHIBITIONS!B$4:C$1002,2,FALSE))</f>
        <v/>
      </c>
    </row>
    <row r="701" spans="1:17" ht="18" customHeight="1">
      <c r="A701" s="10" t="str">
        <f t="array" ref="A701">IF(ISERROR(MATCH(TRUE,EXACT(IMAGES!B$12:B$1002,B701),0)),"?","")</f>
        <v/>
      </c>
      <c r="B701" s="20"/>
      <c r="C701" s="14"/>
      <c r="D701" s="15"/>
      <c r="E701" s="15"/>
      <c r="F701" s="15"/>
      <c r="G701" s="11" t="str" cm="1">
        <f t="array" ref="G701">_xlfn.IFS(AND(D701&lt;F701,H701="A"),"?",D701+1=F701,"✓",AND(D701=F701,D701&gt;0,H701&lt;&gt;"A"),"A?",TRUE,"")</f>
        <v/>
      </c>
      <c r="H701" s="15"/>
      <c r="I701" s="12"/>
      <c r="J701" s="12"/>
      <c r="K701" s="14"/>
      <c r="L701" s="20"/>
      <c r="M701" s="15"/>
      <c r="N701" s="15"/>
      <c r="O701" s="15"/>
      <c r="P701" s="20"/>
      <c r="Q701" s="24" t="str">
        <f>IF(ISBLANK(K701),"",VLOOKUP(K701,EXHIBITIONS!B$4:C$1002,2,FALSE))</f>
        <v/>
      </c>
    </row>
    <row r="702" spans="1:17" ht="15">
      <c r="A702" s="10" t="str">
        <f t="array" ref="A702">IF(ISERROR(MATCH(TRUE,EXACT(IMAGES!B$12:B$1002,B702),0)),"?","")</f>
        <v/>
      </c>
      <c r="B702" s="20"/>
      <c r="C702" s="14"/>
      <c r="D702" s="15"/>
      <c r="E702" s="15"/>
      <c r="F702" s="15"/>
      <c r="G702" s="11" t="str" cm="1">
        <f t="array" ref="G702">_xlfn.IFS(AND(D702&lt;F702,H702="A"),"?",D702+1=F702,"✓",AND(D702=F702,D702&gt;0,H702&lt;&gt;"A"),"A?",TRUE,"")</f>
        <v/>
      </c>
      <c r="H702" s="15"/>
      <c r="I702" s="12"/>
      <c r="J702" s="12"/>
      <c r="K702" s="14"/>
      <c r="L702" s="20"/>
      <c r="M702" s="15"/>
      <c r="N702" s="15"/>
      <c r="O702" s="15"/>
      <c r="P702" s="20"/>
      <c r="Q702" s="24" t="str">
        <f>IF(ISBLANK(K702),"",VLOOKUP(K702,EXHIBITIONS!B$4:C$1002,2,FALSE))</f>
        <v/>
      </c>
    </row>
    <row r="703" spans="1:17" ht="15">
      <c r="A703" s="10" t="str">
        <f t="array" ref="A703">IF(ISERROR(MATCH(TRUE,EXACT(IMAGES!B$12:B$1002,B703),0)),"?","")</f>
        <v/>
      </c>
      <c r="B703" s="20"/>
      <c r="C703" s="14"/>
      <c r="D703" s="15"/>
      <c r="E703" s="15"/>
      <c r="F703" s="15"/>
      <c r="G703" s="11" t="str" cm="1">
        <f t="array" ref="G703">_xlfn.IFS(AND(D703&lt;F703,H703="A"),"?",D703+1=F703,"✓",AND(D703=F703,D703&gt;0,H703&lt;&gt;"A"),"A?",TRUE,"")</f>
        <v/>
      </c>
      <c r="H703" s="15"/>
      <c r="I703" s="12"/>
      <c r="J703" s="12"/>
      <c r="K703" s="14"/>
      <c r="L703" s="20"/>
      <c r="M703" s="15"/>
      <c r="N703" s="15"/>
      <c r="O703" s="15"/>
      <c r="P703" s="20"/>
      <c r="Q703" s="24" t="str">
        <f>IF(ISBLANK(K703),"",VLOOKUP(K703,EXHIBITIONS!B$4:C$1002,2,FALSE))</f>
        <v/>
      </c>
    </row>
    <row r="704" spans="1:17" ht="15">
      <c r="A704" s="10" t="str">
        <f t="array" ref="A704">IF(ISERROR(MATCH(TRUE,EXACT(IMAGES!B$12:B$1002,B704),0)),"?","")</f>
        <v/>
      </c>
      <c r="B704" s="20"/>
      <c r="C704" s="14"/>
      <c r="D704" s="15"/>
      <c r="E704" s="15"/>
      <c r="F704" s="15"/>
      <c r="G704" s="11" t="str" cm="1">
        <f t="array" ref="G704">_xlfn.IFS(AND(D704&lt;F704,H704="A"),"?",D704+1=F704,"✓",AND(D704=F704,D704&gt;0,H704&lt;&gt;"A"),"A?",TRUE,"")</f>
        <v/>
      </c>
      <c r="H704" s="15"/>
      <c r="I704" s="12"/>
      <c r="J704" s="12"/>
      <c r="K704" s="14"/>
      <c r="L704" s="20"/>
      <c r="M704" s="15"/>
      <c r="N704" s="15"/>
      <c r="O704" s="15"/>
      <c r="P704" s="20"/>
      <c r="Q704" s="24" t="str">
        <f>IF(ISBLANK(K704),"",VLOOKUP(K704,EXHIBITIONS!B$4:C$1002,2,FALSE))</f>
        <v/>
      </c>
    </row>
    <row r="705" spans="1:17" ht="15">
      <c r="A705" s="10" t="str">
        <f t="array" ref="A705">IF(ISERROR(MATCH(TRUE,EXACT(IMAGES!B$12:B$1002,B705),0)),"?","")</f>
        <v/>
      </c>
      <c r="B705" s="20"/>
      <c r="C705" s="14"/>
      <c r="D705" s="15"/>
      <c r="E705" s="15"/>
      <c r="F705" s="15"/>
      <c r="G705" s="11" t="str" cm="1">
        <f t="array" ref="G705">_xlfn.IFS(AND(D705&lt;F705,H705="A"),"?",D705+1=F705,"✓",AND(D705=F705,D705&gt;0,H705&lt;&gt;"A"),"A?",TRUE,"")</f>
        <v/>
      </c>
      <c r="H705" s="15"/>
      <c r="I705" s="12"/>
      <c r="J705" s="12"/>
      <c r="K705" s="14"/>
      <c r="L705" s="20"/>
      <c r="M705" s="15"/>
      <c r="N705" s="15"/>
      <c r="O705" s="15"/>
      <c r="P705" s="20"/>
      <c r="Q705" s="24" t="str">
        <f>IF(ISBLANK(K705),"",VLOOKUP(K705,EXHIBITIONS!B$4:C$1002,2,FALSE))</f>
        <v/>
      </c>
    </row>
    <row r="706" spans="1:17" ht="15">
      <c r="A706" s="10" t="str">
        <f t="array" ref="A706">IF(ISERROR(MATCH(TRUE,EXACT(IMAGES!B$12:B$1002,B706),0)),"?","")</f>
        <v/>
      </c>
      <c r="B706" s="20"/>
      <c r="C706" s="14"/>
      <c r="D706" s="15"/>
      <c r="E706" s="15"/>
      <c r="F706" s="15"/>
      <c r="G706" s="11" t="str" cm="1">
        <f t="array" ref="G706">_xlfn.IFS(AND(D706&lt;F706,H706="A"),"?",D706+1=F706,"✓",AND(D706=F706,D706&gt;0,H706&lt;&gt;"A"),"A?",TRUE,"")</f>
        <v/>
      </c>
      <c r="H706" s="15"/>
      <c r="I706" s="12"/>
      <c r="J706" s="12"/>
      <c r="K706" s="14"/>
      <c r="L706" s="20"/>
      <c r="M706" s="15"/>
      <c r="N706" s="15"/>
      <c r="O706" s="15"/>
      <c r="P706" s="20"/>
      <c r="Q706" s="24" t="str">
        <f>IF(ISBLANK(K706),"",VLOOKUP(K706,EXHIBITIONS!B$4:C$1002,2,FALSE))</f>
        <v/>
      </c>
    </row>
    <row r="707" spans="1:17" ht="15">
      <c r="A707" s="10" t="str">
        <f t="array" ref="A707">IF(ISERROR(MATCH(TRUE,EXACT(IMAGES!B$12:B$1002,B707),0)),"?","")</f>
        <v/>
      </c>
      <c r="B707" s="20"/>
      <c r="C707" s="14"/>
      <c r="D707" s="15"/>
      <c r="E707" s="15"/>
      <c r="F707" s="15"/>
      <c r="G707" s="11" t="str" cm="1">
        <f t="array" ref="G707">_xlfn.IFS(AND(D707&lt;F707,H707="A"),"?",D707+1=F707,"✓",AND(D707=F707,D707&gt;0,H707&lt;&gt;"A"),"A?",TRUE,"")</f>
        <v/>
      </c>
      <c r="H707" s="15"/>
      <c r="I707" s="12"/>
      <c r="J707" s="12"/>
      <c r="K707" s="14"/>
      <c r="L707" s="20"/>
      <c r="M707" s="15"/>
      <c r="N707" s="15"/>
      <c r="O707" s="15"/>
      <c r="P707" s="20"/>
      <c r="Q707" s="24" t="str">
        <f>IF(ISBLANK(K707),"",VLOOKUP(K707,EXHIBITIONS!B$4:C$1002,2,FALSE))</f>
        <v/>
      </c>
    </row>
    <row r="708" spans="1:17" ht="15">
      <c r="A708" s="10" t="str">
        <f t="array" ref="A708">IF(ISERROR(MATCH(TRUE,EXACT(IMAGES!B$12:B$1002,B708),0)),"?","")</f>
        <v/>
      </c>
      <c r="B708" s="20"/>
      <c r="C708" s="14"/>
      <c r="D708" s="15"/>
      <c r="E708" s="15"/>
      <c r="F708" s="15"/>
      <c r="G708" s="11" t="str" cm="1">
        <f t="array" ref="G708">_xlfn.IFS(AND(D708&lt;F708,H708="A"),"?",D708+1=F708,"✓",AND(D708=F708,D708&gt;0,H708&lt;&gt;"A"),"A?",TRUE,"")</f>
        <v/>
      </c>
      <c r="H708" s="15"/>
      <c r="I708" s="12"/>
      <c r="J708" s="12"/>
      <c r="K708" s="14"/>
      <c r="L708" s="20"/>
      <c r="M708" s="15"/>
      <c r="N708" s="15"/>
      <c r="O708" s="15"/>
      <c r="P708" s="20"/>
      <c r="Q708" s="24" t="str">
        <f>IF(ISBLANK(K708),"",VLOOKUP(K708,EXHIBITIONS!B$4:C$1002,2,FALSE))</f>
        <v/>
      </c>
    </row>
    <row r="709" spans="1:17" ht="15">
      <c r="A709" s="10" t="str">
        <f t="array" ref="A709">IF(ISERROR(MATCH(TRUE,EXACT(IMAGES!B$12:B$1002,B709),0)),"?","")</f>
        <v/>
      </c>
      <c r="B709" s="20"/>
      <c r="C709" s="14"/>
      <c r="D709" s="15"/>
      <c r="E709" s="15"/>
      <c r="F709" s="15"/>
      <c r="G709" s="11" t="str" cm="1">
        <f t="array" ref="G709">_xlfn.IFS(AND(D709&lt;F709,H709="A"),"?",D709+1=F709,"✓",AND(D709=F709,D709&gt;0,H709&lt;&gt;"A"),"A?",TRUE,"")</f>
        <v/>
      </c>
      <c r="H709" s="15"/>
      <c r="I709" s="12"/>
      <c r="J709" s="12"/>
      <c r="K709" s="14"/>
      <c r="L709" s="20"/>
      <c r="M709" s="15"/>
      <c r="N709" s="15"/>
      <c r="O709" s="15"/>
      <c r="P709" s="20"/>
      <c r="Q709" s="24" t="str">
        <f>IF(ISBLANK(K709),"",VLOOKUP(K709,EXHIBITIONS!B$4:C$1002,2,FALSE))</f>
        <v/>
      </c>
    </row>
    <row r="710" spans="1:17" ht="15">
      <c r="A710" s="10" t="str">
        <f t="array" ref="A710">IF(ISERROR(MATCH(TRUE,EXACT(IMAGES!B$12:B$1002,B710),0)),"?","")</f>
        <v/>
      </c>
      <c r="B710" s="20"/>
      <c r="C710" s="14"/>
      <c r="D710" s="15"/>
      <c r="E710" s="15"/>
      <c r="F710" s="15"/>
      <c r="G710" s="11" t="str" cm="1">
        <f t="array" ref="G710">_xlfn.IFS(AND(D710&lt;F710,H710="A"),"?",D710+1=F710,"✓",AND(D710=F710,D710&gt;0,H710&lt;&gt;"A"),"A?",TRUE,"")</f>
        <v/>
      </c>
      <c r="H710" s="15"/>
      <c r="I710" s="12"/>
      <c r="J710" s="12"/>
      <c r="K710" s="14"/>
      <c r="L710" s="20"/>
      <c r="M710" s="15"/>
      <c r="N710" s="15"/>
      <c r="O710" s="15"/>
      <c r="P710" s="20"/>
      <c r="Q710" s="24" t="str">
        <f>IF(ISBLANK(K710),"",VLOOKUP(K710,EXHIBITIONS!B$4:C$1002,2,FALSE))</f>
        <v/>
      </c>
    </row>
    <row r="711" spans="1:17" ht="15">
      <c r="A711" s="10" t="str">
        <f t="array" ref="A711">IF(ISERROR(MATCH(TRUE,EXACT(IMAGES!B$12:B$1002,B711),0)),"?","")</f>
        <v/>
      </c>
      <c r="B711" s="20"/>
      <c r="C711" s="14"/>
      <c r="D711" s="15"/>
      <c r="E711" s="15"/>
      <c r="F711" s="15"/>
      <c r="G711" s="11" t="str" cm="1">
        <f t="array" ref="G711">_xlfn.IFS(AND(D711&lt;F711,H711="A"),"?",D711+1=F711,"✓",AND(D711=F711,D711&gt;0,H711&lt;&gt;"A"),"A?",TRUE,"")</f>
        <v/>
      </c>
      <c r="H711" s="15"/>
      <c r="I711" s="12"/>
      <c r="J711" s="12"/>
      <c r="K711" s="14"/>
      <c r="L711" s="20"/>
      <c r="M711" s="15"/>
      <c r="N711" s="15"/>
      <c r="O711" s="15"/>
      <c r="P711" s="20"/>
      <c r="Q711" s="24" t="str">
        <f>IF(ISBLANK(K711),"",VLOOKUP(K711,EXHIBITIONS!B$4:C$1002,2,FALSE))</f>
        <v/>
      </c>
    </row>
    <row r="712" spans="1:17" ht="15">
      <c r="A712" s="10" t="str">
        <f t="array" ref="A712">IF(ISERROR(MATCH(TRUE,EXACT(IMAGES!B$12:B$1002,B712),0)),"?","")</f>
        <v/>
      </c>
      <c r="B712" s="20"/>
      <c r="C712" s="14"/>
      <c r="D712" s="15"/>
      <c r="E712" s="15"/>
      <c r="F712" s="15"/>
      <c r="G712" s="11" t="str" cm="1">
        <f t="array" ref="G712">_xlfn.IFS(AND(D712&lt;F712,H712="A"),"?",D712+1=F712,"✓",AND(D712=F712,D712&gt;0,H712&lt;&gt;"A"),"A?",TRUE,"")</f>
        <v/>
      </c>
      <c r="H712" s="15"/>
      <c r="I712" s="12"/>
      <c r="J712" s="12"/>
      <c r="K712" s="14"/>
      <c r="L712" s="20"/>
      <c r="M712" s="15"/>
      <c r="N712" s="15"/>
      <c r="O712" s="15"/>
      <c r="P712" s="20"/>
      <c r="Q712" s="24" t="str">
        <f>IF(ISBLANK(K712),"",VLOOKUP(K712,EXHIBITIONS!B$4:C$1002,2,FALSE))</f>
        <v/>
      </c>
    </row>
    <row r="713" spans="1:17" ht="15">
      <c r="A713" s="10" t="str">
        <f t="array" ref="A713">IF(ISERROR(MATCH(TRUE,EXACT(IMAGES!B$12:B$1002,B713),0)),"?","")</f>
        <v/>
      </c>
      <c r="B713" s="20"/>
      <c r="C713" s="14"/>
      <c r="D713" s="15"/>
      <c r="E713" s="15"/>
      <c r="F713" s="15"/>
      <c r="G713" s="11" t="str" cm="1">
        <f t="array" ref="G713">_xlfn.IFS(AND(D713&lt;F713,H713="A"),"?",D713+1=F713,"✓",AND(D713=F713,D713&gt;0,H713&lt;&gt;"A"),"A?",TRUE,"")</f>
        <v/>
      </c>
      <c r="H713" s="15"/>
      <c r="I713" s="12"/>
      <c r="J713" s="12"/>
      <c r="K713" s="14"/>
      <c r="L713" s="20"/>
      <c r="M713" s="15"/>
      <c r="N713" s="15"/>
      <c r="O713" s="15"/>
      <c r="P713" s="20"/>
      <c r="Q713" s="24" t="str">
        <f>IF(ISBLANK(K713),"",VLOOKUP(K713,EXHIBITIONS!B$4:C$1002,2,FALSE))</f>
        <v/>
      </c>
    </row>
    <row r="714" spans="1:17" ht="15">
      <c r="A714" s="10" t="str">
        <f t="array" ref="A714">IF(ISERROR(MATCH(TRUE,EXACT(IMAGES!B$12:B$1002,B714),0)),"?","")</f>
        <v/>
      </c>
      <c r="B714" s="20"/>
      <c r="C714" s="14"/>
      <c r="D714" s="15"/>
      <c r="E714" s="15"/>
      <c r="F714" s="15"/>
      <c r="G714" s="11" t="str" cm="1">
        <f t="array" ref="G714">_xlfn.IFS(AND(D714&lt;F714,H714="A"),"?",D714+1=F714,"✓",AND(D714=F714,D714&gt;0,H714&lt;&gt;"A"),"A?",TRUE,"")</f>
        <v/>
      </c>
      <c r="H714" s="15"/>
      <c r="I714" s="12"/>
      <c r="J714" s="12"/>
      <c r="K714" s="14"/>
      <c r="L714" s="20"/>
      <c r="M714" s="15"/>
      <c r="N714" s="15"/>
      <c r="O714" s="15"/>
      <c r="P714" s="20"/>
      <c r="Q714" s="24" t="str">
        <f>IF(ISBLANK(K714),"",VLOOKUP(K714,EXHIBITIONS!B$4:C$1002,2,FALSE))</f>
        <v/>
      </c>
    </row>
    <row r="715" spans="1:17" ht="15">
      <c r="A715" s="10" t="str">
        <f t="array" ref="A715">IF(ISERROR(MATCH(TRUE,EXACT(IMAGES!B$12:B$1002,B715),0)),"?","")</f>
        <v/>
      </c>
      <c r="B715" s="20"/>
      <c r="C715" s="14"/>
      <c r="D715" s="15"/>
      <c r="E715" s="15"/>
      <c r="F715" s="15"/>
      <c r="G715" s="11" t="str" cm="1">
        <f t="array" ref="G715">_xlfn.IFS(AND(D715&lt;F715,H715="A"),"?",D715+1=F715,"✓",AND(D715=F715,D715&gt;0,H715&lt;&gt;"A"),"A?",TRUE,"")</f>
        <v/>
      </c>
      <c r="H715" s="15"/>
      <c r="I715" s="12"/>
      <c r="J715" s="12"/>
      <c r="K715" s="14"/>
      <c r="L715" s="20"/>
      <c r="M715" s="15"/>
      <c r="N715" s="15"/>
      <c r="O715" s="15"/>
      <c r="P715" s="20"/>
      <c r="Q715" s="24" t="str">
        <f>IF(ISBLANK(K715),"",VLOOKUP(K715,EXHIBITIONS!B$4:C$1002,2,FALSE))</f>
        <v/>
      </c>
    </row>
    <row r="716" spans="1:17" ht="15">
      <c r="A716" s="10" t="str">
        <f t="array" ref="A716">IF(ISERROR(MATCH(TRUE,EXACT(IMAGES!B$12:B$1002,B716),0)),"?","")</f>
        <v/>
      </c>
      <c r="B716" s="20"/>
      <c r="C716" s="14"/>
      <c r="D716" s="15"/>
      <c r="E716" s="15"/>
      <c r="F716" s="15"/>
      <c r="G716" s="11" t="str" cm="1">
        <f t="array" ref="G716">_xlfn.IFS(AND(D716&lt;F716,H716="A"),"?",D716+1=F716,"✓",AND(D716=F716,D716&gt;0,H716&lt;&gt;"A"),"A?",TRUE,"")</f>
        <v/>
      </c>
      <c r="H716" s="15"/>
      <c r="I716" s="12"/>
      <c r="J716" s="12"/>
      <c r="K716" s="14"/>
      <c r="L716" s="20"/>
      <c r="M716" s="15"/>
      <c r="N716" s="15"/>
      <c r="O716" s="15"/>
      <c r="P716" s="20"/>
      <c r="Q716" s="24" t="str">
        <f>IF(ISBLANK(K716),"",VLOOKUP(K716,EXHIBITIONS!B$4:C$1002,2,FALSE))</f>
        <v/>
      </c>
    </row>
    <row r="717" spans="1:17" ht="15">
      <c r="A717" s="10" t="str">
        <f t="array" ref="A717">IF(ISERROR(MATCH(TRUE,EXACT(IMAGES!B$12:B$1002,B717),0)),"?","")</f>
        <v/>
      </c>
      <c r="B717" s="20"/>
      <c r="C717" s="14"/>
      <c r="D717" s="15"/>
      <c r="E717" s="15"/>
      <c r="F717" s="15"/>
      <c r="G717" s="11" t="str" cm="1">
        <f t="array" ref="G717">_xlfn.IFS(AND(D717&lt;F717,H717="A"),"?",D717+1=F717,"✓",AND(D717=F717,D717&gt;0,H717&lt;&gt;"A"),"A?",TRUE,"")</f>
        <v/>
      </c>
      <c r="H717" s="15"/>
      <c r="I717" s="12"/>
      <c r="J717" s="12"/>
      <c r="K717" s="14"/>
      <c r="L717" s="20"/>
      <c r="M717" s="15"/>
      <c r="N717" s="15"/>
      <c r="O717" s="15"/>
      <c r="P717" s="20"/>
      <c r="Q717" s="24" t="str">
        <f>IF(ISBLANK(K717),"",VLOOKUP(K717,EXHIBITIONS!B$4:C$1002,2,FALSE))</f>
        <v/>
      </c>
    </row>
    <row r="718" spans="1:17" ht="15">
      <c r="A718" s="10" t="str">
        <f t="array" ref="A718">IF(ISERROR(MATCH(TRUE,EXACT(IMAGES!B$12:B$1002,B718),0)),"?","")</f>
        <v/>
      </c>
      <c r="B718" s="20"/>
      <c r="C718" s="14"/>
      <c r="D718" s="15"/>
      <c r="E718" s="15"/>
      <c r="F718" s="15"/>
      <c r="G718" s="11" t="str" cm="1">
        <f t="array" ref="G718">_xlfn.IFS(AND(D718&lt;F718,H718="A"),"?",D718+1=F718,"✓",AND(D718=F718,D718&gt;0,H718&lt;&gt;"A"),"A?",TRUE,"")</f>
        <v/>
      </c>
      <c r="H718" s="15"/>
      <c r="I718" s="12"/>
      <c r="J718" s="12"/>
      <c r="K718" s="14"/>
      <c r="L718" s="20"/>
      <c r="M718" s="15"/>
      <c r="N718" s="15"/>
      <c r="O718" s="15"/>
      <c r="P718" s="20"/>
      <c r="Q718" s="24" t="str">
        <f>IF(ISBLANK(K718),"",VLOOKUP(K718,EXHIBITIONS!B$4:C$1002,2,FALSE))</f>
        <v/>
      </c>
    </row>
    <row r="719" spans="1:17" ht="15">
      <c r="A719" s="10" t="str">
        <f t="array" ref="A719">IF(ISERROR(MATCH(TRUE,EXACT(IMAGES!B$12:B$1002,B719),0)),"?","")</f>
        <v/>
      </c>
      <c r="B719" s="20"/>
      <c r="C719" s="14"/>
      <c r="D719" s="15"/>
      <c r="E719" s="15"/>
      <c r="F719" s="15"/>
      <c r="G719" s="11" t="str" cm="1">
        <f t="array" ref="G719">_xlfn.IFS(AND(D719&lt;F719,H719="A"),"?",D719+1=F719,"✓",AND(D719=F719,D719&gt;0,H719&lt;&gt;"A"),"A?",TRUE,"")</f>
        <v/>
      </c>
      <c r="H719" s="15"/>
      <c r="I719" s="12"/>
      <c r="J719" s="12"/>
      <c r="K719" s="14"/>
      <c r="L719" s="20"/>
      <c r="M719" s="15"/>
      <c r="N719" s="15"/>
      <c r="O719" s="15"/>
      <c r="P719" s="20"/>
      <c r="Q719" s="24" t="str">
        <f>IF(ISBLANK(K719),"",VLOOKUP(K719,EXHIBITIONS!B$4:C$1002,2,FALSE))</f>
        <v/>
      </c>
    </row>
    <row r="720" spans="1:17" ht="15">
      <c r="A720" s="10" t="str">
        <f t="array" ref="A720">IF(ISERROR(MATCH(TRUE,EXACT(IMAGES!B$12:B$1002,B720),0)),"?","")</f>
        <v/>
      </c>
      <c r="B720" s="20"/>
      <c r="C720" s="14"/>
      <c r="D720" s="15"/>
      <c r="E720" s="15"/>
      <c r="F720" s="15"/>
      <c r="G720" s="11" t="str" cm="1">
        <f t="array" ref="G720">_xlfn.IFS(AND(D720&lt;F720,H720="A"),"?",D720+1=F720,"✓",AND(D720=F720,D720&gt;0,H720&lt;&gt;"A"),"A?",TRUE,"")</f>
        <v/>
      </c>
      <c r="H720" s="15"/>
      <c r="I720" s="12"/>
      <c r="J720" s="12"/>
      <c r="K720" s="14"/>
      <c r="L720" s="20"/>
      <c r="M720" s="15"/>
      <c r="N720" s="15"/>
      <c r="O720" s="15"/>
      <c r="P720" s="20"/>
      <c r="Q720" s="24" t="str">
        <f>IF(ISBLANK(K720),"",VLOOKUP(K720,EXHIBITIONS!B$4:C$1002,2,FALSE))</f>
        <v/>
      </c>
    </row>
    <row r="721" spans="1:17" ht="15">
      <c r="A721" s="10" t="str">
        <f t="array" ref="A721">IF(ISERROR(MATCH(TRUE,EXACT(IMAGES!B$12:B$1002,B721),0)),"?","")</f>
        <v/>
      </c>
      <c r="B721" s="20"/>
      <c r="C721" s="14"/>
      <c r="D721" s="15"/>
      <c r="E721" s="15"/>
      <c r="F721" s="15"/>
      <c r="G721" s="11" t="str" cm="1">
        <f t="array" ref="G721">_xlfn.IFS(AND(D721&lt;F721,H721="A"),"?",D721+1=F721,"✓",AND(D721=F721,D721&gt;0,H721&lt;&gt;"A"),"A?",TRUE,"")</f>
        <v/>
      </c>
      <c r="H721" s="15"/>
      <c r="I721" s="12"/>
      <c r="J721" s="12"/>
      <c r="K721" s="14"/>
      <c r="L721" s="20"/>
      <c r="M721" s="15"/>
      <c r="N721" s="15"/>
      <c r="O721" s="15"/>
      <c r="P721" s="20"/>
      <c r="Q721" s="24" t="str">
        <f>IF(ISBLANK(K721),"",VLOOKUP(K721,EXHIBITIONS!B$4:C$1002,2,FALSE))</f>
        <v/>
      </c>
    </row>
    <row r="722" spans="1:17" ht="15">
      <c r="A722" s="10" t="str">
        <f t="array" ref="A722">IF(ISERROR(MATCH(TRUE,EXACT(IMAGES!B$12:B$1002,B722),0)),"?","")</f>
        <v/>
      </c>
      <c r="B722" s="20"/>
      <c r="C722" s="14"/>
      <c r="D722" s="15"/>
      <c r="E722" s="15"/>
      <c r="F722" s="15"/>
      <c r="G722" s="11" t="str" cm="1">
        <f t="array" ref="G722">_xlfn.IFS(AND(D722&lt;F722,H722="A"),"?",D722+1=F722,"✓",AND(D722=F722,D722&gt;0,H722&lt;&gt;"A"),"A?",TRUE,"")</f>
        <v/>
      </c>
      <c r="H722" s="15"/>
      <c r="I722" s="12"/>
      <c r="J722" s="12"/>
      <c r="K722" s="14"/>
      <c r="L722" s="20"/>
      <c r="M722" s="15"/>
      <c r="N722" s="15"/>
      <c r="O722" s="15"/>
      <c r="P722" s="20"/>
      <c r="Q722" s="24" t="str">
        <f>IF(ISBLANK(K722),"",VLOOKUP(K722,EXHIBITIONS!B$4:C$1002,2,FALSE))</f>
        <v/>
      </c>
    </row>
    <row r="723" spans="1:17" ht="15">
      <c r="A723" s="10" t="str">
        <f t="array" ref="A723">IF(ISERROR(MATCH(TRUE,EXACT(IMAGES!B$12:B$1002,B723),0)),"?","")</f>
        <v/>
      </c>
      <c r="B723" s="20"/>
      <c r="C723" s="14"/>
      <c r="D723" s="15"/>
      <c r="E723" s="15"/>
      <c r="F723" s="15"/>
      <c r="G723" s="11" t="str" cm="1">
        <f t="array" ref="G723">_xlfn.IFS(AND(D723&lt;F723,H723="A"),"?",D723+1=F723,"✓",AND(D723=F723,D723&gt;0,H723&lt;&gt;"A"),"A?",TRUE,"")</f>
        <v/>
      </c>
      <c r="H723" s="15"/>
      <c r="I723" s="12"/>
      <c r="J723" s="12"/>
      <c r="K723" s="14"/>
      <c r="L723" s="20"/>
      <c r="M723" s="15"/>
      <c r="N723" s="15"/>
      <c r="O723" s="15"/>
      <c r="P723" s="20"/>
      <c r="Q723" s="24" t="str">
        <f>IF(ISBLANK(K723),"",VLOOKUP(K723,EXHIBITIONS!B$4:C$1002,2,FALSE))</f>
        <v/>
      </c>
    </row>
    <row r="724" spans="1:17" ht="15">
      <c r="A724" s="10" t="str">
        <f t="array" ref="A724">IF(ISERROR(MATCH(TRUE,EXACT(IMAGES!B$12:B$1002,B724),0)),"?","")</f>
        <v/>
      </c>
      <c r="B724" s="20"/>
      <c r="C724" s="14"/>
      <c r="D724" s="15"/>
      <c r="E724" s="15"/>
      <c r="F724" s="15"/>
      <c r="G724" s="11" t="str" cm="1">
        <f t="array" ref="G724">_xlfn.IFS(AND(D724&lt;F724,H724="A"),"?",D724+1=F724,"✓",AND(D724=F724,D724&gt;0,H724&lt;&gt;"A"),"A?",TRUE,"")</f>
        <v/>
      </c>
      <c r="H724" s="15"/>
      <c r="I724" s="12"/>
      <c r="J724" s="12"/>
      <c r="K724" s="14"/>
      <c r="L724" s="20"/>
      <c r="M724" s="15"/>
      <c r="N724" s="15"/>
      <c r="O724" s="15"/>
      <c r="P724" s="20"/>
      <c r="Q724" s="24" t="str">
        <f>IF(ISBLANK(K724),"",VLOOKUP(K724,EXHIBITIONS!B$4:C$1002,2,FALSE))</f>
        <v/>
      </c>
    </row>
    <row r="725" spans="1:17" ht="15">
      <c r="A725" s="10" t="str">
        <f t="array" ref="A725">IF(ISERROR(MATCH(TRUE,EXACT(IMAGES!B$12:B$1002,B725),0)),"?","")</f>
        <v/>
      </c>
      <c r="B725" s="20"/>
      <c r="C725" s="14"/>
      <c r="D725" s="15"/>
      <c r="E725" s="15"/>
      <c r="F725" s="15"/>
      <c r="G725" s="11" t="str" cm="1">
        <f t="array" ref="G725">_xlfn.IFS(AND(D725&lt;F725,H725="A"),"?",D725+1=F725,"✓",AND(D725=F725,D725&gt;0,H725&lt;&gt;"A"),"A?",TRUE,"")</f>
        <v/>
      </c>
      <c r="H725" s="15"/>
      <c r="I725" s="12"/>
      <c r="J725" s="12"/>
      <c r="K725" s="14"/>
      <c r="L725" s="20"/>
      <c r="M725" s="15"/>
      <c r="N725" s="15"/>
      <c r="O725" s="15"/>
      <c r="P725" s="20"/>
      <c r="Q725" s="24" t="str">
        <f>IF(ISBLANK(K725),"",VLOOKUP(K725,EXHIBITIONS!B$4:C$1002,2,FALSE))</f>
        <v/>
      </c>
    </row>
    <row r="726" spans="1:17" ht="15">
      <c r="A726" s="10" t="str">
        <f t="array" ref="A726">IF(ISERROR(MATCH(TRUE,EXACT(IMAGES!B$12:B$1002,B726),0)),"?","")</f>
        <v/>
      </c>
      <c r="B726" s="20"/>
      <c r="C726" s="14"/>
      <c r="D726" s="15"/>
      <c r="E726" s="15"/>
      <c r="F726" s="15"/>
      <c r="G726" s="11" t="str" cm="1">
        <f t="array" ref="G726">_xlfn.IFS(AND(D726&lt;F726,H726="A"),"?",D726+1=F726,"✓",AND(D726=F726,D726&gt;0,H726&lt;&gt;"A"),"A?",TRUE,"")</f>
        <v/>
      </c>
      <c r="H726" s="15"/>
      <c r="I726" s="12"/>
      <c r="J726" s="12"/>
      <c r="K726" s="14"/>
      <c r="L726" s="20"/>
      <c r="M726" s="15"/>
      <c r="N726" s="15"/>
      <c r="O726" s="15"/>
      <c r="P726" s="20"/>
      <c r="Q726" s="24" t="str">
        <f>IF(ISBLANK(K726),"",VLOOKUP(K726,EXHIBITIONS!B$4:C$1002,2,FALSE))</f>
        <v/>
      </c>
    </row>
    <row r="727" spans="1:17" ht="15">
      <c r="A727" s="10" t="str">
        <f t="array" ref="A727">IF(ISERROR(MATCH(TRUE,EXACT(IMAGES!B$12:B$1002,B727),0)),"?","")</f>
        <v/>
      </c>
      <c r="B727" s="20"/>
      <c r="C727" s="14"/>
      <c r="D727" s="15"/>
      <c r="E727" s="15"/>
      <c r="F727" s="15"/>
      <c r="G727" s="11" t="str" cm="1">
        <f t="array" ref="G727">_xlfn.IFS(AND(D727&lt;F727,H727="A"),"?",D727+1=F727,"✓",AND(D727=F727,D727&gt;0,H727&lt;&gt;"A"),"A?",TRUE,"")</f>
        <v/>
      </c>
      <c r="H727" s="15"/>
      <c r="I727" s="12"/>
      <c r="J727" s="12"/>
      <c r="K727" s="14"/>
      <c r="L727" s="20"/>
      <c r="M727" s="15"/>
      <c r="N727" s="15"/>
      <c r="O727" s="15"/>
      <c r="P727" s="20"/>
      <c r="Q727" s="24" t="str">
        <f>IF(ISBLANK(K727),"",VLOOKUP(K727,EXHIBITIONS!B$4:C$1002,2,FALSE))</f>
        <v/>
      </c>
    </row>
    <row r="728" spans="1:17" ht="15">
      <c r="A728" s="10" t="str">
        <f t="array" ref="A728">IF(ISERROR(MATCH(TRUE,EXACT(IMAGES!B$12:B$1002,B728),0)),"?","")</f>
        <v/>
      </c>
      <c r="B728" s="20"/>
      <c r="C728" s="14"/>
      <c r="D728" s="15"/>
      <c r="E728" s="15"/>
      <c r="F728" s="15"/>
      <c r="G728" s="11" t="str" cm="1">
        <f t="array" ref="G728">_xlfn.IFS(AND(D728&lt;F728,H728="A"),"?",D728+1=F728,"✓",AND(D728=F728,D728&gt;0,H728&lt;&gt;"A"),"A?",TRUE,"")</f>
        <v/>
      </c>
      <c r="H728" s="15"/>
      <c r="I728" s="12"/>
      <c r="J728" s="12"/>
      <c r="K728" s="14"/>
      <c r="L728" s="20"/>
      <c r="M728" s="15"/>
      <c r="N728" s="15"/>
      <c r="O728" s="15"/>
      <c r="P728" s="20"/>
      <c r="Q728" s="24" t="str">
        <f>IF(ISBLANK(K728),"",VLOOKUP(K728,EXHIBITIONS!B$4:C$1002,2,FALSE))</f>
        <v/>
      </c>
    </row>
    <row r="729" spans="1:17" ht="15">
      <c r="A729" s="10" t="str">
        <f t="array" ref="A729">IF(ISERROR(MATCH(TRUE,EXACT(IMAGES!B$12:B$1002,B729),0)),"?","")</f>
        <v/>
      </c>
      <c r="B729" s="20"/>
      <c r="C729" s="14"/>
      <c r="D729" s="15"/>
      <c r="E729" s="15"/>
      <c r="F729" s="15"/>
      <c r="G729" s="11" t="str" cm="1">
        <f t="array" ref="G729">_xlfn.IFS(AND(D729&lt;F729,H729="A"),"?",D729+1=F729,"✓",AND(D729=F729,D729&gt;0,H729&lt;&gt;"A"),"A?",TRUE,"")</f>
        <v/>
      </c>
      <c r="H729" s="15"/>
      <c r="I729" s="12"/>
      <c r="J729" s="12"/>
      <c r="K729" s="14"/>
      <c r="L729" s="20"/>
      <c r="M729" s="15"/>
      <c r="N729" s="15"/>
      <c r="O729" s="15"/>
      <c r="P729" s="20"/>
      <c r="Q729" s="24" t="str">
        <f>IF(ISBLANK(K729),"",VLOOKUP(K729,EXHIBITIONS!B$4:C$1002,2,FALSE))</f>
        <v/>
      </c>
    </row>
    <row r="730" spans="1:17" ht="15">
      <c r="A730" s="10" t="str">
        <f t="array" ref="A730">IF(ISERROR(MATCH(TRUE,EXACT(IMAGES!B$12:B$1002,B730),0)),"?","")</f>
        <v/>
      </c>
      <c r="B730" s="20"/>
      <c r="C730" s="14"/>
      <c r="D730" s="15"/>
      <c r="E730" s="15"/>
      <c r="F730" s="15"/>
      <c r="G730" s="11" t="str" cm="1">
        <f t="array" ref="G730">_xlfn.IFS(AND(D730&lt;F730,H730="A"),"?",D730+1=F730,"✓",AND(D730=F730,D730&gt;0,H730&lt;&gt;"A"),"A?",TRUE,"")</f>
        <v/>
      </c>
      <c r="H730" s="15"/>
      <c r="I730" s="12"/>
      <c r="J730" s="12"/>
      <c r="K730" s="14"/>
      <c r="L730" s="20"/>
      <c r="M730" s="15"/>
      <c r="N730" s="15"/>
      <c r="O730" s="15"/>
      <c r="P730" s="20"/>
      <c r="Q730" s="24" t="str">
        <f>IF(ISBLANK(K730),"",VLOOKUP(K730,EXHIBITIONS!B$4:C$1002,2,FALSE))</f>
        <v/>
      </c>
    </row>
    <row r="731" spans="1:17" ht="15">
      <c r="A731" s="10" t="str">
        <f t="array" ref="A731">IF(ISERROR(MATCH(TRUE,EXACT(IMAGES!B$12:B$1002,B731),0)),"?","")</f>
        <v/>
      </c>
      <c r="B731" s="20"/>
      <c r="C731" s="14"/>
      <c r="D731" s="15"/>
      <c r="E731" s="15"/>
      <c r="F731" s="15"/>
      <c r="G731" s="11" t="str" cm="1">
        <f t="array" ref="G731">_xlfn.IFS(AND(D731&lt;F731,H731="A"),"?",D731+1=F731,"✓",AND(D731=F731,D731&gt;0,H731&lt;&gt;"A"),"A?",TRUE,"")</f>
        <v/>
      </c>
      <c r="H731" s="15"/>
      <c r="I731" s="12"/>
      <c r="J731" s="12"/>
      <c r="K731" s="14"/>
      <c r="L731" s="20"/>
      <c r="M731" s="15"/>
      <c r="N731" s="15"/>
      <c r="O731" s="15"/>
      <c r="P731" s="20"/>
      <c r="Q731" s="24" t="str">
        <f>IF(ISBLANK(K731),"",VLOOKUP(K731,EXHIBITIONS!B$4:C$1002,2,FALSE))</f>
        <v/>
      </c>
    </row>
    <row r="732" spans="1:17" ht="15">
      <c r="A732" s="10" t="str">
        <f t="array" ref="A732">IF(ISERROR(MATCH(TRUE,EXACT(IMAGES!B$12:B$1002,B732),0)),"?","")</f>
        <v/>
      </c>
      <c r="B732" s="20"/>
      <c r="C732" s="14"/>
      <c r="D732" s="15"/>
      <c r="E732" s="15"/>
      <c r="F732" s="15"/>
      <c r="G732" s="11" t="str" cm="1">
        <f t="array" ref="G732">_xlfn.IFS(AND(D732&lt;F732,H732="A"),"?",D732+1=F732,"✓",AND(D732=F732,D732&gt;0,H732&lt;&gt;"A"),"A?",TRUE,"")</f>
        <v/>
      </c>
      <c r="H732" s="15"/>
      <c r="I732" s="12"/>
      <c r="J732" s="12"/>
      <c r="K732" s="14"/>
      <c r="L732" s="20"/>
      <c r="M732" s="15"/>
      <c r="N732" s="15"/>
      <c r="O732" s="15"/>
      <c r="P732" s="20"/>
      <c r="Q732" s="24" t="str">
        <f>IF(ISBLANK(K732),"",VLOOKUP(K732,EXHIBITIONS!B$4:C$1002,2,FALSE))</f>
        <v/>
      </c>
    </row>
    <row r="733" spans="1:17" ht="15">
      <c r="A733" s="10" t="str">
        <f t="array" ref="A733">IF(ISERROR(MATCH(TRUE,EXACT(IMAGES!B$12:B$1002,B733),0)),"?","")</f>
        <v/>
      </c>
      <c r="B733" s="20"/>
      <c r="C733" s="14"/>
      <c r="D733" s="15"/>
      <c r="E733" s="15"/>
      <c r="F733" s="15"/>
      <c r="G733" s="11" t="str" cm="1">
        <f t="array" ref="G733">_xlfn.IFS(AND(D733&lt;F733,H733="A"),"?",D733+1=F733,"✓",AND(D733=F733,D733&gt;0,H733&lt;&gt;"A"),"A?",TRUE,"")</f>
        <v/>
      </c>
      <c r="H733" s="15"/>
      <c r="I733" s="12"/>
      <c r="J733" s="12"/>
      <c r="K733" s="14"/>
      <c r="L733" s="20"/>
      <c r="M733" s="15"/>
      <c r="N733" s="15"/>
      <c r="O733" s="15"/>
      <c r="P733" s="20"/>
      <c r="Q733" s="24" t="str">
        <f>IF(ISBLANK(K733),"",VLOOKUP(K733,EXHIBITIONS!B$4:C$1002,2,FALSE))</f>
        <v/>
      </c>
    </row>
    <row r="734" spans="1:17" ht="15">
      <c r="A734" s="10" t="str">
        <f t="array" ref="A734">IF(ISERROR(MATCH(TRUE,EXACT(IMAGES!B$12:B$1002,B734),0)),"?","")</f>
        <v/>
      </c>
      <c r="B734" s="20"/>
      <c r="C734" s="14"/>
      <c r="D734" s="15"/>
      <c r="E734" s="15"/>
      <c r="F734" s="15"/>
      <c r="G734" s="11" t="str" cm="1">
        <f t="array" ref="G734">_xlfn.IFS(AND(D734&lt;F734,H734="A"),"?",D734+1=F734,"✓",AND(D734=F734,D734&gt;0,H734&lt;&gt;"A"),"A?",TRUE,"")</f>
        <v/>
      </c>
      <c r="H734" s="15"/>
      <c r="I734" s="12"/>
      <c r="J734" s="12"/>
      <c r="K734" s="14"/>
      <c r="L734" s="20"/>
      <c r="M734" s="15"/>
      <c r="N734" s="15"/>
      <c r="O734" s="15"/>
      <c r="P734" s="20"/>
      <c r="Q734" s="24" t="str">
        <f>IF(ISBLANK(K734),"",VLOOKUP(K734,EXHIBITIONS!B$4:C$1002,2,FALSE))</f>
        <v/>
      </c>
    </row>
    <row r="735" spans="1:17" ht="15">
      <c r="A735" s="10" t="str">
        <f t="array" ref="A735">IF(ISERROR(MATCH(TRUE,EXACT(IMAGES!B$12:B$1002,B735),0)),"?","")</f>
        <v/>
      </c>
      <c r="B735" s="20"/>
      <c r="C735" s="14"/>
      <c r="D735" s="15"/>
      <c r="E735" s="15"/>
      <c r="F735" s="15"/>
      <c r="G735" s="11" t="str" cm="1">
        <f t="array" ref="G735">_xlfn.IFS(AND(D735&lt;F735,H735="A"),"?",D735+1=F735,"✓",AND(D735=F735,D735&gt;0,H735&lt;&gt;"A"),"A?",TRUE,"")</f>
        <v/>
      </c>
      <c r="H735" s="15"/>
      <c r="I735" s="12"/>
      <c r="J735" s="12"/>
      <c r="K735" s="14"/>
      <c r="L735" s="20"/>
      <c r="M735" s="15"/>
      <c r="N735" s="15"/>
      <c r="O735" s="15"/>
      <c r="P735" s="20"/>
      <c r="Q735" s="24" t="str">
        <f>IF(ISBLANK(K735),"",VLOOKUP(K735,EXHIBITIONS!B$4:C$1002,2,FALSE))</f>
        <v/>
      </c>
    </row>
    <row r="736" spans="1:17" ht="15">
      <c r="A736" s="10" t="str">
        <f t="array" ref="A736">IF(ISERROR(MATCH(TRUE,EXACT(IMAGES!B$12:B$1002,B736),0)),"?","")</f>
        <v/>
      </c>
      <c r="B736" s="20"/>
      <c r="C736" s="14"/>
      <c r="D736" s="15"/>
      <c r="E736" s="15"/>
      <c r="F736" s="15"/>
      <c r="G736" s="11" t="str" cm="1">
        <f t="array" ref="G736">_xlfn.IFS(AND(D736&lt;F736,H736="A"),"?",D736+1=F736,"✓",AND(D736=F736,D736&gt;0,H736&lt;&gt;"A"),"A?",TRUE,"")</f>
        <v/>
      </c>
      <c r="H736" s="15"/>
      <c r="I736" s="12"/>
      <c r="J736" s="12"/>
      <c r="K736" s="14"/>
      <c r="L736" s="20"/>
      <c r="M736" s="15"/>
      <c r="N736" s="15"/>
      <c r="O736" s="15"/>
      <c r="P736" s="20"/>
      <c r="Q736" s="24" t="str">
        <f>IF(ISBLANK(K736),"",VLOOKUP(K736,EXHIBITIONS!B$4:C$1002,2,FALSE))</f>
        <v/>
      </c>
    </row>
    <row r="737" spans="1:17" ht="15">
      <c r="A737" s="10" t="str">
        <f t="array" ref="A737">IF(ISERROR(MATCH(TRUE,EXACT(IMAGES!B$12:B$1002,B737),0)),"?","")</f>
        <v/>
      </c>
      <c r="B737" s="20"/>
      <c r="C737" s="14"/>
      <c r="D737" s="15"/>
      <c r="E737" s="15"/>
      <c r="F737" s="15"/>
      <c r="G737" s="11" t="str" cm="1">
        <f t="array" ref="G737">_xlfn.IFS(AND(D737&lt;F737,H737="A"),"?",D737+1=F737,"✓",AND(D737=F737,D737&gt;0,H737&lt;&gt;"A"),"A?",TRUE,"")</f>
        <v/>
      </c>
      <c r="H737" s="15"/>
      <c r="I737" s="12"/>
      <c r="J737" s="12"/>
      <c r="K737" s="14"/>
      <c r="L737" s="20"/>
      <c r="M737" s="15"/>
      <c r="N737" s="15"/>
      <c r="O737" s="15"/>
      <c r="P737" s="20"/>
      <c r="Q737" s="24" t="str">
        <f>IF(ISBLANK(K737),"",VLOOKUP(K737,EXHIBITIONS!B$4:C$1002,2,FALSE))</f>
        <v/>
      </c>
    </row>
    <row r="738" spans="1:17" ht="15">
      <c r="A738" s="10" t="str">
        <f t="array" ref="A738">IF(ISERROR(MATCH(TRUE,EXACT(IMAGES!B$12:B$1002,B738),0)),"?","")</f>
        <v/>
      </c>
      <c r="B738" s="20"/>
      <c r="C738" s="14"/>
      <c r="D738" s="15"/>
      <c r="E738" s="15"/>
      <c r="F738" s="15"/>
      <c r="G738" s="11" t="str" cm="1">
        <f t="array" ref="G738">_xlfn.IFS(AND(D738&lt;F738,H738="A"),"?",D738+1=F738,"✓",AND(D738=F738,D738&gt;0,H738&lt;&gt;"A"),"A?",TRUE,"")</f>
        <v/>
      </c>
      <c r="H738" s="15"/>
      <c r="I738" s="12"/>
      <c r="J738" s="12"/>
      <c r="K738" s="14"/>
      <c r="L738" s="20"/>
      <c r="M738" s="15"/>
      <c r="N738" s="15"/>
      <c r="O738" s="15"/>
      <c r="P738" s="20"/>
      <c r="Q738" s="24" t="str">
        <f>IF(ISBLANK(K738),"",VLOOKUP(K738,EXHIBITIONS!B$4:C$1002,2,FALSE))</f>
        <v/>
      </c>
    </row>
    <row r="739" spans="1:17" ht="15">
      <c r="A739" s="10" t="str">
        <f t="array" ref="A739">IF(ISERROR(MATCH(TRUE,EXACT(IMAGES!B$12:B$1002,B739),0)),"?","")</f>
        <v/>
      </c>
      <c r="B739" s="20"/>
      <c r="C739" s="14"/>
      <c r="D739" s="15"/>
      <c r="E739" s="15"/>
      <c r="F739" s="15"/>
      <c r="G739" s="11" t="str" cm="1">
        <f t="array" ref="G739">_xlfn.IFS(AND(D739&lt;F739,H739="A"),"?",D739+1=F739,"✓",AND(D739=F739,D739&gt;0,H739&lt;&gt;"A"),"A?",TRUE,"")</f>
        <v/>
      </c>
      <c r="H739" s="15"/>
      <c r="I739" s="12"/>
      <c r="J739" s="12"/>
      <c r="K739" s="14"/>
      <c r="L739" s="20"/>
      <c r="M739" s="15"/>
      <c r="N739" s="15"/>
      <c r="O739" s="15"/>
      <c r="P739" s="20"/>
      <c r="Q739" s="24" t="str">
        <f>IF(ISBLANK(K739),"",VLOOKUP(K739,EXHIBITIONS!B$4:C$1002,2,FALSE))</f>
        <v/>
      </c>
    </row>
    <row r="740" spans="1:17" ht="15">
      <c r="A740" s="10" t="str">
        <f t="array" ref="A740">IF(ISERROR(MATCH(TRUE,EXACT(IMAGES!B$12:B$1002,B740),0)),"?","")</f>
        <v/>
      </c>
      <c r="B740" s="20"/>
      <c r="C740" s="14"/>
      <c r="D740" s="15"/>
      <c r="E740" s="15"/>
      <c r="F740" s="15"/>
      <c r="G740" s="11" t="str" cm="1">
        <f t="array" ref="G740">_xlfn.IFS(AND(D740&lt;F740,H740="A"),"?",D740+1=F740,"✓",AND(D740=F740,D740&gt;0,H740&lt;&gt;"A"),"A?",TRUE,"")</f>
        <v/>
      </c>
      <c r="H740" s="15"/>
      <c r="I740" s="12"/>
      <c r="J740" s="12"/>
      <c r="K740" s="14"/>
      <c r="L740" s="20"/>
      <c r="M740" s="15"/>
      <c r="N740" s="15"/>
      <c r="O740" s="15"/>
      <c r="P740" s="20"/>
      <c r="Q740" s="24" t="str">
        <f>IF(ISBLANK(K740),"",VLOOKUP(K740,EXHIBITIONS!B$4:C$1002,2,FALSE))</f>
        <v/>
      </c>
    </row>
    <row r="741" spans="1:17" ht="15">
      <c r="A741" s="10" t="str">
        <f t="array" ref="A741">IF(ISERROR(MATCH(TRUE,EXACT(IMAGES!B$12:B$1002,B741),0)),"?","")</f>
        <v/>
      </c>
      <c r="B741" s="20"/>
      <c r="C741" s="14"/>
      <c r="D741" s="15"/>
      <c r="E741" s="15"/>
      <c r="F741" s="15"/>
      <c r="G741" s="11" t="str" cm="1">
        <f t="array" ref="G741">_xlfn.IFS(AND(D741&lt;F741,H741="A"),"?",D741+1=F741,"✓",AND(D741=F741,D741&gt;0,H741&lt;&gt;"A"),"A?",TRUE,"")</f>
        <v/>
      </c>
      <c r="H741" s="15"/>
      <c r="I741" s="12"/>
      <c r="J741" s="12"/>
      <c r="K741" s="14"/>
      <c r="L741" s="20"/>
      <c r="M741" s="15"/>
      <c r="N741" s="15"/>
      <c r="O741" s="15"/>
      <c r="P741" s="20"/>
      <c r="Q741" s="24" t="str">
        <f>IF(ISBLANK(K741),"",VLOOKUP(K741,EXHIBITIONS!B$4:C$1002,2,FALSE))</f>
        <v/>
      </c>
    </row>
    <row r="742" spans="1:17" ht="15">
      <c r="A742" s="10" t="str">
        <f t="array" ref="A742">IF(ISERROR(MATCH(TRUE,EXACT(IMAGES!B$12:B$1002,B742),0)),"?","")</f>
        <v/>
      </c>
      <c r="B742" s="20"/>
      <c r="C742" s="14"/>
      <c r="D742" s="15"/>
      <c r="E742" s="15"/>
      <c r="F742" s="15"/>
      <c r="G742" s="11" t="str" cm="1">
        <f t="array" ref="G742">_xlfn.IFS(AND(D742&lt;F742,H742="A"),"?",D742+1=F742,"✓",AND(D742=F742,D742&gt;0,H742&lt;&gt;"A"),"A?",TRUE,"")</f>
        <v/>
      </c>
      <c r="H742" s="15"/>
      <c r="I742" s="12"/>
      <c r="J742" s="12"/>
      <c r="K742" s="14"/>
      <c r="L742" s="14"/>
      <c r="M742" s="14"/>
      <c r="N742" s="23"/>
      <c r="O742" s="14"/>
      <c r="P742" s="20"/>
      <c r="Q742" s="24" t="str">
        <f>IF(ISBLANK(K742),"",VLOOKUP(K742,EXHIBITIONS!B$4:C$1002,2,FALSE))</f>
        <v/>
      </c>
    </row>
    <row r="743" spans="1:17" ht="15">
      <c r="A743" s="10" t="str">
        <f t="array" ref="A743">IF(ISERROR(MATCH(TRUE,EXACT(IMAGES!B$12:B$1002,B743),0)),"?","")</f>
        <v/>
      </c>
      <c r="B743" s="20"/>
      <c r="C743" s="14"/>
      <c r="D743" s="15"/>
      <c r="E743" s="15"/>
      <c r="F743" s="15"/>
      <c r="G743" s="11" t="str" cm="1">
        <f t="array" ref="G743">_xlfn.IFS(AND(D743&lt;F743,H743="A"),"?",D743+1=F743,"✓",AND(D743=F743,D743&gt;0,H743&lt;&gt;"A"),"A?",TRUE,"")</f>
        <v/>
      </c>
      <c r="H743" s="15"/>
      <c r="I743" s="12"/>
      <c r="J743" s="12"/>
      <c r="K743" s="14"/>
      <c r="L743" s="14"/>
      <c r="M743" s="14"/>
      <c r="N743" s="23"/>
      <c r="O743" s="14"/>
      <c r="P743" s="20"/>
      <c r="Q743" s="24" t="str">
        <f>IF(ISBLANK(K743),"",VLOOKUP(K743,EXHIBITIONS!B$4:C$1002,2,FALSE))</f>
        <v/>
      </c>
    </row>
    <row r="744" spans="1:17" ht="15">
      <c r="A744" s="10" t="str">
        <f t="array" ref="A744">IF(ISERROR(MATCH(TRUE,EXACT(IMAGES!B$12:B$1002,B744),0)),"?","")</f>
        <v/>
      </c>
      <c r="B744" s="20"/>
      <c r="C744" s="14"/>
      <c r="D744" s="15"/>
      <c r="E744" s="15"/>
      <c r="F744" s="15"/>
      <c r="G744" s="11" t="str" cm="1">
        <f t="array" ref="G744">_xlfn.IFS(AND(D744&lt;F744,H744="A"),"?",D744+1=F744,"✓",AND(D744=F744,D744&gt;0,H744&lt;&gt;"A"),"A?",TRUE,"")</f>
        <v/>
      </c>
      <c r="H744" s="15"/>
      <c r="I744" s="12"/>
      <c r="J744" s="12"/>
      <c r="K744" s="14"/>
      <c r="L744" s="14"/>
      <c r="M744" s="14"/>
      <c r="N744" s="23"/>
      <c r="O744" s="14"/>
      <c r="P744" s="20"/>
      <c r="Q744" s="24" t="str">
        <f>IF(ISBLANK(K744),"",VLOOKUP(K744,EXHIBITIONS!B$4:C$1002,2,FALSE))</f>
        <v/>
      </c>
    </row>
    <row r="745" spans="1:17" ht="15">
      <c r="A745" s="10" t="str">
        <f t="array" ref="A745">IF(ISERROR(MATCH(TRUE,EXACT(IMAGES!B$12:B$1002,B745),0)),"?","")</f>
        <v/>
      </c>
      <c r="B745" s="20"/>
      <c r="C745" s="14"/>
      <c r="D745" s="15"/>
      <c r="E745" s="15"/>
      <c r="F745" s="15"/>
      <c r="G745" s="11" t="str" cm="1">
        <f t="array" ref="G745">_xlfn.IFS(AND(D745&lt;F745,H745="A"),"?",D745+1=F745,"✓",AND(D745=F745,D745&gt;0,H745&lt;&gt;"A"),"A?",TRUE,"")</f>
        <v/>
      </c>
      <c r="H745" s="15"/>
      <c r="I745" s="12"/>
      <c r="J745" s="12"/>
      <c r="K745" s="14"/>
      <c r="L745" s="14"/>
      <c r="M745" s="14"/>
      <c r="N745" s="23"/>
      <c r="O745" s="14"/>
      <c r="P745" s="20"/>
      <c r="Q745" s="24" t="str">
        <f>IF(ISBLANK(K745),"",VLOOKUP(K745,EXHIBITIONS!B$4:C$1002,2,FALSE))</f>
        <v/>
      </c>
    </row>
    <row r="746" spans="1:17" ht="15">
      <c r="A746" s="10" t="str">
        <f t="array" ref="A746">IF(ISERROR(MATCH(TRUE,EXACT(IMAGES!B$12:B$1002,B746),0)),"?","")</f>
        <v/>
      </c>
      <c r="B746" s="20"/>
      <c r="C746" s="14"/>
      <c r="D746" s="15"/>
      <c r="E746" s="15"/>
      <c r="F746" s="15"/>
      <c r="G746" s="11" t="str" cm="1">
        <f t="array" ref="G746">_xlfn.IFS(AND(D746&lt;F746,H746="A"),"?",D746+1=F746,"✓",AND(D746=F746,D746&gt;0,H746&lt;&gt;"A"),"A?",TRUE,"")</f>
        <v/>
      </c>
      <c r="H746" s="15"/>
      <c r="I746" s="12"/>
      <c r="J746" s="12"/>
      <c r="K746" s="14"/>
      <c r="L746" s="14"/>
      <c r="M746" s="14"/>
      <c r="N746" s="23"/>
      <c r="O746" s="14"/>
      <c r="P746" s="20"/>
      <c r="Q746" s="24" t="str">
        <f>IF(ISBLANK(K746),"",VLOOKUP(K746,EXHIBITIONS!B$4:C$1002,2,FALSE))</f>
        <v/>
      </c>
    </row>
    <row r="747" spans="1:17" ht="15">
      <c r="A747" s="10" t="str">
        <f t="array" ref="A747">IF(ISERROR(MATCH(TRUE,EXACT(IMAGES!B$12:B$1002,B747),0)),"?","")</f>
        <v/>
      </c>
      <c r="B747" s="20"/>
      <c r="C747" s="14"/>
      <c r="D747" s="15"/>
      <c r="E747" s="15"/>
      <c r="F747" s="15"/>
      <c r="G747" s="11" t="str" cm="1">
        <f t="array" ref="G747">_xlfn.IFS(AND(D747&lt;F747,H747="A"),"?",D747+1=F747,"✓",AND(D747=F747,D747&gt;0,H747&lt;&gt;"A"),"A?",TRUE,"")</f>
        <v/>
      </c>
      <c r="H747" s="15"/>
      <c r="I747" s="12"/>
      <c r="J747" s="12"/>
      <c r="K747" s="14"/>
      <c r="L747" s="14"/>
      <c r="M747" s="14"/>
      <c r="N747" s="23"/>
      <c r="O747" s="14"/>
      <c r="P747" s="20"/>
      <c r="Q747" s="24" t="str">
        <f>IF(ISBLANK(K747),"",VLOOKUP(K747,EXHIBITIONS!B$4:C$1002,2,FALSE))</f>
        <v/>
      </c>
    </row>
    <row r="748" spans="1:17" ht="15">
      <c r="A748" s="10" t="str">
        <f t="array" ref="A748">IF(ISERROR(MATCH(TRUE,EXACT(IMAGES!B$12:B$1002,B748),0)),"?","")</f>
        <v/>
      </c>
      <c r="B748" s="20"/>
      <c r="C748" s="14"/>
      <c r="D748" s="15"/>
      <c r="E748" s="15"/>
      <c r="F748" s="15"/>
      <c r="G748" s="11" t="str" cm="1">
        <f t="array" ref="G748">_xlfn.IFS(AND(D748&lt;F748,H748="A"),"?",D748+1=F748,"✓",AND(D748=F748,D748&gt;0,H748&lt;&gt;"A"),"A?",TRUE,"")</f>
        <v/>
      </c>
      <c r="H748" s="15"/>
      <c r="I748" s="12"/>
      <c r="J748" s="12"/>
      <c r="K748" s="14"/>
      <c r="L748" s="14"/>
      <c r="M748" s="14"/>
      <c r="N748" s="23"/>
      <c r="O748" s="14"/>
      <c r="P748" s="20"/>
      <c r="Q748" s="24" t="str">
        <f>IF(ISBLANK(K748),"",VLOOKUP(K748,EXHIBITIONS!B$4:C$1002,2,FALSE))</f>
        <v/>
      </c>
    </row>
    <row r="749" spans="1:17" ht="15">
      <c r="A749" s="10" t="str">
        <f t="array" ref="A749">IF(ISERROR(MATCH(TRUE,EXACT(IMAGES!B$12:B$1002,B749),0)),"?","")</f>
        <v/>
      </c>
      <c r="B749" s="20"/>
      <c r="C749" s="14"/>
      <c r="D749" s="15"/>
      <c r="E749" s="15"/>
      <c r="F749" s="15"/>
      <c r="G749" s="11" t="str" cm="1">
        <f t="array" ref="G749">_xlfn.IFS(AND(D749&lt;F749,H749="A"),"?",D749+1=F749,"✓",AND(D749=F749,D749&gt;0,H749&lt;&gt;"A"),"A?",TRUE,"")</f>
        <v/>
      </c>
      <c r="H749" s="15"/>
      <c r="I749" s="12"/>
      <c r="J749" s="12"/>
      <c r="K749" s="14"/>
      <c r="L749" s="14"/>
      <c r="M749" s="14"/>
      <c r="N749" s="23"/>
      <c r="O749" s="14"/>
      <c r="P749" s="20"/>
      <c r="Q749" s="24" t="str">
        <f>IF(ISBLANK(K749),"",VLOOKUP(K749,EXHIBITIONS!B$4:C$1002,2,FALSE))</f>
        <v/>
      </c>
    </row>
    <row r="750" spans="1:17" ht="15">
      <c r="A750" s="10" t="str">
        <f t="array" ref="A750">IF(ISERROR(MATCH(TRUE,EXACT(IMAGES!B$12:B$1002,B750),0)),"?","")</f>
        <v/>
      </c>
      <c r="B750" s="20"/>
      <c r="C750" s="14"/>
      <c r="D750" s="15"/>
      <c r="E750" s="15"/>
      <c r="F750" s="15"/>
      <c r="G750" s="11" t="str" cm="1">
        <f t="array" ref="G750">_xlfn.IFS(AND(D750&lt;F750,H750="A"),"?",D750+1=F750,"✓",AND(D750=F750,D750&gt;0,H750&lt;&gt;"A"),"A?",TRUE,"")</f>
        <v/>
      </c>
      <c r="H750" s="15"/>
      <c r="I750" s="12"/>
      <c r="J750" s="12"/>
      <c r="K750" s="14"/>
      <c r="L750" s="14"/>
      <c r="M750" s="14"/>
      <c r="N750" s="23"/>
      <c r="O750" s="14"/>
      <c r="P750" s="20"/>
      <c r="Q750" s="24" t="str">
        <f>IF(ISBLANK(K750),"",VLOOKUP(K750,EXHIBITIONS!B$4:C$1002,2,FALSE))</f>
        <v/>
      </c>
    </row>
    <row r="751" spans="1:17" ht="15">
      <c r="A751" s="10" t="str">
        <f t="array" ref="A751">IF(ISERROR(MATCH(TRUE,EXACT(IMAGES!B$12:B$1002,B751),0)),"?","")</f>
        <v/>
      </c>
      <c r="B751" s="20"/>
      <c r="C751" s="14"/>
      <c r="D751" s="15"/>
      <c r="E751" s="15"/>
      <c r="F751" s="15"/>
      <c r="G751" s="11" t="str" cm="1">
        <f t="array" ref="G751">_xlfn.IFS(AND(D751&lt;F751,H751="A"),"?",D751+1=F751,"✓",AND(D751=F751,D751&gt;0,H751&lt;&gt;"A"),"A?",TRUE,"")</f>
        <v/>
      </c>
      <c r="H751" s="15"/>
      <c r="I751" s="12"/>
      <c r="J751" s="12"/>
      <c r="K751" s="14"/>
      <c r="L751" s="14"/>
      <c r="M751" s="14"/>
      <c r="N751" s="23"/>
      <c r="O751" s="14"/>
      <c r="P751" s="20"/>
      <c r="Q751" s="24" t="str">
        <f>IF(ISBLANK(K751),"",VLOOKUP(K751,EXHIBITIONS!B$4:C$1002,2,FALSE))</f>
        <v/>
      </c>
    </row>
    <row r="752" spans="1:17" ht="15">
      <c r="A752" s="10" t="str">
        <f t="array" ref="A752">IF(ISERROR(MATCH(TRUE,EXACT(IMAGES!B$12:B$1002,B752),0)),"?","")</f>
        <v/>
      </c>
      <c r="B752" s="20"/>
      <c r="C752" s="14"/>
      <c r="D752" s="15"/>
      <c r="E752" s="15"/>
      <c r="F752" s="15"/>
      <c r="G752" s="11" t="str" cm="1">
        <f t="array" ref="G752">_xlfn.IFS(AND(D752&lt;F752,H752="A"),"?",D752+1=F752,"✓",AND(D752=F752,D752&gt;0,H752&lt;&gt;"A"),"A?",TRUE,"")</f>
        <v/>
      </c>
      <c r="H752" s="15"/>
      <c r="I752" s="12"/>
      <c r="J752" s="12"/>
      <c r="K752" s="14"/>
      <c r="L752" s="14"/>
      <c r="M752" s="14"/>
      <c r="N752" s="23"/>
      <c r="O752" s="14"/>
      <c r="P752" s="20"/>
      <c r="Q752" s="24" t="str">
        <f>IF(ISBLANK(K752),"",VLOOKUP(K752,EXHIBITIONS!B$4:C$1002,2,FALSE))</f>
        <v/>
      </c>
    </row>
    <row r="753" spans="1:17" ht="15">
      <c r="A753" s="10" t="str">
        <f t="array" ref="A753">IF(ISERROR(MATCH(TRUE,EXACT(IMAGES!B$12:B$1002,B753),0)),"?","")</f>
        <v/>
      </c>
      <c r="B753" s="20"/>
      <c r="C753" s="14"/>
      <c r="D753" s="15"/>
      <c r="E753" s="15"/>
      <c r="F753" s="15"/>
      <c r="G753" s="11" t="str" cm="1">
        <f t="array" ref="G753">_xlfn.IFS(AND(D753&lt;F753,H753="A"),"?",D753+1=F753,"✓",AND(D753=F753,D753&gt;0,H753&lt;&gt;"A"),"A?",TRUE,"")</f>
        <v/>
      </c>
      <c r="H753" s="15"/>
      <c r="I753" s="12"/>
      <c r="J753" s="12"/>
      <c r="K753" s="14"/>
      <c r="L753" s="14"/>
      <c r="M753" s="14"/>
      <c r="N753" s="23"/>
      <c r="O753" s="14"/>
      <c r="P753" s="20"/>
      <c r="Q753" s="24" t="str">
        <f>IF(ISBLANK(K753),"",VLOOKUP(K753,EXHIBITIONS!B$4:C$1002,2,FALSE))</f>
        <v/>
      </c>
    </row>
    <row r="754" spans="1:17" ht="15">
      <c r="A754" s="10" t="str">
        <f t="array" ref="A754">IF(ISERROR(MATCH(TRUE,EXACT(IMAGES!B$12:B$1002,B754),0)),"?","")</f>
        <v/>
      </c>
      <c r="B754" s="20"/>
      <c r="C754" s="14"/>
      <c r="D754" s="15"/>
      <c r="E754" s="15"/>
      <c r="F754" s="15"/>
      <c r="G754" s="11" t="str" cm="1">
        <f t="array" ref="G754">_xlfn.IFS(AND(D754&lt;F754,H754="A"),"?",D754+1=F754,"✓",AND(D754=F754,D754&gt;0,H754&lt;&gt;"A"),"A?",TRUE,"")</f>
        <v/>
      </c>
      <c r="H754" s="15"/>
      <c r="I754" s="12"/>
      <c r="J754" s="12"/>
      <c r="K754" s="14"/>
      <c r="L754" s="14"/>
      <c r="M754" s="14"/>
      <c r="N754" s="23"/>
      <c r="O754" s="14"/>
      <c r="P754" s="20"/>
      <c r="Q754" s="24" t="str">
        <f>IF(ISBLANK(K754),"",VLOOKUP(K754,EXHIBITIONS!B$4:C$1002,2,FALSE))</f>
        <v/>
      </c>
    </row>
    <row r="755" spans="1:17" ht="15">
      <c r="A755" s="10" t="str">
        <f t="array" ref="A755">IF(ISERROR(MATCH(TRUE,EXACT(IMAGES!B$12:B$1002,B755),0)),"?","")</f>
        <v/>
      </c>
      <c r="B755" s="20"/>
      <c r="C755" s="14"/>
      <c r="D755" s="15"/>
      <c r="E755" s="15"/>
      <c r="F755" s="15"/>
      <c r="G755" s="11" t="str" cm="1">
        <f t="array" ref="G755">_xlfn.IFS(AND(D755&lt;F755,H755="A"),"?",D755+1=F755,"✓",AND(D755=F755,D755&gt;0,H755&lt;&gt;"A"),"A?",TRUE,"")</f>
        <v/>
      </c>
      <c r="H755" s="15"/>
      <c r="I755" s="12"/>
      <c r="J755" s="12"/>
      <c r="K755" s="14"/>
      <c r="L755" s="14"/>
      <c r="M755" s="14"/>
      <c r="N755" s="23"/>
      <c r="O755" s="14"/>
      <c r="P755" s="20"/>
      <c r="Q755" s="24" t="str">
        <f>IF(ISBLANK(K755),"",VLOOKUP(K755,EXHIBITIONS!B$4:C$1002,2,FALSE))</f>
        <v/>
      </c>
    </row>
    <row r="756" spans="1:17" ht="15">
      <c r="A756" s="10" t="str">
        <f t="array" ref="A756">IF(ISERROR(MATCH(TRUE,EXACT(IMAGES!B$12:B$1002,B756),0)),"?","")</f>
        <v/>
      </c>
      <c r="B756" s="20"/>
      <c r="C756" s="14"/>
      <c r="D756" s="15"/>
      <c r="E756" s="15"/>
      <c r="F756" s="15"/>
      <c r="G756" s="11" t="str" cm="1">
        <f t="array" ref="G756">_xlfn.IFS(AND(D756&lt;F756,H756="A"),"?",D756+1=F756,"✓",AND(D756=F756,D756&gt;0,H756&lt;&gt;"A"),"A?",TRUE,"")</f>
        <v/>
      </c>
      <c r="H756" s="15"/>
      <c r="I756" s="12"/>
      <c r="J756" s="12"/>
      <c r="K756" s="14"/>
      <c r="L756" s="14"/>
      <c r="M756" s="14"/>
      <c r="N756" s="23"/>
      <c r="O756" s="14"/>
      <c r="P756" s="20"/>
      <c r="Q756" s="24" t="str">
        <f>IF(ISBLANK(K756),"",VLOOKUP(K756,EXHIBITIONS!B$4:C$1002,2,FALSE))</f>
        <v/>
      </c>
    </row>
    <row r="757" spans="1:17" ht="15">
      <c r="A757" s="10" t="str">
        <f t="array" ref="A757">IF(ISERROR(MATCH(TRUE,EXACT(IMAGES!B$12:B$1002,B757),0)),"?","")</f>
        <v/>
      </c>
      <c r="B757" s="20"/>
      <c r="C757" s="14"/>
      <c r="D757" s="15"/>
      <c r="E757" s="15"/>
      <c r="F757" s="15"/>
      <c r="G757" s="11" t="str" cm="1">
        <f t="array" ref="G757">_xlfn.IFS(AND(D757&lt;F757,H757="A"),"?",D757+1=F757,"✓",AND(D757=F757,D757&gt;0,H757&lt;&gt;"A"),"A?",TRUE,"")</f>
        <v/>
      </c>
      <c r="H757" s="15"/>
      <c r="I757" s="12"/>
      <c r="J757" s="12"/>
      <c r="K757" s="14"/>
      <c r="L757" s="14"/>
      <c r="M757" s="14"/>
      <c r="N757" s="23"/>
      <c r="O757" s="14"/>
      <c r="P757" s="20"/>
      <c r="Q757" s="24" t="str">
        <f>IF(ISBLANK(K757),"",VLOOKUP(K757,EXHIBITIONS!B$4:C$1002,2,FALSE))</f>
        <v/>
      </c>
    </row>
    <row r="758" spans="1:17" ht="15">
      <c r="A758" s="10" t="str">
        <f t="array" ref="A758">IF(ISERROR(MATCH(TRUE,EXACT(IMAGES!B$12:B$1002,B758),0)),"?","")</f>
        <v/>
      </c>
      <c r="B758" s="20"/>
      <c r="C758" s="14"/>
      <c r="D758" s="15"/>
      <c r="E758" s="15"/>
      <c r="F758" s="15"/>
      <c r="G758" s="11" t="str" cm="1">
        <f t="array" ref="G758">_xlfn.IFS(AND(D758&lt;F758,H758="A"),"?",D758+1=F758,"✓",AND(D758=F758,D758&gt;0,H758&lt;&gt;"A"),"A?",TRUE,"")</f>
        <v/>
      </c>
      <c r="H758" s="15"/>
      <c r="I758" s="12"/>
      <c r="J758" s="12"/>
      <c r="K758" s="14"/>
      <c r="L758" s="14"/>
      <c r="M758" s="14"/>
      <c r="N758" s="23"/>
      <c r="O758" s="14"/>
      <c r="P758" s="20"/>
      <c r="Q758" s="24" t="str">
        <f>IF(ISBLANK(K758),"",VLOOKUP(K758,EXHIBITIONS!B$4:C$1002,2,FALSE))</f>
        <v/>
      </c>
    </row>
    <row r="759" spans="1:17" ht="15">
      <c r="A759" s="10" t="str">
        <f t="array" ref="A759">IF(ISERROR(MATCH(TRUE,EXACT(IMAGES!B$12:B$1002,B759),0)),"?","")</f>
        <v/>
      </c>
      <c r="B759" s="20"/>
      <c r="C759" s="14"/>
      <c r="D759" s="15"/>
      <c r="E759" s="15"/>
      <c r="F759" s="15"/>
      <c r="G759" s="11" t="str" cm="1">
        <f t="array" ref="G759">_xlfn.IFS(AND(D759&lt;F759,H759="A"),"?",D759+1=F759,"✓",AND(D759=F759,D759&gt;0,H759&lt;&gt;"A"),"A?",TRUE,"")</f>
        <v/>
      </c>
      <c r="H759" s="15"/>
      <c r="I759" s="12"/>
      <c r="J759" s="12"/>
      <c r="K759" s="14"/>
      <c r="L759" s="14"/>
      <c r="M759" s="14"/>
      <c r="N759" s="23"/>
      <c r="O759" s="14"/>
      <c r="P759" s="20"/>
      <c r="Q759" s="24" t="str">
        <f>IF(ISBLANK(K759),"",VLOOKUP(K759,EXHIBITIONS!B$4:C$1002,2,FALSE))</f>
        <v/>
      </c>
    </row>
    <row r="760" spans="1:17" ht="15">
      <c r="A760" s="10" t="str">
        <f t="array" ref="A760">IF(ISERROR(MATCH(TRUE,EXACT(IMAGES!B$12:B$1002,B760),0)),"?","")</f>
        <v/>
      </c>
      <c r="B760" s="20"/>
      <c r="C760" s="14"/>
      <c r="D760" s="15"/>
      <c r="E760" s="15"/>
      <c r="F760" s="15"/>
      <c r="G760" s="11" t="str" cm="1">
        <f t="array" ref="G760">_xlfn.IFS(AND(D760&lt;F760,H760="A"),"?",D760+1=F760,"✓",AND(D760=F760,D760&gt;0,H760&lt;&gt;"A"),"A?",TRUE,"")</f>
        <v/>
      </c>
      <c r="H760" s="15"/>
      <c r="I760" s="12"/>
      <c r="J760" s="12"/>
      <c r="K760" s="14"/>
      <c r="L760" s="14"/>
      <c r="M760" s="14"/>
      <c r="N760" s="23"/>
      <c r="O760" s="14"/>
      <c r="P760" s="20"/>
      <c r="Q760" s="24" t="str">
        <f>IF(ISBLANK(K760),"",VLOOKUP(K760,EXHIBITIONS!B$4:C$1002,2,FALSE))</f>
        <v/>
      </c>
    </row>
    <row r="761" spans="1:17" ht="15">
      <c r="A761" s="10" t="str">
        <f t="array" ref="A761">IF(ISERROR(MATCH(TRUE,EXACT(IMAGES!B$12:B$1002,B761),0)),"?","")</f>
        <v/>
      </c>
      <c r="B761" s="20"/>
      <c r="C761" s="14"/>
      <c r="D761" s="15"/>
      <c r="E761" s="15"/>
      <c r="F761" s="15"/>
      <c r="G761" s="11" t="str" cm="1">
        <f t="array" ref="G761">_xlfn.IFS(AND(D761&lt;F761,H761="A"),"?",D761+1=F761,"✓",AND(D761=F761,D761&gt;0,H761&lt;&gt;"A"),"A?",TRUE,"")</f>
        <v/>
      </c>
      <c r="H761" s="15"/>
      <c r="I761" s="12"/>
      <c r="J761" s="12"/>
      <c r="K761" s="14"/>
      <c r="L761" s="14"/>
      <c r="M761" s="14"/>
      <c r="N761" s="23"/>
      <c r="O761" s="14"/>
      <c r="P761" s="20"/>
      <c r="Q761" s="24" t="str">
        <f>IF(ISBLANK(K761),"",VLOOKUP(K761,EXHIBITIONS!B$4:C$1002,2,FALSE))</f>
        <v/>
      </c>
    </row>
    <row r="762" spans="1:17" ht="15">
      <c r="A762" s="10" t="str">
        <f t="array" ref="A762">IF(ISERROR(MATCH(TRUE,EXACT(IMAGES!B$12:B$1002,B762),0)),"?","")</f>
        <v/>
      </c>
      <c r="B762" s="20"/>
      <c r="C762" s="14"/>
      <c r="D762" s="15"/>
      <c r="E762" s="15"/>
      <c r="F762" s="15"/>
      <c r="G762" s="11" t="str" cm="1">
        <f t="array" ref="G762">_xlfn.IFS(AND(D762&lt;F762,H762="A"),"?",D762+1=F762,"✓",AND(D762=F762,D762&gt;0,H762&lt;&gt;"A"),"A?",TRUE,"")</f>
        <v/>
      </c>
      <c r="H762" s="15"/>
      <c r="I762" s="12"/>
      <c r="J762" s="12"/>
      <c r="K762" s="14"/>
      <c r="L762" s="14"/>
      <c r="M762" s="14"/>
      <c r="N762" s="23"/>
      <c r="O762" s="14"/>
      <c r="P762" s="20"/>
      <c r="Q762" s="24" t="str">
        <f>IF(ISBLANK(K762),"",VLOOKUP(K762,EXHIBITIONS!B$4:C$1002,2,FALSE))</f>
        <v/>
      </c>
    </row>
    <row r="763" spans="1:17" ht="15">
      <c r="A763" s="10" t="str">
        <f t="array" ref="A763">IF(ISERROR(MATCH(TRUE,EXACT(IMAGES!B$12:B$1002,B763),0)),"?","")</f>
        <v/>
      </c>
      <c r="B763" s="20"/>
      <c r="C763" s="14"/>
      <c r="D763" s="15"/>
      <c r="E763" s="15"/>
      <c r="F763" s="15"/>
      <c r="G763" s="11" t="str" cm="1">
        <f t="array" ref="G763">_xlfn.IFS(AND(D763&lt;F763,H763="A"),"?",D763+1=F763,"✓",AND(D763=F763,D763&gt;0,H763&lt;&gt;"A"),"A?",TRUE,"")</f>
        <v/>
      </c>
      <c r="H763" s="15"/>
      <c r="I763" s="12"/>
      <c r="J763" s="12"/>
      <c r="K763" s="14"/>
      <c r="L763" s="14"/>
      <c r="M763" s="14"/>
      <c r="N763" s="23"/>
      <c r="O763" s="14"/>
      <c r="P763" s="20"/>
      <c r="Q763" s="24" t="str">
        <f>IF(ISBLANK(K763),"",VLOOKUP(K763,EXHIBITIONS!B$4:C$1002,2,FALSE))</f>
        <v/>
      </c>
    </row>
    <row r="764" spans="1:17" ht="15">
      <c r="A764" s="10" t="str">
        <f t="array" ref="A764">IF(ISERROR(MATCH(TRUE,EXACT(IMAGES!B$12:B$1002,B764),0)),"?","")</f>
        <v/>
      </c>
      <c r="B764" s="20"/>
      <c r="C764" s="14"/>
      <c r="D764" s="15"/>
      <c r="E764" s="15"/>
      <c r="F764" s="15"/>
      <c r="G764" s="11" t="str" cm="1">
        <f t="array" ref="G764">_xlfn.IFS(AND(D764&lt;F764,H764="A"),"?",D764+1=F764,"✓",AND(D764=F764,D764&gt;0,H764&lt;&gt;"A"),"A?",TRUE,"")</f>
        <v/>
      </c>
      <c r="H764" s="15"/>
      <c r="I764" s="12"/>
      <c r="J764" s="12"/>
      <c r="K764" s="14"/>
      <c r="L764" s="14"/>
      <c r="M764" s="14"/>
      <c r="N764" s="23"/>
      <c r="O764" s="14"/>
      <c r="P764" s="20"/>
      <c r="Q764" s="24" t="str">
        <f>IF(ISBLANK(K764),"",VLOOKUP(K764,EXHIBITIONS!B$4:C$1002,2,FALSE))</f>
        <v/>
      </c>
    </row>
    <row r="765" spans="1:17" ht="15">
      <c r="A765" s="10" t="str">
        <f t="array" ref="A765">IF(ISERROR(MATCH(TRUE,EXACT(IMAGES!B$12:B$1002,B765),0)),"?","")</f>
        <v/>
      </c>
      <c r="B765" s="20"/>
      <c r="C765" s="14"/>
      <c r="D765" s="15"/>
      <c r="E765" s="15"/>
      <c r="F765" s="15"/>
      <c r="G765" s="11" t="str" cm="1">
        <f t="array" ref="G765">_xlfn.IFS(AND(D765&lt;F765,H765="A"),"?",D765+1=F765,"✓",AND(D765=F765,D765&gt;0,H765&lt;&gt;"A"),"A?",TRUE,"")</f>
        <v/>
      </c>
      <c r="H765" s="15"/>
      <c r="I765" s="12"/>
      <c r="J765" s="12"/>
      <c r="K765" s="14"/>
      <c r="L765" s="14"/>
      <c r="M765" s="14"/>
      <c r="N765" s="23"/>
      <c r="O765" s="14"/>
      <c r="P765" s="20"/>
      <c r="Q765" s="24" t="str">
        <f>IF(ISBLANK(K765),"",VLOOKUP(K765,EXHIBITIONS!B$4:C$1002,2,FALSE))</f>
        <v/>
      </c>
    </row>
    <row r="766" spans="1:17" ht="15">
      <c r="A766" s="10" t="str">
        <f t="array" ref="A766">IF(ISERROR(MATCH(TRUE,EXACT(IMAGES!B$12:B$1002,B766),0)),"?","")</f>
        <v/>
      </c>
      <c r="B766" s="20"/>
      <c r="C766" s="14"/>
      <c r="D766" s="15"/>
      <c r="E766" s="15"/>
      <c r="F766" s="15"/>
      <c r="G766" s="11" t="str" cm="1">
        <f t="array" ref="G766">_xlfn.IFS(AND(D766&lt;F766,H766="A"),"?",D766+1=F766,"✓",AND(D766=F766,D766&gt;0,H766&lt;&gt;"A"),"A?",TRUE,"")</f>
        <v/>
      </c>
      <c r="H766" s="15"/>
      <c r="I766" s="12"/>
      <c r="J766" s="12"/>
      <c r="K766" s="14"/>
      <c r="L766" s="14"/>
      <c r="M766" s="14"/>
      <c r="N766" s="23"/>
      <c r="O766" s="14"/>
      <c r="P766" s="20"/>
      <c r="Q766" s="24" t="str">
        <f>IF(ISBLANK(K766),"",VLOOKUP(K766,EXHIBITIONS!B$4:C$1002,2,FALSE))</f>
        <v/>
      </c>
    </row>
    <row r="767" spans="1:17" ht="15">
      <c r="A767" s="10" t="str">
        <f t="array" ref="A767">IF(ISERROR(MATCH(TRUE,EXACT(IMAGES!B$12:B$1002,B767),0)),"?","")</f>
        <v/>
      </c>
      <c r="B767" s="20"/>
      <c r="C767" s="14"/>
      <c r="D767" s="15"/>
      <c r="E767" s="15"/>
      <c r="F767" s="15"/>
      <c r="G767" s="11" t="str" cm="1">
        <f t="array" ref="G767">_xlfn.IFS(AND(D767&lt;F767,H767="A"),"?",D767+1=F767,"✓",AND(D767=F767,D767&gt;0,H767&lt;&gt;"A"),"A?",TRUE,"")</f>
        <v/>
      </c>
      <c r="H767" s="15"/>
      <c r="I767" s="12"/>
      <c r="J767" s="12"/>
      <c r="K767" s="14"/>
      <c r="L767" s="14"/>
      <c r="M767" s="14"/>
      <c r="N767" s="23"/>
      <c r="O767" s="14"/>
      <c r="P767" s="20"/>
      <c r="Q767" s="24" t="str">
        <f>IF(ISBLANK(K767),"",VLOOKUP(K767,EXHIBITIONS!B$4:C$1002,2,FALSE))</f>
        <v/>
      </c>
    </row>
    <row r="768" spans="1:17" ht="15">
      <c r="A768" s="10" t="str">
        <f t="array" ref="A768">IF(ISERROR(MATCH(TRUE,EXACT(IMAGES!B$12:B$1002,B768),0)),"?","")</f>
        <v/>
      </c>
      <c r="B768" s="20"/>
      <c r="C768" s="14"/>
      <c r="D768" s="15"/>
      <c r="E768" s="15"/>
      <c r="F768" s="15"/>
      <c r="G768" s="11" t="str" cm="1">
        <f t="array" ref="G768">_xlfn.IFS(AND(D768&lt;F768,H768="A"),"?",D768+1=F768,"✓",AND(D768=F768,D768&gt;0,H768&lt;&gt;"A"),"A?",TRUE,"")</f>
        <v/>
      </c>
      <c r="H768" s="15"/>
      <c r="I768" s="12"/>
      <c r="J768" s="12"/>
      <c r="K768" s="14"/>
      <c r="L768" s="14"/>
      <c r="M768" s="14"/>
      <c r="N768" s="23"/>
      <c r="O768" s="14"/>
      <c r="P768" s="20"/>
      <c r="Q768" s="24" t="str">
        <f>IF(ISBLANK(K768),"",VLOOKUP(K768,EXHIBITIONS!B$4:C$1002,2,FALSE))</f>
        <v/>
      </c>
    </row>
    <row r="769" spans="1:17" ht="15">
      <c r="A769" s="10" t="str">
        <f t="array" ref="A769">IF(ISERROR(MATCH(TRUE,EXACT(IMAGES!B$12:B$1002,B769),0)),"?","")</f>
        <v/>
      </c>
      <c r="B769" s="20"/>
      <c r="C769" s="14"/>
      <c r="D769" s="15"/>
      <c r="E769" s="15"/>
      <c r="F769" s="15"/>
      <c r="G769" s="11" t="str" cm="1">
        <f t="array" ref="G769">_xlfn.IFS(AND(D769&lt;F769,H769="A"),"?",D769+1=F769,"✓",AND(D769=F769,D769&gt;0,H769&lt;&gt;"A"),"A?",TRUE,"")</f>
        <v/>
      </c>
      <c r="H769" s="15"/>
      <c r="I769" s="12"/>
      <c r="J769" s="12"/>
      <c r="K769" s="14"/>
      <c r="L769" s="14"/>
      <c r="M769" s="14"/>
      <c r="N769" s="23"/>
      <c r="O769" s="14"/>
      <c r="P769" s="20"/>
      <c r="Q769" s="24" t="str">
        <f>IF(ISBLANK(K769),"",VLOOKUP(K769,EXHIBITIONS!B$4:C$1002,2,FALSE))</f>
        <v/>
      </c>
    </row>
    <row r="770" spans="1:17" ht="15">
      <c r="A770" s="10" t="str">
        <f t="array" ref="A770">IF(ISERROR(MATCH(TRUE,EXACT(IMAGES!B$12:B$1002,B770),0)),"?","")</f>
        <v/>
      </c>
      <c r="B770" s="20"/>
      <c r="C770" s="14"/>
      <c r="D770" s="15"/>
      <c r="E770" s="15"/>
      <c r="F770" s="15"/>
      <c r="G770" s="11" t="str" cm="1">
        <f t="array" ref="G770">_xlfn.IFS(AND(D770&lt;F770,H770="A"),"?",D770+1=F770,"✓",AND(D770=F770,D770&gt;0,H770&lt;&gt;"A"),"A?",TRUE,"")</f>
        <v/>
      </c>
      <c r="H770" s="15"/>
      <c r="I770" s="12"/>
      <c r="J770" s="12"/>
      <c r="K770" s="14"/>
      <c r="L770" s="14"/>
      <c r="M770" s="14"/>
      <c r="N770" s="23"/>
      <c r="O770" s="14"/>
      <c r="P770" s="20"/>
      <c r="Q770" s="24" t="str">
        <f>IF(ISBLANK(K770),"",VLOOKUP(K770,EXHIBITIONS!B$4:C$1002,2,FALSE))</f>
        <v/>
      </c>
    </row>
    <row r="771" spans="1:17" ht="15">
      <c r="A771" s="10" t="str">
        <f t="array" ref="A771">IF(ISERROR(MATCH(TRUE,EXACT(IMAGES!B$12:B$1002,B771),0)),"?","")</f>
        <v/>
      </c>
      <c r="B771" s="20"/>
      <c r="C771" s="14"/>
      <c r="D771" s="15"/>
      <c r="E771" s="15"/>
      <c r="F771" s="15"/>
      <c r="G771" s="11" t="str" cm="1">
        <f t="array" ref="G771">_xlfn.IFS(AND(D771&lt;F771,H771="A"),"?",D771+1=F771,"✓",AND(D771=F771,D771&gt;0,H771&lt;&gt;"A"),"A?",TRUE,"")</f>
        <v/>
      </c>
      <c r="H771" s="15"/>
      <c r="I771" s="12"/>
      <c r="J771" s="12"/>
      <c r="K771" s="14"/>
      <c r="L771" s="14"/>
      <c r="M771" s="14"/>
      <c r="N771" s="23"/>
      <c r="O771" s="14"/>
      <c r="P771" s="20"/>
      <c r="Q771" s="24" t="str">
        <f>IF(ISBLANK(K771),"",VLOOKUP(K771,EXHIBITIONS!B$4:C$1002,2,FALSE))</f>
        <v/>
      </c>
    </row>
    <row r="772" spans="1:17" ht="15">
      <c r="A772" s="10" t="str">
        <f t="array" ref="A772">IF(ISERROR(MATCH(TRUE,EXACT(IMAGES!B$12:B$1002,B772),0)),"?","")</f>
        <v/>
      </c>
      <c r="B772" s="20"/>
      <c r="C772" s="14"/>
      <c r="D772" s="15"/>
      <c r="E772" s="15"/>
      <c r="F772" s="15"/>
      <c r="G772" s="11" t="str" cm="1">
        <f t="array" ref="G772">_xlfn.IFS(AND(D772&lt;F772,H772="A"),"?",D772+1=F772,"✓",AND(D772=F772,D772&gt;0,H772&lt;&gt;"A"),"A?",TRUE,"")</f>
        <v/>
      </c>
      <c r="H772" s="15"/>
      <c r="I772" s="12"/>
      <c r="J772" s="12"/>
      <c r="K772" s="14"/>
      <c r="L772" s="14"/>
      <c r="M772" s="14"/>
      <c r="N772" s="23"/>
      <c r="O772" s="14"/>
      <c r="P772" s="20"/>
      <c r="Q772" s="24" t="str">
        <f>IF(ISBLANK(K772),"",VLOOKUP(K772,EXHIBITIONS!B$4:C$1002,2,FALSE))</f>
        <v/>
      </c>
    </row>
    <row r="773" spans="1:17" ht="15">
      <c r="A773" s="10" t="str">
        <f t="array" ref="A773">IF(ISERROR(MATCH(TRUE,EXACT(IMAGES!B$12:B$1002,B773),0)),"?","")</f>
        <v/>
      </c>
      <c r="B773" s="20"/>
      <c r="C773" s="14"/>
      <c r="D773" s="15"/>
      <c r="E773" s="15"/>
      <c r="F773" s="15"/>
      <c r="G773" s="11" t="str" cm="1">
        <f t="array" ref="G773">_xlfn.IFS(AND(D773&lt;F773,H773="A"),"?",D773+1=F773,"✓",AND(D773=F773,D773&gt;0,H773&lt;&gt;"A"),"A?",TRUE,"")</f>
        <v/>
      </c>
      <c r="H773" s="15"/>
      <c r="I773" s="12"/>
      <c r="J773" s="12"/>
      <c r="K773" s="14"/>
      <c r="L773" s="14"/>
      <c r="M773" s="14"/>
      <c r="N773" s="23"/>
      <c r="O773" s="14"/>
      <c r="P773" s="20"/>
      <c r="Q773" s="24" t="str">
        <f>IF(ISBLANK(K773),"",VLOOKUP(K773,EXHIBITIONS!B$4:C$1002,2,FALSE))</f>
        <v/>
      </c>
    </row>
    <row r="774" spans="1:17" ht="15">
      <c r="A774" s="10" t="str">
        <f t="array" ref="A774">IF(ISERROR(MATCH(TRUE,EXACT(IMAGES!B$12:B$1002,B774),0)),"?","")</f>
        <v/>
      </c>
      <c r="B774" s="20"/>
      <c r="C774" s="14"/>
      <c r="D774" s="15"/>
      <c r="E774" s="15"/>
      <c r="F774" s="15"/>
      <c r="G774" s="11" t="str" cm="1">
        <f t="array" ref="G774">_xlfn.IFS(AND(D774&lt;F774,H774="A"),"?",D774+1=F774,"✓",AND(D774=F774,D774&gt;0,H774&lt;&gt;"A"),"A?",TRUE,"")</f>
        <v/>
      </c>
      <c r="H774" s="15"/>
      <c r="I774" s="12"/>
      <c r="J774" s="12"/>
      <c r="K774" s="14"/>
      <c r="L774" s="14"/>
      <c r="M774" s="14"/>
      <c r="N774" s="23"/>
      <c r="O774" s="14"/>
      <c r="P774" s="20"/>
      <c r="Q774" s="24" t="str">
        <f>IF(ISBLANK(K774),"",VLOOKUP(K774,EXHIBITIONS!B$4:C$1002,2,FALSE))</f>
        <v/>
      </c>
    </row>
    <row r="775" spans="1:17" ht="15">
      <c r="A775" s="10" t="str">
        <f t="array" ref="A775">IF(ISERROR(MATCH(TRUE,EXACT(IMAGES!B$12:B$1002,B775),0)),"?","")</f>
        <v/>
      </c>
      <c r="B775" s="20"/>
      <c r="C775" s="14"/>
      <c r="D775" s="15"/>
      <c r="E775" s="15"/>
      <c r="F775" s="15"/>
      <c r="G775" s="11" t="str" cm="1">
        <f t="array" ref="G775">_xlfn.IFS(AND(D775&lt;F775,H775="A"),"?",D775+1=F775,"✓",AND(D775=F775,D775&gt;0,H775&lt;&gt;"A"),"A?",TRUE,"")</f>
        <v/>
      </c>
      <c r="H775" s="15"/>
      <c r="I775" s="12"/>
      <c r="J775" s="12"/>
      <c r="K775" s="14"/>
      <c r="L775" s="14"/>
      <c r="M775" s="14"/>
      <c r="N775" s="23"/>
      <c r="O775" s="14"/>
      <c r="P775" s="20"/>
      <c r="Q775" s="24" t="str">
        <f>IF(ISBLANK(K775),"",VLOOKUP(K775,EXHIBITIONS!B$4:C$1002,2,FALSE))</f>
        <v/>
      </c>
    </row>
    <row r="776" spans="1:17" ht="15">
      <c r="A776" s="10" t="str">
        <f t="array" ref="A776">IF(ISERROR(MATCH(TRUE,EXACT(IMAGES!B$12:B$1002,B776),0)),"?","")</f>
        <v/>
      </c>
      <c r="B776" s="20"/>
      <c r="C776" s="14"/>
      <c r="D776" s="15"/>
      <c r="E776" s="15"/>
      <c r="F776" s="15"/>
      <c r="G776" s="11" t="str" cm="1">
        <f t="array" ref="G776">_xlfn.IFS(AND(D776&lt;F776,H776="A"),"?",D776+1=F776,"✓",AND(D776=F776,D776&gt;0,H776&lt;&gt;"A"),"A?",TRUE,"")</f>
        <v/>
      </c>
      <c r="H776" s="15"/>
      <c r="I776" s="12"/>
      <c r="J776" s="12"/>
      <c r="K776" s="14"/>
      <c r="L776" s="14"/>
      <c r="M776" s="14"/>
      <c r="N776" s="23"/>
      <c r="O776" s="14"/>
      <c r="P776" s="20"/>
      <c r="Q776" s="24" t="str">
        <f>IF(ISBLANK(K776),"",VLOOKUP(K776,EXHIBITIONS!B$4:C$1002,2,FALSE))</f>
        <v/>
      </c>
    </row>
    <row r="777" spans="1:17" ht="15">
      <c r="A777" s="10" t="str">
        <f t="array" ref="A777">IF(ISERROR(MATCH(TRUE,EXACT(IMAGES!B$12:B$1002,B777),0)),"?","")</f>
        <v/>
      </c>
      <c r="B777" s="20"/>
      <c r="C777" s="14"/>
      <c r="D777" s="15"/>
      <c r="E777" s="15"/>
      <c r="F777" s="15"/>
      <c r="G777" s="11" t="str" cm="1">
        <f t="array" ref="G777">_xlfn.IFS(AND(D777&lt;F777,H777="A"),"?",D777+1=F777,"✓",AND(D777=F777,D777&gt;0,H777&lt;&gt;"A"),"A?",TRUE,"")</f>
        <v/>
      </c>
      <c r="H777" s="15"/>
      <c r="I777" s="12"/>
      <c r="J777" s="12"/>
      <c r="K777" s="14"/>
      <c r="L777" s="14"/>
      <c r="M777" s="14"/>
      <c r="N777" s="23"/>
      <c r="O777" s="14"/>
      <c r="P777" s="20"/>
      <c r="Q777" s="24" t="str">
        <f>IF(ISBLANK(K777),"",VLOOKUP(K777,EXHIBITIONS!B$4:C$1002,2,FALSE))</f>
        <v/>
      </c>
    </row>
    <row r="778" spans="1:17" ht="15">
      <c r="A778" s="10" t="str">
        <f t="array" ref="A778">IF(ISERROR(MATCH(TRUE,EXACT(IMAGES!B$12:B$1002,B778),0)),"?","")</f>
        <v/>
      </c>
      <c r="B778" s="20"/>
      <c r="C778" s="14"/>
      <c r="D778" s="15"/>
      <c r="E778" s="15"/>
      <c r="F778" s="15"/>
      <c r="G778" s="11" t="str" cm="1">
        <f t="array" ref="G778">_xlfn.IFS(AND(D778&lt;F778,H778="A"),"?",D778+1=F778,"✓",AND(D778=F778,D778&gt;0,H778&lt;&gt;"A"),"A?",TRUE,"")</f>
        <v/>
      </c>
      <c r="H778" s="15"/>
      <c r="I778" s="12"/>
      <c r="J778" s="12"/>
      <c r="K778" s="14"/>
      <c r="L778" s="14"/>
      <c r="M778" s="14"/>
      <c r="N778" s="23"/>
      <c r="O778" s="14"/>
      <c r="P778" s="20"/>
      <c r="Q778" s="24" t="str">
        <f>IF(ISBLANK(K778),"",VLOOKUP(K778,EXHIBITIONS!B$4:C$1002,2,FALSE))</f>
        <v/>
      </c>
    </row>
    <row r="779" spans="1:17" ht="15">
      <c r="A779" s="10" t="str">
        <f t="array" ref="A779">IF(ISERROR(MATCH(TRUE,EXACT(IMAGES!B$12:B$1002,B779),0)),"?","")</f>
        <v/>
      </c>
      <c r="B779" s="20"/>
      <c r="C779" s="14"/>
      <c r="D779" s="15"/>
      <c r="E779" s="15"/>
      <c r="F779" s="15"/>
      <c r="G779" s="11" t="str" cm="1">
        <f t="array" ref="G779">_xlfn.IFS(AND(D779&lt;F779,H779="A"),"?",D779+1=F779,"✓",AND(D779=F779,D779&gt;0,H779&lt;&gt;"A"),"A?",TRUE,"")</f>
        <v/>
      </c>
      <c r="H779" s="15"/>
      <c r="I779" s="12"/>
      <c r="J779" s="12"/>
      <c r="K779" s="14"/>
      <c r="L779" s="14"/>
      <c r="M779" s="14"/>
      <c r="N779" s="23"/>
      <c r="O779" s="14"/>
      <c r="P779" s="20"/>
      <c r="Q779" s="24" t="str">
        <f>IF(ISBLANK(K779),"",VLOOKUP(K779,EXHIBITIONS!B$4:C$1002,2,FALSE))</f>
        <v/>
      </c>
    </row>
    <row r="780" spans="1:17" ht="15">
      <c r="A780" s="10" t="str">
        <f t="array" ref="A780">IF(ISERROR(MATCH(TRUE,EXACT(IMAGES!B$12:B$1002,B780),0)),"?","")</f>
        <v/>
      </c>
      <c r="B780" s="20"/>
      <c r="C780" s="14"/>
      <c r="D780" s="15"/>
      <c r="E780" s="15"/>
      <c r="F780" s="15"/>
      <c r="G780" s="11" t="str" cm="1">
        <f t="array" ref="G780">_xlfn.IFS(AND(D780&lt;F780,H780="A"),"?",D780+1=F780,"✓",AND(D780=F780,D780&gt;0,H780&lt;&gt;"A"),"A?",TRUE,"")</f>
        <v/>
      </c>
      <c r="H780" s="15"/>
      <c r="I780" s="12"/>
      <c r="J780" s="12"/>
      <c r="K780" s="14"/>
      <c r="L780" s="14"/>
      <c r="M780" s="14"/>
      <c r="N780" s="23"/>
      <c r="O780" s="14"/>
      <c r="P780" s="20"/>
      <c r="Q780" s="24" t="str">
        <f>IF(ISBLANK(K780),"",VLOOKUP(K780,EXHIBITIONS!B$4:C$1002,2,FALSE))</f>
        <v/>
      </c>
    </row>
    <row r="781" spans="1:17" ht="15">
      <c r="A781" s="10" t="str">
        <f t="array" ref="A781">IF(ISERROR(MATCH(TRUE,EXACT(IMAGES!B$12:B$1002,B781),0)),"?","")</f>
        <v/>
      </c>
      <c r="B781" s="20"/>
      <c r="C781" s="14"/>
      <c r="D781" s="15"/>
      <c r="E781" s="15"/>
      <c r="F781" s="15"/>
      <c r="G781" s="11" t="str" cm="1">
        <f t="array" ref="G781">_xlfn.IFS(AND(D781&lt;F781,H781="A"),"?",D781+1=F781,"✓",AND(D781=F781,D781&gt;0,H781&lt;&gt;"A"),"A?",TRUE,"")</f>
        <v/>
      </c>
      <c r="H781" s="15"/>
      <c r="I781" s="12"/>
      <c r="J781" s="12"/>
      <c r="K781" s="14"/>
      <c r="L781" s="14"/>
      <c r="M781" s="14"/>
      <c r="N781" s="23"/>
      <c r="O781" s="14"/>
      <c r="P781" s="20"/>
      <c r="Q781" s="24" t="str">
        <f>IF(ISBLANK(K781),"",VLOOKUP(K781,EXHIBITIONS!B$4:C$1002,2,FALSE))</f>
        <v/>
      </c>
    </row>
    <row r="782" spans="1:17" ht="15">
      <c r="A782" s="10" t="str">
        <f t="array" ref="A782">IF(ISERROR(MATCH(TRUE,EXACT(IMAGES!B$12:B$1002,B782),0)),"?","")</f>
        <v/>
      </c>
      <c r="B782" s="20"/>
      <c r="C782" s="14"/>
      <c r="D782" s="15"/>
      <c r="E782" s="15"/>
      <c r="F782" s="15"/>
      <c r="G782" s="11" t="str" cm="1">
        <f t="array" ref="G782">_xlfn.IFS(AND(D782&lt;F782,H782="A"),"?",D782+1=F782,"✓",AND(D782=F782,D782&gt;0,H782&lt;&gt;"A"),"A?",TRUE,"")</f>
        <v/>
      </c>
      <c r="H782" s="15"/>
      <c r="I782" s="12"/>
      <c r="J782" s="12"/>
      <c r="K782" s="14"/>
      <c r="L782" s="14"/>
      <c r="M782" s="14"/>
      <c r="N782" s="23"/>
      <c r="O782" s="14"/>
      <c r="P782" s="20"/>
      <c r="Q782" s="24" t="str">
        <f>IF(ISBLANK(K782),"",VLOOKUP(K782,EXHIBITIONS!B$4:C$1002,2,FALSE))</f>
        <v/>
      </c>
    </row>
    <row r="783" spans="1:17" ht="15">
      <c r="A783" s="10" t="str">
        <f t="array" ref="A783">IF(ISERROR(MATCH(TRUE,EXACT(IMAGES!B$12:B$1002,B783),0)),"?","")</f>
        <v/>
      </c>
      <c r="B783" s="20"/>
      <c r="C783" s="14"/>
      <c r="D783" s="15"/>
      <c r="E783" s="15"/>
      <c r="F783" s="15"/>
      <c r="G783" s="11" t="str" cm="1">
        <f t="array" ref="G783">_xlfn.IFS(AND(D783&lt;F783,H783="A"),"?",D783+1=F783,"✓",AND(D783=F783,D783&gt;0,H783&lt;&gt;"A"),"A?",TRUE,"")</f>
        <v/>
      </c>
      <c r="H783" s="15"/>
      <c r="I783" s="12"/>
      <c r="J783" s="12"/>
      <c r="K783" s="14"/>
      <c r="L783" s="14"/>
      <c r="M783" s="14"/>
      <c r="N783" s="23"/>
      <c r="O783" s="14"/>
      <c r="P783" s="20"/>
      <c r="Q783" s="24" t="str">
        <f>IF(ISBLANK(K783),"",VLOOKUP(K783,EXHIBITIONS!B$4:C$1002,2,FALSE))</f>
        <v/>
      </c>
    </row>
    <row r="784" spans="1:17" ht="15">
      <c r="A784" s="10" t="str">
        <f t="array" ref="A784">IF(ISERROR(MATCH(TRUE,EXACT(IMAGES!B$12:B$1002,B784),0)),"?","")</f>
        <v/>
      </c>
      <c r="B784" s="20"/>
      <c r="C784" s="14"/>
      <c r="D784" s="15"/>
      <c r="E784" s="15"/>
      <c r="F784" s="15"/>
      <c r="G784" s="11" t="str" cm="1">
        <f t="array" ref="G784">_xlfn.IFS(AND(D784&lt;F784,H784="A"),"?",D784+1=F784,"✓",AND(D784=F784,D784&gt;0,H784&lt;&gt;"A"),"A?",TRUE,"")</f>
        <v/>
      </c>
      <c r="H784" s="15"/>
      <c r="I784" s="12"/>
      <c r="J784" s="12"/>
      <c r="K784" s="14"/>
      <c r="L784" s="14"/>
      <c r="M784" s="14"/>
      <c r="N784" s="23"/>
      <c r="O784" s="14"/>
      <c r="P784" s="20"/>
      <c r="Q784" s="24" t="str">
        <f>IF(ISBLANK(K784),"",VLOOKUP(K784,EXHIBITIONS!B$4:C$1002,2,FALSE))</f>
        <v/>
      </c>
    </row>
    <row r="785" spans="1:17" ht="15">
      <c r="A785" s="10" t="str">
        <f t="array" ref="A785">IF(ISERROR(MATCH(TRUE,EXACT(IMAGES!B$12:B$1002,B785),0)),"?","")</f>
        <v/>
      </c>
      <c r="B785" s="20"/>
      <c r="C785" s="14"/>
      <c r="D785" s="15"/>
      <c r="E785" s="15"/>
      <c r="F785" s="15"/>
      <c r="G785" s="11" t="str" cm="1">
        <f t="array" ref="G785">_xlfn.IFS(AND(D785&lt;F785,H785="A"),"?",D785+1=F785,"✓",AND(D785=F785,D785&gt;0,H785&lt;&gt;"A"),"A?",TRUE,"")</f>
        <v/>
      </c>
      <c r="H785" s="15"/>
      <c r="I785" s="12"/>
      <c r="J785" s="12"/>
      <c r="K785" s="14"/>
      <c r="L785" s="14"/>
      <c r="M785" s="14"/>
      <c r="N785" s="23"/>
      <c r="O785" s="14"/>
      <c r="P785" s="20"/>
      <c r="Q785" s="24" t="str">
        <f>IF(ISBLANK(K785),"",VLOOKUP(K785,EXHIBITIONS!B$4:C$1002,2,FALSE))</f>
        <v/>
      </c>
    </row>
    <row r="786" spans="1:17" ht="15">
      <c r="A786" s="10" t="str">
        <f t="array" ref="A786">IF(ISERROR(MATCH(TRUE,EXACT(IMAGES!B$12:B$1002,B786),0)),"?","")</f>
        <v/>
      </c>
      <c r="B786" s="20"/>
      <c r="C786" s="14"/>
      <c r="D786" s="15"/>
      <c r="E786" s="15"/>
      <c r="F786" s="15"/>
      <c r="G786" s="11" t="str" cm="1">
        <f t="array" ref="G786">_xlfn.IFS(AND(D786&lt;F786,H786="A"),"?",D786+1=F786,"✓",AND(D786=F786,D786&gt;0,H786&lt;&gt;"A"),"A?",TRUE,"")</f>
        <v/>
      </c>
      <c r="H786" s="15"/>
      <c r="I786" s="12"/>
      <c r="J786" s="12"/>
      <c r="K786" s="14"/>
      <c r="L786" s="14"/>
      <c r="M786" s="14"/>
      <c r="N786" s="23"/>
      <c r="O786" s="14"/>
      <c r="P786" s="20"/>
      <c r="Q786" s="24" t="str">
        <f>IF(ISBLANK(K786),"",VLOOKUP(K786,EXHIBITIONS!B$4:C$1002,2,FALSE))</f>
        <v/>
      </c>
    </row>
    <row r="787" spans="1:17" ht="15">
      <c r="A787" s="10" t="str">
        <f t="array" ref="A787">IF(ISERROR(MATCH(TRUE,EXACT(IMAGES!B$12:B$1002,B787),0)),"?","")</f>
        <v/>
      </c>
      <c r="B787" s="20"/>
      <c r="C787" s="14"/>
      <c r="D787" s="15"/>
      <c r="E787" s="15"/>
      <c r="F787" s="15"/>
      <c r="G787" s="11" t="str" cm="1">
        <f t="array" ref="G787">_xlfn.IFS(AND(D787&lt;F787,H787="A"),"?",D787+1=F787,"✓",AND(D787=F787,D787&gt;0,H787&lt;&gt;"A"),"A?",TRUE,"")</f>
        <v/>
      </c>
      <c r="H787" s="15"/>
      <c r="I787" s="12"/>
      <c r="J787" s="12"/>
      <c r="K787" s="14"/>
      <c r="L787" s="14"/>
      <c r="M787" s="14"/>
      <c r="N787" s="23"/>
      <c r="O787" s="14"/>
      <c r="P787" s="20"/>
      <c r="Q787" s="24" t="str">
        <f>IF(ISBLANK(K787),"",VLOOKUP(K787,EXHIBITIONS!B$4:C$1002,2,FALSE))</f>
        <v/>
      </c>
    </row>
    <row r="788" spans="1:17" ht="15">
      <c r="A788" s="10" t="str">
        <f t="array" ref="A788">IF(ISERROR(MATCH(TRUE,EXACT(IMAGES!B$12:B$1002,B788),0)),"?","")</f>
        <v/>
      </c>
      <c r="B788" s="20"/>
      <c r="C788" s="14"/>
      <c r="D788" s="15"/>
      <c r="E788" s="15"/>
      <c r="F788" s="15"/>
      <c r="G788" s="11" t="str" cm="1">
        <f t="array" ref="G788">_xlfn.IFS(AND(D788&lt;F788,H788="A"),"?",D788+1=F788,"✓",AND(D788=F788,D788&gt;0,H788&lt;&gt;"A"),"A?",TRUE,"")</f>
        <v/>
      </c>
      <c r="H788" s="15"/>
      <c r="I788" s="12"/>
      <c r="J788" s="12"/>
      <c r="K788" s="14"/>
      <c r="L788" s="14"/>
      <c r="M788" s="14"/>
      <c r="N788" s="23"/>
      <c r="O788" s="14"/>
      <c r="P788" s="20"/>
      <c r="Q788" s="24" t="str">
        <f>IF(ISBLANK(K788),"",VLOOKUP(K788,EXHIBITIONS!B$4:C$1002,2,FALSE))</f>
        <v/>
      </c>
    </row>
    <row r="789" spans="1:17" ht="15">
      <c r="A789" s="10" t="str">
        <f t="array" ref="A789">IF(ISERROR(MATCH(TRUE,EXACT(IMAGES!B$12:B$1002,B789),0)),"?","")</f>
        <v/>
      </c>
      <c r="B789" s="20"/>
      <c r="C789" s="14"/>
      <c r="D789" s="15"/>
      <c r="E789" s="15"/>
      <c r="F789" s="15"/>
      <c r="G789" s="11" t="str" cm="1">
        <f t="array" ref="G789">_xlfn.IFS(AND(D789&lt;F789,H789="A"),"?",D789+1=F789,"✓",AND(D789=F789,D789&gt;0,H789&lt;&gt;"A"),"A?",TRUE,"")</f>
        <v/>
      </c>
      <c r="H789" s="15"/>
      <c r="I789" s="12"/>
      <c r="J789" s="12"/>
      <c r="K789" s="14"/>
      <c r="L789" s="14"/>
      <c r="M789" s="14"/>
      <c r="N789" s="23"/>
      <c r="O789" s="14"/>
      <c r="P789" s="20"/>
      <c r="Q789" s="24" t="str">
        <f>IF(ISBLANK(K789),"",VLOOKUP(K789,EXHIBITIONS!B$4:C$1002,2,FALSE))</f>
        <v/>
      </c>
    </row>
    <row r="790" spans="1:17" ht="15">
      <c r="A790" s="10" t="str">
        <f t="array" ref="A790">IF(ISERROR(MATCH(TRUE,EXACT(IMAGES!B$12:B$1002,B790),0)),"?","")</f>
        <v/>
      </c>
      <c r="B790" s="20"/>
      <c r="C790" s="14"/>
      <c r="D790" s="15"/>
      <c r="E790" s="15"/>
      <c r="F790" s="15"/>
      <c r="G790" s="11" t="str" cm="1">
        <f t="array" ref="G790">_xlfn.IFS(AND(D790&lt;F790,H790="A"),"?",D790+1=F790,"✓",AND(D790=F790,D790&gt;0,H790&lt;&gt;"A"),"A?",TRUE,"")</f>
        <v/>
      </c>
      <c r="H790" s="15"/>
      <c r="I790" s="12"/>
      <c r="J790" s="12"/>
      <c r="K790" s="14"/>
      <c r="L790" s="14"/>
      <c r="M790" s="71"/>
      <c r="N790" s="71"/>
      <c r="O790" s="14"/>
      <c r="P790" s="20"/>
      <c r="Q790" s="24" t="str">
        <f>IF(ISBLANK(K790),"",VLOOKUP(K790,EXHIBITIONS!B$4:C$1002,2,FALSE))</f>
        <v/>
      </c>
    </row>
    <row r="791" spans="1:17" ht="15">
      <c r="A791" s="10" t="str">
        <f t="array" ref="A791">IF(ISERROR(MATCH(TRUE,EXACT(IMAGES!B$12:B$1002,B791),0)),"?","")</f>
        <v/>
      </c>
      <c r="B791" s="20"/>
      <c r="C791" s="14"/>
      <c r="D791" s="15"/>
      <c r="E791" s="15"/>
      <c r="F791" s="15"/>
      <c r="G791" s="11" t="str" cm="1">
        <f t="array" ref="G791">_xlfn.IFS(AND(D791&lt;F791,H791="A"),"?",D791+1=F791,"✓",AND(D791=F791,D791&gt;0,H791&lt;&gt;"A"),"A?",TRUE,"")</f>
        <v/>
      </c>
      <c r="H791" s="15"/>
      <c r="I791" s="12"/>
      <c r="J791" s="12"/>
      <c r="K791" s="14"/>
      <c r="L791" s="14"/>
      <c r="M791" s="71"/>
      <c r="N791" s="71"/>
      <c r="O791" s="14"/>
      <c r="P791" s="20"/>
      <c r="Q791" s="24" t="str">
        <f>IF(ISBLANK(K791),"",VLOOKUP(K791,EXHIBITIONS!B$4:C$1002,2,FALSE))</f>
        <v/>
      </c>
    </row>
    <row r="792" spans="1:17" ht="15">
      <c r="A792" s="10" t="str">
        <f t="array" ref="A792">IF(ISERROR(MATCH(TRUE,EXACT(IMAGES!B$12:B$1002,B792),0)),"?","")</f>
        <v/>
      </c>
      <c r="B792" s="20"/>
      <c r="C792" s="14"/>
      <c r="D792" s="15"/>
      <c r="E792" s="15"/>
      <c r="F792" s="15"/>
      <c r="G792" s="11" t="str" cm="1">
        <f t="array" ref="G792">_xlfn.IFS(AND(D792&lt;F792,H792="A"),"?",D792+1=F792,"✓",AND(D792=F792,D792&gt;0,H792&lt;&gt;"A"),"A?",TRUE,"")</f>
        <v/>
      </c>
      <c r="H792" s="15"/>
      <c r="I792" s="12"/>
      <c r="J792" s="12"/>
      <c r="K792" s="14"/>
      <c r="L792" s="14"/>
      <c r="M792" s="71"/>
      <c r="N792" s="71"/>
      <c r="O792" s="14"/>
      <c r="P792" s="20"/>
      <c r="Q792" s="24" t="str">
        <f>IF(ISBLANK(K792),"",VLOOKUP(K792,EXHIBITIONS!B$4:C$1002,2,FALSE))</f>
        <v/>
      </c>
    </row>
    <row r="793" spans="1:17" ht="15">
      <c r="A793" s="10" t="str">
        <f t="array" ref="A793">IF(ISERROR(MATCH(TRUE,EXACT(IMAGES!B$12:B$1002,B793),0)),"?","")</f>
        <v/>
      </c>
      <c r="B793" s="78"/>
      <c r="C793" s="79"/>
      <c r="D793" s="15"/>
      <c r="E793" s="15"/>
      <c r="F793" s="15"/>
      <c r="G793" s="11" t="str" cm="1">
        <f t="array" ref="G793">_xlfn.IFS(AND(D793&lt;F793,H793="A"),"?",D793+1=F793,"✓",AND(D793=F793,D793&gt;0,H793&lt;&gt;"A"),"A?",TRUE,"")</f>
        <v/>
      </c>
      <c r="H793" s="15"/>
      <c r="I793" s="12"/>
      <c r="J793" s="12"/>
      <c r="K793" s="14"/>
      <c r="L793" s="14"/>
      <c r="M793" s="71"/>
      <c r="N793" s="71"/>
      <c r="O793" s="14"/>
      <c r="P793" s="20"/>
      <c r="Q793" s="24" t="str">
        <f>IF(ISBLANK(K793),"",VLOOKUP(K793,EXHIBITIONS!B$4:C$1002,2,FALSE))</f>
        <v/>
      </c>
    </row>
    <row r="794" spans="1:17" ht="15">
      <c r="A794" s="10" t="str">
        <f t="array" ref="A794">IF(ISERROR(MATCH(TRUE,EXACT(IMAGES!B$12:B$1002,B794),0)),"?","")</f>
        <v/>
      </c>
      <c r="B794" s="20"/>
      <c r="C794" s="14"/>
      <c r="D794" s="15"/>
      <c r="E794" s="15"/>
      <c r="F794" s="15"/>
      <c r="G794" s="11" t="str" cm="1">
        <f t="array" ref="G794">_xlfn.IFS(AND(D794&lt;F794,H794="A"),"?",D794+1=F794,"✓",AND(D794=F794,D794&gt;0,H794&lt;&gt;"A"),"A?",TRUE,"")</f>
        <v/>
      </c>
      <c r="H794" s="15"/>
      <c r="I794" s="12"/>
      <c r="J794" s="12"/>
      <c r="K794" s="14"/>
      <c r="L794" s="14"/>
      <c r="M794" s="71"/>
      <c r="N794" s="71"/>
      <c r="O794" s="14"/>
      <c r="P794" s="20"/>
      <c r="Q794" s="24" t="str">
        <f>IF(ISBLANK(K794),"",VLOOKUP(K794,EXHIBITIONS!B$4:C$1002,2,FALSE))</f>
        <v/>
      </c>
    </row>
    <row r="795" spans="1:17" ht="15">
      <c r="A795" s="10" t="str">
        <f t="array" ref="A795">IF(ISERROR(MATCH(TRUE,EXACT(IMAGES!B$12:B$1002,B795),0)),"?","")</f>
        <v/>
      </c>
      <c r="B795" s="20"/>
      <c r="C795" s="14"/>
      <c r="D795" s="15"/>
      <c r="E795" s="15"/>
      <c r="F795" s="15"/>
      <c r="G795" s="11" t="str" cm="1">
        <f t="array" ref="G795">_xlfn.IFS(AND(D795&lt;F795,H795="A"),"?",D795+1=F795,"✓",AND(D795=F795,D795&gt;0,H795&lt;&gt;"A"),"A?",TRUE,"")</f>
        <v/>
      </c>
      <c r="H795" s="15"/>
      <c r="I795" s="12"/>
      <c r="J795" s="12"/>
      <c r="K795" s="14"/>
      <c r="L795" s="14"/>
      <c r="M795" s="71"/>
      <c r="N795" s="71"/>
      <c r="O795" s="14"/>
      <c r="P795" s="20"/>
      <c r="Q795" s="24" t="str">
        <f>IF(ISBLANK(K795),"",VLOOKUP(K795,EXHIBITIONS!B$4:C$1002,2,FALSE))</f>
        <v/>
      </c>
    </row>
    <row r="796" spans="1:17" ht="15">
      <c r="A796" s="10" t="str">
        <f t="array" ref="A796">IF(ISERROR(MATCH(TRUE,EXACT(IMAGES!B$12:B$1002,B796),0)),"?","")</f>
        <v/>
      </c>
      <c r="B796" s="20"/>
      <c r="C796" s="14"/>
      <c r="D796" s="15"/>
      <c r="E796" s="15"/>
      <c r="F796" s="15"/>
      <c r="G796" s="11" t="str" cm="1">
        <f t="array" ref="G796">_xlfn.IFS(AND(D796&lt;F796,H796="A"),"?",D796+1=F796,"✓",AND(D796=F796,D796&gt;0,H796&lt;&gt;"A"),"A?",TRUE,"")</f>
        <v/>
      </c>
      <c r="H796" s="15"/>
      <c r="I796" s="12"/>
      <c r="J796" s="12"/>
      <c r="K796" s="14"/>
      <c r="L796" s="14"/>
      <c r="M796" s="71"/>
      <c r="N796" s="71"/>
      <c r="O796" s="14"/>
      <c r="P796" s="20"/>
      <c r="Q796" s="24" t="str">
        <f>IF(ISBLANK(K796),"",VLOOKUP(K796,EXHIBITIONS!B$4:C$1002,2,FALSE))</f>
        <v/>
      </c>
    </row>
    <row r="797" spans="1:17" ht="15">
      <c r="A797" s="10" t="str">
        <f t="array" ref="A797">IF(ISERROR(MATCH(TRUE,EXACT(IMAGES!B$12:B$1002,B797),0)),"?","")</f>
        <v/>
      </c>
      <c r="B797" s="20"/>
      <c r="C797" s="14"/>
      <c r="D797" s="15"/>
      <c r="E797" s="15"/>
      <c r="F797" s="15"/>
      <c r="G797" s="11" t="str" cm="1">
        <f t="array" ref="G797">_xlfn.IFS(AND(D797&lt;F797,H797="A"),"?",D797+1=F797,"✓",AND(D797=F797,D797&gt;0,H797&lt;&gt;"A"),"A?",TRUE,"")</f>
        <v/>
      </c>
      <c r="H797" s="15"/>
      <c r="I797" s="12"/>
      <c r="J797" s="12"/>
      <c r="K797" s="14"/>
      <c r="L797" s="14"/>
      <c r="M797" s="71"/>
      <c r="N797" s="71"/>
      <c r="O797" s="14"/>
      <c r="P797" s="20"/>
      <c r="Q797" s="24" t="str">
        <f>IF(ISBLANK(K797),"",VLOOKUP(K797,EXHIBITIONS!B$4:C$1002,2,FALSE))</f>
        <v/>
      </c>
    </row>
    <row r="798" spans="1:17" ht="15">
      <c r="A798" s="10" t="str">
        <f t="array" ref="A798">IF(ISERROR(MATCH(TRUE,EXACT(IMAGES!B$12:B$1002,B798),0)),"?","")</f>
        <v/>
      </c>
      <c r="B798" s="20"/>
      <c r="C798" s="14"/>
      <c r="D798" s="15"/>
      <c r="E798" s="15"/>
      <c r="F798" s="15"/>
      <c r="G798" s="11" t="str" cm="1">
        <f t="array" ref="G798">_xlfn.IFS(AND(D798&lt;F798,H798="A"),"?",D798+1=F798,"✓",AND(D798=F798,D798&gt;0,H798&lt;&gt;"A"),"A?",TRUE,"")</f>
        <v/>
      </c>
      <c r="H798" s="15"/>
      <c r="I798" s="12"/>
      <c r="J798" s="12"/>
      <c r="K798" s="14"/>
      <c r="L798" s="14"/>
      <c r="M798" s="71"/>
      <c r="N798" s="71"/>
      <c r="O798" s="14"/>
      <c r="P798" s="20"/>
      <c r="Q798" s="24" t="str">
        <f>IF(ISBLANK(K798),"",VLOOKUP(K798,EXHIBITIONS!B$4:C$1002,2,FALSE))</f>
        <v/>
      </c>
    </row>
    <row r="799" spans="1:17" ht="15">
      <c r="A799" s="10" t="str">
        <f t="array" ref="A799">IF(ISERROR(MATCH(TRUE,EXACT(IMAGES!B$12:B$1002,B799),0)),"?","")</f>
        <v/>
      </c>
      <c r="B799" s="20"/>
      <c r="C799" s="14"/>
      <c r="D799" s="15"/>
      <c r="E799" s="15"/>
      <c r="F799" s="15"/>
      <c r="G799" s="11" t="str" cm="1">
        <f t="array" ref="G799">_xlfn.IFS(AND(D799&lt;F799,H799="A"),"?",D799+1=F799,"✓",AND(D799=F799,D799&gt;0,H799&lt;&gt;"A"),"A?",TRUE,"")</f>
        <v/>
      </c>
      <c r="H799" s="15"/>
      <c r="I799" s="12"/>
      <c r="J799" s="12"/>
      <c r="K799" s="14"/>
      <c r="L799" s="14"/>
      <c r="M799" s="71"/>
      <c r="N799" s="71"/>
      <c r="O799" s="14"/>
      <c r="P799" s="20"/>
      <c r="Q799" s="24" t="str">
        <f>IF(ISBLANK(K799),"",VLOOKUP(K799,EXHIBITIONS!B$4:C$1002,2,FALSE))</f>
        <v/>
      </c>
    </row>
    <row r="800" spans="1:17" ht="15">
      <c r="A800" s="10" t="str">
        <f t="array" ref="A800">IF(ISERROR(MATCH(TRUE,EXACT(IMAGES!B$12:B$1002,B800),0)),"?","")</f>
        <v/>
      </c>
      <c r="B800" s="20"/>
      <c r="C800" s="14"/>
      <c r="D800" s="15"/>
      <c r="E800" s="15"/>
      <c r="F800" s="15"/>
      <c r="G800" s="11" t="str" cm="1">
        <f t="array" ref="G800">_xlfn.IFS(AND(D800&lt;F800,H800="A"),"?",D800+1=F800,"✓",AND(D800=F800,D800&gt;0,H800&lt;&gt;"A"),"A?",TRUE,"")</f>
        <v/>
      </c>
      <c r="H800" s="15"/>
      <c r="I800" s="12"/>
      <c r="J800" s="12"/>
      <c r="K800" s="14"/>
      <c r="L800" s="14"/>
      <c r="M800" s="71"/>
      <c r="N800" s="71"/>
      <c r="O800" s="14"/>
      <c r="P800" s="20"/>
      <c r="Q800" s="24" t="str">
        <f>IF(ISBLANK(K800),"",VLOOKUP(K800,EXHIBITIONS!B$4:C$1002,2,FALSE))</f>
        <v/>
      </c>
    </row>
    <row r="801" spans="1:17" ht="15">
      <c r="A801" s="10" t="str">
        <f t="array" ref="A801">IF(ISERROR(MATCH(TRUE,EXACT(IMAGES!B$12:B$1002,B801),0)),"?","")</f>
        <v/>
      </c>
      <c r="B801" s="78"/>
      <c r="C801" s="79"/>
      <c r="D801" s="15"/>
      <c r="E801" s="15"/>
      <c r="F801" s="15"/>
      <c r="G801" s="11" t="str" cm="1">
        <f t="array" ref="G801">_xlfn.IFS(AND(D801&lt;F801,H801="A"),"?",D801+1=F801,"✓",AND(D801=F801,D801&gt;0,H801&lt;&gt;"A"),"A?",TRUE,"")</f>
        <v/>
      </c>
      <c r="H801" s="15"/>
      <c r="I801" s="12"/>
      <c r="J801" s="12"/>
      <c r="K801" s="14"/>
      <c r="L801" s="14"/>
      <c r="M801" s="71"/>
      <c r="N801" s="71"/>
      <c r="O801" s="14"/>
      <c r="P801" s="20"/>
      <c r="Q801" s="24" t="str">
        <f>IF(ISBLANK(K801),"",VLOOKUP(K801,EXHIBITIONS!B$4:C$1002,2,FALSE))</f>
        <v/>
      </c>
    </row>
    <row r="802" spans="1:17" ht="15">
      <c r="A802" s="10" t="str">
        <f t="array" ref="A802">IF(ISERROR(MATCH(TRUE,EXACT(IMAGES!B$12:B$1002,B802),0)),"?","")</f>
        <v/>
      </c>
      <c r="B802" s="20"/>
      <c r="C802" s="14"/>
      <c r="D802" s="15"/>
      <c r="E802" s="15"/>
      <c r="F802" s="15"/>
      <c r="G802" s="11" t="str" cm="1">
        <f t="array" ref="G802">_xlfn.IFS(AND(D802&lt;F802,H802="A"),"?",D802+1=F802,"✓",AND(D802=F802,D802&gt;0,H802&lt;&gt;"A"),"A?",TRUE,"")</f>
        <v/>
      </c>
      <c r="H802" s="15"/>
      <c r="I802" s="12"/>
      <c r="J802" s="12"/>
      <c r="K802" s="14"/>
      <c r="L802" s="14"/>
      <c r="M802" s="71"/>
      <c r="N802" s="71"/>
      <c r="O802" s="14"/>
      <c r="P802" s="20"/>
      <c r="Q802" s="24" t="str">
        <f>IF(ISBLANK(K802),"",VLOOKUP(K802,EXHIBITIONS!B$4:C$1002,2,FALSE))</f>
        <v/>
      </c>
    </row>
    <row r="803" spans="1:17" ht="15">
      <c r="A803" s="10" t="str">
        <f t="array" ref="A803">IF(ISERROR(MATCH(TRUE,EXACT(IMAGES!B$12:B$1002,B803),0)),"?","")</f>
        <v/>
      </c>
      <c r="B803" s="20"/>
      <c r="C803" s="14"/>
      <c r="D803" s="15"/>
      <c r="E803" s="15"/>
      <c r="F803" s="15"/>
      <c r="G803" s="11" t="str" cm="1">
        <f t="array" ref="G803">_xlfn.IFS(AND(D803&lt;F803,H803="A"),"?",D803+1=F803,"✓",AND(D803=F803,D803&gt;0,H803&lt;&gt;"A"),"A?",TRUE,"")</f>
        <v/>
      </c>
      <c r="H803" s="15"/>
      <c r="I803" s="12"/>
      <c r="J803" s="12"/>
      <c r="K803" s="14"/>
      <c r="L803" s="14"/>
      <c r="M803" s="71"/>
      <c r="N803" s="71"/>
      <c r="O803" s="14"/>
      <c r="P803" s="20"/>
      <c r="Q803" s="24" t="str">
        <f>IF(ISBLANK(K803),"",VLOOKUP(K803,EXHIBITIONS!B$4:C$1002,2,FALSE))</f>
        <v/>
      </c>
    </row>
    <row r="804" spans="1:17" ht="15">
      <c r="A804" s="10" t="str">
        <f t="array" ref="A804">IF(ISERROR(MATCH(TRUE,EXACT(IMAGES!B$12:B$1002,B804),0)),"?","")</f>
        <v/>
      </c>
      <c r="B804" s="20"/>
      <c r="C804" s="14"/>
      <c r="D804" s="15"/>
      <c r="E804" s="15"/>
      <c r="F804" s="15"/>
      <c r="G804" s="11" t="str" cm="1">
        <f t="array" ref="G804">_xlfn.IFS(AND(D804&lt;F804,H804="A"),"?",D804+1=F804,"✓",AND(D804=F804,D804&gt;0,H804&lt;&gt;"A"),"A?",TRUE,"")</f>
        <v/>
      </c>
      <c r="H804" s="15"/>
      <c r="I804" s="12"/>
      <c r="J804" s="12"/>
      <c r="K804" s="14"/>
      <c r="L804" s="14"/>
      <c r="M804" s="71"/>
      <c r="N804" s="71"/>
      <c r="O804" s="14"/>
      <c r="P804" s="20"/>
      <c r="Q804" s="24" t="str">
        <f>IF(ISBLANK(K804),"",VLOOKUP(K804,EXHIBITIONS!B$4:C$1002,2,FALSE))</f>
        <v/>
      </c>
    </row>
    <row r="805" spans="1:17" ht="15">
      <c r="A805" s="10" t="str">
        <f t="array" ref="A805">IF(ISERROR(MATCH(TRUE,EXACT(IMAGES!B$12:B$1002,B805),0)),"?","")</f>
        <v/>
      </c>
      <c r="B805" s="20"/>
      <c r="C805" s="14"/>
      <c r="D805" s="15"/>
      <c r="E805" s="15"/>
      <c r="F805" s="15"/>
      <c r="G805" s="11" t="str" cm="1">
        <f t="array" ref="G805">_xlfn.IFS(AND(D805&lt;F805,H805="A"),"?",D805+1=F805,"✓",AND(D805=F805,D805&gt;0,H805&lt;&gt;"A"),"A?",TRUE,"")</f>
        <v/>
      </c>
      <c r="H805" s="15"/>
      <c r="I805" s="12"/>
      <c r="J805" s="12"/>
      <c r="K805" s="14"/>
      <c r="L805" s="14"/>
      <c r="M805" s="71"/>
      <c r="N805" s="71"/>
      <c r="O805" s="14"/>
      <c r="P805" s="20"/>
      <c r="Q805" s="24" t="str">
        <f>IF(ISBLANK(K805),"",VLOOKUP(K805,EXHIBITIONS!B$4:C$1002,2,FALSE))</f>
        <v/>
      </c>
    </row>
    <row r="806" spans="1:17" ht="15">
      <c r="A806" s="10" t="str">
        <f t="array" ref="A806">IF(ISERROR(MATCH(TRUE,EXACT(IMAGES!B$12:B$1002,B806),0)),"?","")</f>
        <v/>
      </c>
      <c r="B806" s="20"/>
      <c r="C806" s="14"/>
      <c r="D806" s="15"/>
      <c r="E806" s="15"/>
      <c r="F806" s="15"/>
      <c r="G806" s="11" t="str" cm="1">
        <f t="array" ref="G806">_xlfn.IFS(AND(D806&lt;F806,H806="A"),"?",D806+1=F806,"✓",AND(D806=F806,D806&gt;0,H806&lt;&gt;"A"),"A?",TRUE,"")</f>
        <v/>
      </c>
      <c r="H806" s="15"/>
      <c r="I806" s="12"/>
      <c r="J806" s="12"/>
      <c r="K806" s="14"/>
      <c r="L806" s="14"/>
      <c r="M806" s="71"/>
      <c r="N806" s="71"/>
      <c r="O806" s="14"/>
      <c r="P806" s="20"/>
      <c r="Q806" s="24" t="str">
        <f>IF(ISBLANK(K806),"",VLOOKUP(K806,EXHIBITIONS!B$4:C$1002,2,FALSE))</f>
        <v/>
      </c>
    </row>
    <row r="807" spans="1:17" ht="15">
      <c r="A807" s="10" t="str">
        <f t="array" ref="A807">IF(ISERROR(MATCH(TRUE,EXACT(IMAGES!B$12:B$1002,B807),0)),"?","")</f>
        <v/>
      </c>
      <c r="B807" s="20"/>
      <c r="C807" s="14"/>
      <c r="D807" s="15"/>
      <c r="E807" s="15"/>
      <c r="F807" s="15"/>
      <c r="G807" s="11" t="str" cm="1">
        <f t="array" ref="G807">_xlfn.IFS(AND(D807&lt;F807,H807="A"),"?",D807+1=F807,"✓",AND(D807=F807,D807&gt;0,H807&lt;&gt;"A"),"A?",TRUE,"")</f>
        <v/>
      </c>
      <c r="H807" s="15"/>
      <c r="I807" s="12"/>
      <c r="J807" s="12"/>
      <c r="K807" s="14"/>
      <c r="L807" s="14"/>
      <c r="M807" s="71"/>
      <c r="N807" s="71"/>
      <c r="O807" s="14"/>
      <c r="P807" s="20"/>
      <c r="Q807" s="24" t="str">
        <f>IF(ISBLANK(K807),"",VLOOKUP(K807,EXHIBITIONS!B$4:C$1002,2,FALSE))</f>
        <v/>
      </c>
    </row>
    <row r="808" spans="1:17" ht="15">
      <c r="A808" s="10" t="str">
        <f t="array" ref="A808">IF(ISERROR(MATCH(TRUE,EXACT(IMAGES!B$12:B$1002,B808),0)),"?","")</f>
        <v/>
      </c>
      <c r="B808" s="20"/>
      <c r="C808" s="14"/>
      <c r="D808" s="15"/>
      <c r="E808" s="15"/>
      <c r="F808" s="15"/>
      <c r="G808" s="11" t="str" cm="1">
        <f t="array" ref="G808">_xlfn.IFS(AND(D808&lt;F808,H808="A"),"?",D808+1=F808,"✓",AND(D808=F808,D808&gt;0,H808&lt;&gt;"A"),"A?",TRUE,"")</f>
        <v/>
      </c>
      <c r="H808" s="15"/>
      <c r="I808" s="12"/>
      <c r="J808" s="12"/>
      <c r="K808" s="14"/>
      <c r="L808" s="14"/>
      <c r="M808" s="71"/>
      <c r="N808" s="71"/>
      <c r="O808" s="14"/>
      <c r="P808" s="20"/>
      <c r="Q808" s="24" t="str">
        <f>IF(ISBLANK(K808),"",VLOOKUP(K808,EXHIBITIONS!B$4:C$1002,2,FALSE))</f>
        <v/>
      </c>
    </row>
    <row r="809" spans="1:17" ht="15">
      <c r="A809" s="10" t="str">
        <f t="array" ref="A809">IF(ISERROR(MATCH(TRUE,EXACT(IMAGES!B$12:B$1002,B809),0)),"?","")</f>
        <v/>
      </c>
      <c r="B809" s="20"/>
      <c r="C809" s="14"/>
      <c r="D809" s="15"/>
      <c r="E809" s="15"/>
      <c r="F809" s="15"/>
      <c r="G809" s="11" t="str" cm="1">
        <f t="array" ref="G809">_xlfn.IFS(AND(D809&lt;F809,H809="A"),"?",D809+1=F809,"✓",AND(D809=F809,D809&gt;0,H809&lt;&gt;"A"),"A?",TRUE,"")</f>
        <v/>
      </c>
      <c r="H809" s="15"/>
      <c r="I809" s="12"/>
      <c r="J809" s="12"/>
      <c r="K809" s="14"/>
      <c r="L809" s="14"/>
      <c r="M809" s="71"/>
      <c r="N809" s="71"/>
      <c r="O809" s="14"/>
      <c r="P809" s="20"/>
      <c r="Q809" s="24" t="str">
        <f>IF(ISBLANK(K809),"",VLOOKUP(K809,EXHIBITIONS!B$4:C$1002,2,FALSE))</f>
        <v/>
      </c>
    </row>
    <row r="810" spans="1:17" ht="15">
      <c r="A810" s="10" t="str">
        <f t="array" ref="A810">IF(ISERROR(MATCH(TRUE,EXACT(IMAGES!B$12:B$1002,B810),0)),"?","")</f>
        <v/>
      </c>
      <c r="B810" s="20"/>
      <c r="C810" s="79"/>
      <c r="D810" s="15"/>
      <c r="E810" s="15"/>
      <c r="F810" s="15"/>
      <c r="G810" s="11" t="str" cm="1">
        <f t="array" ref="G810">_xlfn.IFS(AND(D810&lt;F810,H810="A"),"?",D810+1=F810,"✓",AND(D810=F810,D810&gt;0,H810&lt;&gt;"A"),"A?",TRUE,"")</f>
        <v/>
      </c>
      <c r="H810" s="15"/>
      <c r="I810" s="12"/>
      <c r="J810" s="12"/>
      <c r="K810" s="14"/>
      <c r="L810" s="14"/>
      <c r="M810" s="71"/>
      <c r="N810" s="71"/>
      <c r="O810" s="14"/>
      <c r="P810" s="20"/>
      <c r="Q810" s="24" t="str">
        <f>IF(ISBLANK(K810),"",VLOOKUP(K810,EXHIBITIONS!B$4:C$1002,2,FALSE))</f>
        <v/>
      </c>
    </row>
    <row r="811" spans="1:17" ht="15">
      <c r="A811" s="10" t="str">
        <f t="array" ref="A811">IF(ISERROR(MATCH(TRUE,EXACT(IMAGES!B$12:B$1002,B811),0)),"?","")</f>
        <v/>
      </c>
      <c r="B811" s="20"/>
      <c r="C811" s="14"/>
      <c r="D811" s="15"/>
      <c r="E811" s="15"/>
      <c r="F811" s="15"/>
      <c r="G811" s="11" t="str" cm="1">
        <f t="array" ref="G811">_xlfn.IFS(AND(D811&lt;F811,H811="A"),"?",D811+1=F811,"✓",AND(D811=F811,D811&gt;0,H811&lt;&gt;"A"),"A?",TRUE,"")</f>
        <v/>
      </c>
      <c r="H811" s="15"/>
      <c r="I811" s="12"/>
      <c r="J811" s="12"/>
      <c r="K811" s="14"/>
      <c r="L811" s="14"/>
      <c r="M811" s="71"/>
      <c r="N811" s="71"/>
      <c r="O811" s="14"/>
      <c r="P811" s="20"/>
      <c r="Q811" s="24" t="str">
        <f>IF(ISBLANK(K811),"",VLOOKUP(K811,EXHIBITIONS!B$4:C$1002,2,FALSE))</f>
        <v/>
      </c>
    </row>
    <row r="812" spans="1:17" ht="15">
      <c r="A812" s="10" t="str">
        <f t="array" ref="A812">IF(ISERROR(MATCH(TRUE,EXACT(IMAGES!B$12:B$1002,B812),0)),"?","")</f>
        <v/>
      </c>
      <c r="B812" s="20"/>
      <c r="C812" s="14"/>
      <c r="D812" s="15"/>
      <c r="E812" s="15"/>
      <c r="F812" s="15"/>
      <c r="G812" s="11" t="str" cm="1">
        <f t="array" ref="G812">_xlfn.IFS(AND(D812&lt;F812,H812="A"),"?",D812+1=F812,"✓",AND(D812=F812,D812&gt;0,H812&lt;&gt;"A"),"A?",TRUE,"")</f>
        <v/>
      </c>
      <c r="H812" s="15"/>
      <c r="I812" s="12"/>
      <c r="J812" s="12"/>
      <c r="K812" s="14"/>
      <c r="L812" s="14"/>
      <c r="M812" s="71"/>
      <c r="N812" s="71"/>
      <c r="O812" s="14"/>
      <c r="P812" s="20"/>
      <c r="Q812" s="24" t="str">
        <f>IF(ISBLANK(K812),"",VLOOKUP(K812,EXHIBITIONS!B$4:C$1002,2,FALSE))</f>
        <v/>
      </c>
    </row>
    <row r="813" spans="1:17" ht="15">
      <c r="A813" s="10" t="str">
        <f t="array" ref="A813">IF(ISERROR(MATCH(TRUE,EXACT(IMAGES!B$12:B$1002,B813),0)),"?","")</f>
        <v/>
      </c>
      <c r="B813" s="78"/>
      <c r="C813" s="79"/>
      <c r="D813" s="15"/>
      <c r="E813" s="15"/>
      <c r="F813" s="15"/>
      <c r="G813" s="11" t="str" cm="1">
        <f t="array" ref="G813">_xlfn.IFS(AND(D813&lt;F813,H813="A"),"?",D813+1=F813,"✓",AND(D813=F813,D813&gt;0,H813&lt;&gt;"A"),"A?",TRUE,"")</f>
        <v/>
      </c>
      <c r="H813" s="15"/>
      <c r="I813" s="12"/>
      <c r="J813" s="12"/>
      <c r="K813" s="14"/>
      <c r="L813" s="14"/>
      <c r="M813" s="71"/>
      <c r="N813" s="71"/>
      <c r="O813" s="14"/>
      <c r="P813" s="20"/>
      <c r="Q813" s="24" t="str">
        <f>IF(ISBLANK(K813),"",VLOOKUP(K813,EXHIBITIONS!B$4:C$1002,2,FALSE))</f>
        <v/>
      </c>
    </row>
    <row r="814" spans="1:17" ht="15">
      <c r="A814" s="10" t="str">
        <f t="array" ref="A814">IF(ISERROR(MATCH(TRUE,EXACT(IMAGES!B$12:B$1002,B814),0)),"?","")</f>
        <v/>
      </c>
      <c r="B814" s="20"/>
      <c r="C814" s="14"/>
      <c r="D814" s="15"/>
      <c r="E814" s="15"/>
      <c r="F814" s="15"/>
      <c r="G814" s="11" t="str" cm="1">
        <f t="array" ref="G814">_xlfn.IFS(AND(D814&lt;F814,H814="A"),"?",D814+1=F814,"✓",AND(D814=F814,D814&gt;0,H814&lt;&gt;"A"),"A?",TRUE,"")</f>
        <v/>
      </c>
      <c r="H814" s="15"/>
      <c r="I814" s="12"/>
      <c r="J814" s="12"/>
      <c r="K814" s="14"/>
      <c r="L814" s="14"/>
      <c r="M814" s="71"/>
      <c r="N814" s="71"/>
      <c r="O814" s="14"/>
      <c r="P814" s="20"/>
      <c r="Q814" s="24" t="str">
        <f>IF(ISBLANK(K814),"",VLOOKUP(K814,EXHIBITIONS!B$4:C$1002,2,FALSE))</f>
        <v/>
      </c>
    </row>
    <row r="815" spans="1:17" ht="15">
      <c r="A815" s="10" t="str">
        <f t="array" ref="A815">IF(ISERROR(MATCH(TRUE,EXACT(IMAGES!B$12:B$1002,B815),0)),"?","")</f>
        <v/>
      </c>
      <c r="B815" s="20"/>
      <c r="C815" s="14"/>
      <c r="D815" s="15"/>
      <c r="E815" s="15"/>
      <c r="F815" s="15"/>
      <c r="G815" s="11" t="str" cm="1">
        <f t="array" ref="G815">_xlfn.IFS(AND(D815&lt;F815,H815="A"),"?",D815+1=F815,"✓",AND(D815=F815,D815&gt;0,H815&lt;&gt;"A"),"A?",TRUE,"")</f>
        <v/>
      </c>
      <c r="H815" s="15"/>
      <c r="I815" s="12"/>
      <c r="J815" s="12"/>
      <c r="K815" s="14"/>
      <c r="L815" s="14"/>
      <c r="M815" s="71"/>
      <c r="N815" s="71"/>
      <c r="O815" s="14"/>
      <c r="P815" s="20"/>
      <c r="Q815" s="24" t="str">
        <f>IF(ISBLANK(K815),"",VLOOKUP(K815,EXHIBITIONS!B$4:C$1002,2,FALSE))</f>
        <v/>
      </c>
    </row>
    <row r="816" spans="1:17" ht="15">
      <c r="A816" s="10" t="str">
        <f t="array" ref="A816">IF(ISERROR(MATCH(TRUE,EXACT(IMAGES!B$12:B$1002,B816),0)),"?","")</f>
        <v/>
      </c>
      <c r="B816" s="20"/>
      <c r="C816" s="14"/>
      <c r="D816" s="15"/>
      <c r="E816" s="15"/>
      <c r="F816" s="15"/>
      <c r="G816" s="11" t="str" cm="1">
        <f t="array" ref="G816">_xlfn.IFS(AND(D816&lt;F816,H816="A"),"?",D816+1=F816,"✓",AND(D816=F816,D816&gt;0,H816&lt;&gt;"A"),"A?",TRUE,"")</f>
        <v/>
      </c>
      <c r="H816" s="15"/>
      <c r="I816" s="12"/>
      <c r="J816" s="12"/>
      <c r="K816" s="14"/>
      <c r="L816" s="14"/>
      <c r="M816" s="71"/>
      <c r="N816" s="71"/>
      <c r="O816" s="14"/>
      <c r="P816" s="20"/>
      <c r="Q816" s="24" t="str">
        <f>IF(ISBLANK(K816),"",VLOOKUP(K816,EXHIBITIONS!B$4:C$1002,2,FALSE))</f>
        <v/>
      </c>
    </row>
    <row r="817" spans="1:17" ht="15">
      <c r="A817" s="10" t="str">
        <f t="array" ref="A817">IF(ISERROR(MATCH(TRUE,EXACT(IMAGES!B$12:B$1002,B817),0)),"?","")</f>
        <v/>
      </c>
      <c r="B817" s="20"/>
      <c r="C817" s="14"/>
      <c r="D817" s="15"/>
      <c r="E817" s="15"/>
      <c r="F817" s="15"/>
      <c r="G817" s="11" t="str" cm="1">
        <f t="array" ref="G817">_xlfn.IFS(AND(D817&lt;F817,H817="A"),"?",D817+1=F817,"✓",AND(D817=F817,D817&gt;0,H817&lt;&gt;"A"),"A?",TRUE,"")</f>
        <v/>
      </c>
      <c r="H817" s="15"/>
      <c r="I817" s="12"/>
      <c r="J817" s="12"/>
      <c r="K817" s="14"/>
      <c r="L817" s="14"/>
      <c r="M817" s="71"/>
      <c r="N817" s="71"/>
      <c r="O817" s="14"/>
      <c r="P817" s="20"/>
      <c r="Q817" s="24" t="str">
        <f>IF(ISBLANK(K817),"",VLOOKUP(K817,EXHIBITIONS!B$4:C$1002,2,FALSE))</f>
        <v/>
      </c>
    </row>
    <row r="818" spans="1:17" ht="15">
      <c r="A818" s="10" t="str">
        <f t="array" ref="A818">IF(ISERROR(MATCH(TRUE,EXACT(IMAGES!B$12:B$1002,B818),0)),"?","")</f>
        <v/>
      </c>
      <c r="B818" s="20"/>
      <c r="C818" s="14"/>
      <c r="D818" s="15"/>
      <c r="E818" s="15"/>
      <c r="F818" s="15"/>
      <c r="G818" s="11" t="str" cm="1">
        <f t="array" ref="G818">_xlfn.IFS(AND(D818&lt;F818,H818="A"),"?",D818+1=F818,"✓",AND(D818=F818,D818&gt;0,H818&lt;&gt;"A"),"A?",TRUE,"")</f>
        <v/>
      </c>
      <c r="H818" s="15"/>
      <c r="I818" s="12"/>
      <c r="J818" s="12"/>
      <c r="K818" s="14"/>
      <c r="L818" s="14"/>
      <c r="M818" s="71"/>
      <c r="N818" s="71"/>
      <c r="O818" s="14"/>
      <c r="P818" s="20"/>
      <c r="Q818" s="24" t="str">
        <f>IF(ISBLANK(K818),"",VLOOKUP(K818,EXHIBITIONS!B$4:C$1002,2,FALSE))</f>
        <v/>
      </c>
    </row>
    <row r="819" spans="1:17" ht="15">
      <c r="A819" s="10" t="str">
        <f t="array" ref="A819">IF(ISERROR(MATCH(TRUE,EXACT(IMAGES!B$12:B$1002,B819),0)),"?","")</f>
        <v/>
      </c>
      <c r="B819" s="20"/>
      <c r="C819" s="14"/>
      <c r="D819" s="15"/>
      <c r="E819" s="15"/>
      <c r="F819" s="15"/>
      <c r="G819" s="11" t="str" cm="1">
        <f t="array" ref="G819">_xlfn.IFS(AND(D819&lt;F819,H819="A"),"?",D819+1=F819,"✓",AND(D819=F819,D819&gt;0,H819&lt;&gt;"A"),"A?",TRUE,"")</f>
        <v/>
      </c>
      <c r="H819" s="15"/>
      <c r="I819" s="12"/>
      <c r="J819" s="12"/>
      <c r="K819" s="14"/>
      <c r="L819" s="14"/>
      <c r="M819" s="71"/>
      <c r="N819" s="71"/>
      <c r="O819" s="14"/>
      <c r="P819" s="20"/>
      <c r="Q819" s="24" t="str">
        <f>IF(ISBLANK(K819),"",VLOOKUP(K819,EXHIBITIONS!B$4:C$1002,2,FALSE))</f>
        <v/>
      </c>
    </row>
    <row r="820" spans="1:17" ht="15">
      <c r="A820" s="10" t="str">
        <f t="array" ref="A820">IF(ISERROR(MATCH(TRUE,EXACT(IMAGES!B$12:B$1002,B820),0)),"?","")</f>
        <v/>
      </c>
      <c r="B820" s="20"/>
      <c r="C820" s="14"/>
      <c r="D820" s="15"/>
      <c r="E820" s="15"/>
      <c r="F820" s="15"/>
      <c r="G820" s="11" t="str" cm="1">
        <f t="array" ref="G820">_xlfn.IFS(AND(D820&lt;F820,H820="A"),"?",D820+1=F820,"✓",AND(D820=F820,D820&gt;0,H820&lt;&gt;"A"),"A?",TRUE,"")</f>
        <v/>
      </c>
      <c r="H820" s="15"/>
      <c r="I820" s="12"/>
      <c r="J820" s="12"/>
      <c r="K820" s="14"/>
      <c r="L820" s="14"/>
      <c r="M820" s="71"/>
      <c r="N820" s="71"/>
      <c r="O820" s="14"/>
      <c r="P820" s="20"/>
      <c r="Q820" s="24" t="str">
        <f>IF(ISBLANK(K820),"",VLOOKUP(K820,EXHIBITIONS!B$4:C$1002,2,FALSE))</f>
        <v/>
      </c>
    </row>
    <row r="821" spans="1:17" ht="15">
      <c r="A821" s="10" t="str">
        <f t="array" ref="A821">IF(ISERROR(MATCH(TRUE,EXACT(IMAGES!B$12:B$1002,B821),0)),"?","")</f>
        <v/>
      </c>
      <c r="B821" s="20"/>
      <c r="C821" s="79"/>
      <c r="D821" s="15"/>
      <c r="E821" s="15"/>
      <c r="F821" s="15"/>
      <c r="G821" s="11" t="str" cm="1">
        <f t="array" ref="G821">_xlfn.IFS(AND(D821&lt;F821,H821="A"),"?",D821+1=F821,"✓",AND(D821=F821,D821&gt;0,H821&lt;&gt;"A"),"A?",TRUE,"")</f>
        <v/>
      </c>
      <c r="H821" s="15"/>
      <c r="I821" s="12"/>
      <c r="J821" s="12"/>
      <c r="K821" s="14"/>
      <c r="L821" s="14"/>
      <c r="M821" s="71"/>
      <c r="N821" s="71"/>
      <c r="O821" s="14"/>
      <c r="P821" s="20"/>
      <c r="Q821" s="24" t="str">
        <f>IF(ISBLANK(K821),"",VLOOKUP(K821,EXHIBITIONS!B$4:C$1002,2,FALSE))</f>
        <v/>
      </c>
    </row>
    <row r="822" spans="1:17" ht="15">
      <c r="A822" s="10" t="str">
        <f t="array" ref="A822">IF(ISERROR(MATCH(TRUE,EXACT(IMAGES!B$12:B$1002,B822),0)),"?","")</f>
        <v/>
      </c>
      <c r="B822" s="20"/>
      <c r="C822" s="14"/>
      <c r="D822" s="15"/>
      <c r="E822" s="15"/>
      <c r="F822" s="15"/>
      <c r="G822" s="11" t="str" cm="1">
        <f t="array" ref="G822">_xlfn.IFS(AND(D822&lt;F822,H822="A"),"?",D822+1=F822,"✓",AND(D822=F822,D822&gt;0,H822&lt;&gt;"A"),"A?",TRUE,"")</f>
        <v/>
      </c>
      <c r="H822" s="15"/>
      <c r="I822" s="12"/>
      <c r="J822" s="12"/>
      <c r="K822" s="14"/>
      <c r="L822" s="14"/>
      <c r="M822" s="71"/>
      <c r="N822" s="71"/>
      <c r="O822" s="14"/>
      <c r="P822" s="20"/>
      <c r="Q822" s="24" t="str">
        <f>IF(ISBLANK(K822),"",VLOOKUP(K822,EXHIBITIONS!B$4:C$1002,2,FALSE))</f>
        <v/>
      </c>
    </row>
    <row r="823" spans="1:17" ht="15">
      <c r="A823" s="10" t="str">
        <f t="array" ref="A823">IF(ISERROR(MATCH(TRUE,EXACT(IMAGES!B$12:B$1002,B823),0)),"?","")</f>
        <v/>
      </c>
      <c r="B823" s="20"/>
      <c r="C823" s="79"/>
      <c r="D823" s="15"/>
      <c r="E823" s="15"/>
      <c r="F823" s="15"/>
      <c r="G823" s="11" t="str" cm="1">
        <f t="array" ref="G823">_xlfn.IFS(AND(D823&lt;F823,H823="A"),"?",D823+1=F823,"✓",AND(D823=F823,D823&gt;0,H823&lt;&gt;"A"),"A?",TRUE,"")</f>
        <v/>
      </c>
      <c r="H823" s="15"/>
      <c r="I823" s="12"/>
      <c r="J823" s="12"/>
      <c r="K823" s="14"/>
      <c r="L823" s="14"/>
      <c r="M823" s="71"/>
      <c r="N823" s="71"/>
      <c r="O823" s="14"/>
      <c r="P823" s="20"/>
      <c r="Q823" s="24" t="str">
        <f>IF(ISBLANK(K823),"",VLOOKUP(K823,EXHIBITIONS!B$4:C$1002,2,FALSE))</f>
        <v/>
      </c>
    </row>
    <row r="824" spans="1:17" ht="15">
      <c r="A824" s="10" t="str">
        <f t="array" ref="A824">IF(ISERROR(MATCH(TRUE,EXACT(IMAGES!B$12:B$1002,B824),0)),"?","")</f>
        <v/>
      </c>
      <c r="B824" s="20"/>
      <c r="C824" s="14"/>
      <c r="D824" s="15"/>
      <c r="E824" s="15"/>
      <c r="F824" s="15"/>
      <c r="G824" s="11" t="str" cm="1">
        <f t="array" ref="G824">_xlfn.IFS(AND(D824&lt;F824,H824="A"),"?",D824+1=F824,"✓",AND(D824=F824,D824&gt;0,H824&lt;&gt;"A"),"A?",TRUE,"")</f>
        <v/>
      </c>
      <c r="H824" s="15"/>
      <c r="I824" s="12"/>
      <c r="J824" s="12"/>
      <c r="K824" s="14"/>
      <c r="L824" s="14"/>
      <c r="M824" s="71"/>
      <c r="N824" s="71"/>
      <c r="O824" s="14"/>
      <c r="P824" s="20"/>
      <c r="Q824" s="24" t="str">
        <f>IF(ISBLANK(K824),"",VLOOKUP(K824,EXHIBITIONS!B$4:C$1002,2,FALSE))</f>
        <v/>
      </c>
    </row>
    <row r="825" spans="1:17" ht="15">
      <c r="A825" s="10" t="str">
        <f t="array" ref="A825">IF(ISERROR(MATCH(TRUE,EXACT(IMAGES!B$12:B$1002,B825),0)),"?","")</f>
        <v/>
      </c>
      <c r="B825" s="20"/>
      <c r="C825" s="14"/>
      <c r="D825" s="15"/>
      <c r="E825" s="15"/>
      <c r="F825" s="15"/>
      <c r="G825" s="11" t="str" cm="1">
        <f t="array" ref="G825">_xlfn.IFS(AND(D825&lt;F825,H825="A"),"?",D825+1=F825,"✓",AND(D825=F825,D825&gt;0,H825&lt;&gt;"A"),"A?",TRUE,"")</f>
        <v/>
      </c>
      <c r="H825" s="15"/>
      <c r="I825" s="12"/>
      <c r="J825" s="12"/>
      <c r="K825" s="14"/>
      <c r="L825" s="14"/>
      <c r="M825" s="71"/>
      <c r="N825" s="71"/>
      <c r="O825" s="14"/>
      <c r="P825" s="20"/>
      <c r="Q825" s="24" t="str">
        <f>IF(ISBLANK(K825),"",VLOOKUP(K825,EXHIBITIONS!B$4:C$1002,2,FALSE))</f>
        <v/>
      </c>
    </row>
    <row r="826" spans="1:17" ht="15">
      <c r="A826" s="10" t="str">
        <f t="array" ref="A826">IF(ISERROR(MATCH(TRUE,EXACT(IMAGES!B$12:B$1002,B826),0)),"?","")</f>
        <v/>
      </c>
      <c r="B826" s="20"/>
      <c r="C826" s="14"/>
      <c r="D826" s="15"/>
      <c r="E826" s="15"/>
      <c r="F826" s="15"/>
      <c r="G826" s="11" t="str" cm="1">
        <f t="array" ref="G826">_xlfn.IFS(AND(D826&lt;F826,H826="A"),"?",D826+1=F826,"✓",AND(D826=F826,D826&gt;0,H826&lt;&gt;"A"),"A?",TRUE,"")</f>
        <v/>
      </c>
      <c r="H826" s="15"/>
      <c r="I826" s="12"/>
      <c r="J826" s="12"/>
      <c r="K826" s="14"/>
      <c r="L826" s="14"/>
      <c r="M826" s="71"/>
      <c r="N826" s="71"/>
      <c r="O826" s="14"/>
      <c r="P826" s="20"/>
      <c r="Q826" s="24" t="str">
        <f>IF(ISBLANK(K826),"",VLOOKUP(K826,EXHIBITIONS!B$4:C$1002,2,FALSE))</f>
        <v/>
      </c>
    </row>
    <row r="827" spans="1:17" ht="15">
      <c r="A827" s="10" t="str">
        <f t="array" ref="A827">IF(ISERROR(MATCH(TRUE,EXACT(IMAGES!B$12:B$1002,B827),0)),"?","")</f>
        <v/>
      </c>
      <c r="B827" s="20"/>
      <c r="C827" s="14"/>
      <c r="D827" s="15"/>
      <c r="E827" s="15"/>
      <c r="F827" s="15"/>
      <c r="G827" s="11" t="str" cm="1">
        <f t="array" ref="G827">_xlfn.IFS(AND(D827&lt;F827,H827="A"),"?",D827+1=F827,"✓",AND(D827=F827,D827&gt;0,H827&lt;&gt;"A"),"A?",TRUE,"")</f>
        <v/>
      </c>
      <c r="H827" s="15"/>
      <c r="I827" s="12"/>
      <c r="J827" s="12"/>
      <c r="K827" s="14"/>
      <c r="L827" s="14"/>
      <c r="M827" s="71"/>
      <c r="N827" s="71"/>
      <c r="O827" s="14"/>
      <c r="P827" s="20"/>
      <c r="Q827" s="24" t="str">
        <f>IF(ISBLANK(K827),"",VLOOKUP(K827,EXHIBITIONS!B$4:C$1002,2,FALSE))</f>
        <v/>
      </c>
    </row>
    <row r="828" spans="1:17" ht="15">
      <c r="A828" s="10" t="str">
        <f t="array" ref="A828">IF(ISERROR(MATCH(TRUE,EXACT(IMAGES!B$12:B$1002,B828),0)),"?","")</f>
        <v/>
      </c>
      <c r="B828" s="20"/>
      <c r="C828" s="14"/>
      <c r="D828" s="15"/>
      <c r="E828" s="15"/>
      <c r="F828" s="15"/>
      <c r="G828" s="11" t="str" cm="1">
        <f t="array" ref="G828">_xlfn.IFS(AND(D828&lt;F828,H828="A"),"?",D828+1=F828,"✓",AND(D828=F828,D828&gt;0,H828&lt;&gt;"A"),"A?",TRUE,"")</f>
        <v/>
      </c>
      <c r="H828" s="15"/>
      <c r="I828" s="12"/>
      <c r="J828" s="12"/>
      <c r="K828" s="14"/>
      <c r="L828" s="14"/>
      <c r="M828" s="71"/>
      <c r="N828" s="71"/>
      <c r="O828" s="14"/>
      <c r="P828" s="20"/>
      <c r="Q828" s="24" t="str">
        <f>IF(ISBLANK(K828),"",VLOOKUP(K828,EXHIBITIONS!B$4:C$1002,2,FALSE))</f>
        <v/>
      </c>
    </row>
    <row r="829" spans="1:17" ht="15">
      <c r="A829" s="10" t="str">
        <f t="array" ref="A829">IF(ISERROR(MATCH(TRUE,EXACT(IMAGES!B$12:B$1002,B829),0)),"?","")</f>
        <v/>
      </c>
      <c r="B829" s="20"/>
      <c r="C829" s="14"/>
      <c r="D829" s="15"/>
      <c r="E829" s="15"/>
      <c r="F829" s="15"/>
      <c r="G829" s="11" t="str" cm="1">
        <f t="array" ref="G829">_xlfn.IFS(AND(D829&lt;F829,H829="A"),"?",D829+1=F829,"✓",AND(D829=F829,D829&gt;0,H829&lt;&gt;"A"),"A?",TRUE,"")</f>
        <v/>
      </c>
      <c r="H829" s="15"/>
      <c r="I829" s="12"/>
      <c r="J829" s="12"/>
      <c r="K829" s="14"/>
      <c r="L829" s="14"/>
      <c r="M829" s="71"/>
      <c r="N829" s="71"/>
      <c r="O829" s="14"/>
      <c r="P829" s="20"/>
      <c r="Q829" s="24" t="str">
        <f>IF(ISBLANK(K829),"",VLOOKUP(K829,EXHIBITIONS!B$4:C$1002,2,FALSE))</f>
        <v/>
      </c>
    </row>
    <row r="830" spans="1:17" ht="15">
      <c r="A830" s="10" t="str">
        <f t="array" ref="A830">IF(ISERROR(MATCH(TRUE,EXACT(IMAGES!B$12:B$1002,B830),0)),"?","")</f>
        <v/>
      </c>
      <c r="B830" s="20"/>
      <c r="C830" s="14"/>
      <c r="D830" s="15"/>
      <c r="E830" s="15"/>
      <c r="F830" s="15"/>
      <c r="G830" s="11" t="str" cm="1">
        <f t="array" ref="G830">_xlfn.IFS(AND(D830&lt;F830,H830="A"),"?",D830+1=F830,"✓",AND(D830=F830,D830&gt;0,H830&lt;&gt;"A"),"A?",TRUE,"")</f>
        <v/>
      </c>
      <c r="H830" s="15"/>
      <c r="I830" s="12"/>
      <c r="J830" s="12"/>
      <c r="K830" s="14"/>
      <c r="L830" s="14"/>
      <c r="M830" s="71"/>
      <c r="N830" s="71"/>
      <c r="O830" s="14"/>
      <c r="P830" s="20"/>
      <c r="Q830" s="24" t="str">
        <f>IF(ISBLANK(K830),"",VLOOKUP(K830,EXHIBITIONS!B$4:C$1002,2,FALSE))</f>
        <v/>
      </c>
    </row>
    <row r="831" spans="1:17" ht="15">
      <c r="A831" s="10" t="str">
        <f t="array" ref="A831">IF(ISERROR(MATCH(TRUE,EXACT(IMAGES!B$12:B$1002,B831),0)),"?","")</f>
        <v/>
      </c>
      <c r="B831" s="20"/>
      <c r="C831" s="14"/>
      <c r="D831" s="15"/>
      <c r="E831" s="15"/>
      <c r="F831" s="15"/>
      <c r="G831" s="11" t="str" cm="1">
        <f t="array" ref="G831">_xlfn.IFS(AND(D831&lt;F831,H831="A"),"?",D831+1=F831,"✓",AND(D831=F831,D831&gt;0,H831&lt;&gt;"A"),"A?",TRUE,"")</f>
        <v/>
      </c>
      <c r="H831" s="15"/>
      <c r="I831" s="12"/>
      <c r="J831" s="12"/>
      <c r="K831" s="14"/>
      <c r="L831" s="14"/>
      <c r="M831" s="71"/>
      <c r="N831" s="71"/>
      <c r="O831" s="14"/>
      <c r="P831" s="20"/>
      <c r="Q831" s="24" t="str">
        <f>IF(ISBLANK(K831),"",VLOOKUP(K831,EXHIBITIONS!B$4:C$1002,2,FALSE))</f>
        <v/>
      </c>
    </row>
    <row r="832" spans="1:17" ht="15">
      <c r="A832" s="10" t="str">
        <f t="array" ref="A832">IF(ISERROR(MATCH(TRUE,EXACT(IMAGES!B$12:B$1002,B832),0)),"?","")</f>
        <v/>
      </c>
      <c r="B832" s="20"/>
      <c r="C832" s="79"/>
      <c r="D832" s="15"/>
      <c r="E832" s="15"/>
      <c r="F832" s="15"/>
      <c r="G832" s="11" t="str" cm="1">
        <f t="array" ref="G832">_xlfn.IFS(AND(D832&lt;F832,H832="A"),"?",D832+1=F832,"✓",AND(D832=F832,D832&gt;0,H832&lt;&gt;"A"),"A?",TRUE,"")</f>
        <v/>
      </c>
      <c r="H832" s="15"/>
      <c r="I832" s="12"/>
      <c r="J832" s="12"/>
      <c r="K832" s="14"/>
      <c r="L832" s="14"/>
      <c r="M832" s="71"/>
      <c r="N832" s="71"/>
      <c r="O832" s="14"/>
      <c r="P832" s="20"/>
      <c r="Q832" s="24" t="str">
        <f>IF(ISBLANK(K832),"",VLOOKUP(K832,EXHIBITIONS!B$4:C$1002,2,FALSE))</f>
        <v/>
      </c>
    </row>
    <row r="833" spans="1:17" ht="15">
      <c r="A833" s="10" t="str">
        <f t="array" ref="A833">IF(ISERROR(MATCH(TRUE,EXACT(IMAGES!B$12:B$1002,B833),0)),"?","")</f>
        <v/>
      </c>
      <c r="B833" s="20"/>
      <c r="C833" s="79"/>
      <c r="D833" s="15"/>
      <c r="E833" s="15"/>
      <c r="F833" s="15"/>
      <c r="G833" s="11" t="str" cm="1">
        <f t="array" ref="G833">_xlfn.IFS(AND(D833&lt;F833,H833="A"),"?",D833+1=F833,"✓",AND(D833=F833,D833&gt;0,H833&lt;&gt;"A"),"A?",TRUE,"")</f>
        <v/>
      </c>
      <c r="H833" s="15"/>
      <c r="I833" s="12"/>
      <c r="J833" s="12"/>
      <c r="K833" s="14"/>
      <c r="L833" s="14"/>
      <c r="M833" s="71"/>
      <c r="N833" s="71"/>
      <c r="O833" s="14"/>
      <c r="P833" s="20"/>
      <c r="Q833" s="24" t="str">
        <f>IF(ISBLANK(K833),"",VLOOKUP(K833,EXHIBITIONS!B$4:C$1002,2,FALSE))</f>
        <v/>
      </c>
    </row>
    <row r="834" spans="1:17" ht="15">
      <c r="A834" s="10" t="str">
        <f t="array" ref="A834">IF(ISERROR(MATCH(TRUE,EXACT(IMAGES!B$12:B$1002,B834),0)),"?","")</f>
        <v/>
      </c>
      <c r="B834" s="20"/>
      <c r="C834" s="14"/>
      <c r="D834" s="15"/>
      <c r="E834" s="15"/>
      <c r="F834" s="15"/>
      <c r="G834" s="11" t="str" cm="1">
        <f t="array" ref="G834">_xlfn.IFS(AND(D834&lt;F834,H834="A"),"?",D834+1=F834,"✓",AND(D834=F834,D834&gt;0,H834&lt;&gt;"A"),"A?",TRUE,"")</f>
        <v/>
      </c>
      <c r="H834" s="15"/>
      <c r="I834" s="12"/>
      <c r="J834" s="12"/>
      <c r="K834" s="14"/>
      <c r="L834" s="14"/>
      <c r="M834" s="71"/>
      <c r="N834" s="71"/>
      <c r="O834" s="14"/>
      <c r="P834" s="20"/>
      <c r="Q834" s="24" t="str">
        <f>IF(ISBLANK(K834),"",VLOOKUP(K834,EXHIBITIONS!B$4:C$1002,2,FALSE))</f>
        <v/>
      </c>
    </row>
    <row r="835" spans="1:17" ht="15">
      <c r="A835" s="10" t="str">
        <f t="array" ref="A835">IF(ISERROR(MATCH(TRUE,EXACT(IMAGES!B$12:B$1002,B835),0)),"?","")</f>
        <v/>
      </c>
      <c r="B835" s="20"/>
      <c r="C835" s="14"/>
      <c r="D835" s="15"/>
      <c r="E835" s="15"/>
      <c r="F835" s="15"/>
      <c r="G835" s="11" t="str" cm="1">
        <f t="array" ref="G835">_xlfn.IFS(AND(D835&lt;F835,H835="A"),"?",D835+1=F835,"✓",AND(D835=F835,D835&gt;0,H835&lt;&gt;"A"),"A?",TRUE,"")</f>
        <v/>
      </c>
      <c r="H835" s="15"/>
      <c r="I835" s="12"/>
      <c r="J835" s="12"/>
      <c r="K835" s="14"/>
      <c r="L835" s="14"/>
      <c r="M835" s="71"/>
      <c r="N835" s="71"/>
      <c r="O835" s="14"/>
      <c r="P835" s="20"/>
      <c r="Q835" s="24" t="str">
        <f>IF(ISBLANK(K835),"",VLOOKUP(K835,EXHIBITIONS!B$4:C$1002,2,FALSE))</f>
        <v/>
      </c>
    </row>
    <row r="836" spans="1:17" ht="15">
      <c r="A836" s="10" t="str">
        <f t="array" ref="A836">IF(ISERROR(MATCH(TRUE,EXACT(IMAGES!B$12:B$1002,B836),0)),"?","")</f>
        <v/>
      </c>
      <c r="B836" s="20"/>
      <c r="C836" s="14"/>
      <c r="D836" s="15"/>
      <c r="E836" s="15"/>
      <c r="F836" s="15"/>
      <c r="G836" s="11" t="str" cm="1">
        <f t="array" ref="G836">_xlfn.IFS(AND(D836&lt;F836,H836="A"),"?",D836+1=F836,"✓",AND(D836=F836,D836&gt;0,H836&lt;&gt;"A"),"A?",TRUE,"")</f>
        <v/>
      </c>
      <c r="H836" s="15"/>
      <c r="I836" s="12"/>
      <c r="J836" s="12"/>
      <c r="K836" s="14"/>
      <c r="L836" s="14"/>
      <c r="M836" s="71"/>
      <c r="N836" s="71"/>
      <c r="O836" s="14"/>
      <c r="P836" s="20"/>
      <c r="Q836" s="24" t="str">
        <f>IF(ISBLANK(K836),"",VLOOKUP(K836,EXHIBITIONS!B$4:C$1002,2,FALSE))</f>
        <v/>
      </c>
    </row>
    <row r="837" spans="1:17" ht="15">
      <c r="A837" s="10" t="str">
        <f t="array" ref="A837">IF(ISERROR(MATCH(TRUE,EXACT(IMAGES!B$12:B$1002,B837),0)),"?","")</f>
        <v/>
      </c>
      <c r="B837" s="20"/>
      <c r="C837" s="14"/>
      <c r="D837" s="15"/>
      <c r="E837" s="15"/>
      <c r="F837" s="15"/>
      <c r="G837" s="11" t="str" cm="1">
        <f t="array" ref="G837">_xlfn.IFS(AND(D837&lt;F837,H837="A"),"?",D837+1=F837,"✓",AND(D837=F837,D837&gt;0,H837&lt;&gt;"A"),"A?",TRUE,"")</f>
        <v/>
      </c>
      <c r="H837" s="15"/>
      <c r="I837" s="12"/>
      <c r="J837" s="12"/>
      <c r="K837" s="14"/>
      <c r="L837" s="14"/>
      <c r="M837" s="71"/>
      <c r="N837" s="71"/>
      <c r="O837" s="14"/>
      <c r="P837" s="20"/>
      <c r="Q837" s="24" t="str">
        <f>IF(ISBLANK(K837),"",VLOOKUP(K837,EXHIBITIONS!B$4:C$1002,2,FALSE))</f>
        <v/>
      </c>
    </row>
    <row r="838" spans="1:17" ht="15">
      <c r="A838" s="10" t="str">
        <f t="array" ref="A838">IF(ISERROR(MATCH(TRUE,EXACT(IMAGES!B$12:B$1002,B838),0)),"?","")</f>
        <v/>
      </c>
      <c r="B838" s="20"/>
      <c r="C838" s="14"/>
      <c r="D838" s="15"/>
      <c r="E838" s="15"/>
      <c r="F838" s="15"/>
      <c r="G838" s="11" t="str" cm="1">
        <f t="array" ref="G838">_xlfn.IFS(AND(D838&lt;F838,H838="A"),"?",D838+1=F838,"✓",AND(D838=F838,D838&gt;0,H838&lt;&gt;"A"),"A?",TRUE,"")</f>
        <v/>
      </c>
      <c r="H838" s="15"/>
      <c r="I838" s="12"/>
      <c r="J838" s="12"/>
      <c r="K838" s="14"/>
      <c r="L838" s="14"/>
      <c r="M838" s="71"/>
      <c r="N838" s="71"/>
      <c r="O838" s="14"/>
      <c r="P838" s="20"/>
      <c r="Q838" s="24" t="str">
        <f>IF(ISBLANK(K838),"",VLOOKUP(K838,EXHIBITIONS!B$4:C$1002,2,FALSE))</f>
        <v/>
      </c>
    </row>
    <row r="839" spans="1:17" ht="15">
      <c r="A839" s="10" t="str">
        <f t="array" ref="A839">IF(ISERROR(MATCH(TRUE,EXACT(IMAGES!B$12:B$1002,B839),0)),"?","")</f>
        <v/>
      </c>
      <c r="B839" s="20"/>
      <c r="C839" s="79"/>
      <c r="D839" s="15"/>
      <c r="E839" s="15"/>
      <c r="F839" s="15"/>
      <c r="G839" s="11" t="str" cm="1">
        <f t="array" ref="G839">_xlfn.IFS(AND(D839&lt;F839,H839="A"),"?",D839+1=F839,"✓",AND(D839=F839,D839&gt;0,H839&lt;&gt;"A"),"A?",TRUE,"")</f>
        <v/>
      </c>
      <c r="H839" s="15"/>
      <c r="I839" s="12"/>
      <c r="J839" s="12"/>
      <c r="K839" s="14"/>
      <c r="L839" s="14"/>
      <c r="M839" s="71"/>
      <c r="N839" s="71"/>
      <c r="O839" s="14"/>
      <c r="P839" s="20"/>
      <c r="Q839" s="24" t="str">
        <f>IF(ISBLANK(K839),"",VLOOKUP(K839,EXHIBITIONS!B$4:C$1002,2,FALSE))</f>
        <v/>
      </c>
    </row>
    <row r="840" spans="1:17" ht="15">
      <c r="A840" s="10" t="str">
        <f t="array" ref="A840">IF(ISERROR(MATCH(TRUE,EXACT(IMAGES!B$12:B$1002,B840),0)),"?","")</f>
        <v/>
      </c>
      <c r="B840" s="20"/>
      <c r="C840" s="14"/>
      <c r="D840" s="15"/>
      <c r="E840" s="15"/>
      <c r="F840" s="15"/>
      <c r="G840" s="11" t="str" cm="1">
        <f t="array" ref="G840">_xlfn.IFS(AND(D840&lt;F840,H840="A"),"?",D840+1=F840,"✓",AND(D840=F840,D840&gt;0,H840&lt;&gt;"A"),"A?",TRUE,"")</f>
        <v/>
      </c>
      <c r="H840" s="15"/>
      <c r="I840" s="12"/>
      <c r="J840" s="12"/>
      <c r="K840" s="14"/>
      <c r="L840" s="14"/>
      <c r="M840" s="71"/>
      <c r="N840" s="71"/>
      <c r="O840" s="14"/>
      <c r="P840" s="20"/>
      <c r="Q840" s="24" t="str">
        <f>IF(ISBLANK(K840),"",VLOOKUP(K840,EXHIBITIONS!B$4:C$1002,2,FALSE))</f>
        <v/>
      </c>
    </row>
    <row r="841" spans="1:17" ht="15">
      <c r="A841" s="10" t="str">
        <f t="array" ref="A841">IF(ISERROR(MATCH(TRUE,EXACT(IMAGES!B$12:B$1002,B841),0)),"?","")</f>
        <v/>
      </c>
      <c r="B841" s="20"/>
      <c r="C841" s="14"/>
      <c r="D841" s="15"/>
      <c r="E841" s="15"/>
      <c r="F841" s="15"/>
      <c r="G841" s="11" t="str" cm="1">
        <f t="array" ref="G841">_xlfn.IFS(AND(D841&lt;F841,H841="A"),"?",D841+1=F841,"✓",AND(D841=F841,D841&gt;0,H841&lt;&gt;"A"),"A?",TRUE,"")</f>
        <v/>
      </c>
      <c r="H841" s="15"/>
      <c r="I841" s="12"/>
      <c r="J841" s="12"/>
      <c r="K841" s="14"/>
      <c r="L841" s="14"/>
      <c r="M841" s="71"/>
      <c r="N841" s="71"/>
      <c r="O841" s="14"/>
      <c r="P841" s="20"/>
      <c r="Q841" s="24" t="str">
        <f>IF(ISBLANK(K841),"",VLOOKUP(K841,EXHIBITIONS!B$4:C$1002,2,FALSE))</f>
        <v/>
      </c>
    </row>
    <row r="842" spans="1:17" ht="15">
      <c r="A842" s="10" t="str">
        <f t="array" ref="A842">IF(ISERROR(MATCH(TRUE,EXACT(IMAGES!B$12:B$1002,B842),0)),"?","")</f>
        <v/>
      </c>
      <c r="B842" s="20"/>
      <c r="C842" s="14"/>
      <c r="D842" s="15"/>
      <c r="E842" s="15"/>
      <c r="F842" s="15"/>
      <c r="G842" s="11" t="str" cm="1">
        <f t="array" ref="G842">_xlfn.IFS(AND(D842&lt;F842,H842="A"),"?",D842+1=F842,"✓",AND(D842=F842,D842&gt;0,H842&lt;&gt;"A"),"A?",TRUE,"")</f>
        <v/>
      </c>
      <c r="H842" s="15"/>
      <c r="I842" s="12"/>
      <c r="J842" s="12"/>
      <c r="K842" s="14"/>
      <c r="L842" s="14"/>
      <c r="M842" s="71"/>
      <c r="N842" s="71"/>
      <c r="O842" s="14"/>
      <c r="P842" s="20"/>
      <c r="Q842" s="24" t="str">
        <f>IF(ISBLANK(K842),"",VLOOKUP(K842,EXHIBITIONS!B$4:C$1002,2,FALSE))</f>
        <v/>
      </c>
    </row>
    <row r="843" spans="1:17" ht="15">
      <c r="A843" s="10" t="str">
        <f t="array" ref="A843">IF(ISERROR(MATCH(TRUE,EXACT(IMAGES!B$12:B$1002,B843),0)),"?","")</f>
        <v/>
      </c>
      <c r="B843" s="20"/>
      <c r="C843" s="14"/>
      <c r="D843" s="15"/>
      <c r="E843" s="15"/>
      <c r="F843" s="15"/>
      <c r="G843" s="11" t="str" cm="1">
        <f t="array" ref="G843">_xlfn.IFS(AND(D843&lt;F843,H843="A"),"?",D843+1=F843,"✓",AND(D843=F843,D843&gt;0,H843&lt;&gt;"A"),"A?",TRUE,"")</f>
        <v/>
      </c>
      <c r="H843" s="15"/>
      <c r="I843" s="12"/>
      <c r="J843" s="12"/>
      <c r="K843" s="14"/>
      <c r="L843" s="14"/>
      <c r="M843" s="71"/>
      <c r="N843" s="71"/>
      <c r="O843" s="14"/>
      <c r="P843" s="20"/>
      <c r="Q843" s="24" t="str">
        <f>IF(ISBLANK(K843),"",VLOOKUP(K843,EXHIBITIONS!B$4:C$1002,2,FALSE))</f>
        <v/>
      </c>
    </row>
    <row r="844" spans="1:17" ht="15">
      <c r="A844" s="10" t="str">
        <f t="array" ref="A844">IF(ISERROR(MATCH(TRUE,EXACT(IMAGES!B$12:B$1002,B844),0)),"?","")</f>
        <v/>
      </c>
      <c r="B844" s="20"/>
      <c r="C844" s="14"/>
      <c r="D844" s="15"/>
      <c r="E844" s="15"/>
      <c r="F844" s="15"/>
      <c r="G844" s="11" t="str" cm="1">
        <f t="array" ref="G844">_xlfn.IFS(AND(D844&lt;F844,H844="A"),"?",D844+1=F844,"✓",AND(D844=F844,D844&gt;0,H844&lt;&gt;"A"),"A?",TRUE,"")</f>
        <v/>
      </c>
      <c r="H844" s="15"/>
      <c r="I844" s="12"/>
      <c r="J844" s="12"/>
      <c r="K844" s="14"/>
      <c r="L844" s="14"/>
      <c r="M844" s="71"/>
      <c r="N844" s="71"/>
      <c r="O844" s="14"/>
      <c r="P844" s="20"/>
      <c r="Q844" s="24" t="str">
        <f>IF(ISBLANK(K844),"",VLOOKUP(K844,EXHIBITIONS!B$4:C$1002,2,FALSE))</f>
        <v/>
      </c>
    </row>
    <row r="845" spans="1:17" ht="15">
      <c r="A845" s="10" t="str">
        <f t="array" ref="A845">IF(ISERROR(MATCH(TRUE,EXACT(IMAGES!B$12:B$1002,B845),0)),"?","")</f>
        <v/>
      </c>
      <c r="B845" s="20"/>
      <c r="C845" s="14"/>
      <c r="D845" s="15"/>
      <c r="E845" s="15"/>
      <c r="F845" s="15"/>
      <c r="G845" s="11" t="str" cm="1">
        <f t="array" ref="G845">_xlfn.IFS(AND(D845&lt;F845,H845="A"),"?",D845+1=F845,"✓",AND(D845=F845,D845&gt;0,H845&lt;&gt;"A"),"A?",TRUE,"")</f>
        <v/>
      </c>
      <c r="H845" s="15"/>
      <c r="I845" s="12"/>
      <c r="J845" s="12"/>
      <c r="K845" s="14"/>
      <c r="L845" s="14"/>
      <c r="M845" s="71"/>
      <c r="N845" s="71"/>
      <c r="O845" s="14"/>
      <c r="P845" s="20"/>
      <c r="Q845" s="24" t="str">
        <f>IF(ISBLANK(K845),"",VLOOKUP(K845,EXHIBITIONS!B$4:C$1002,2,FALSE))</f>
        <v/>
      </c>
    </row>
    <row r="846" spans="1:17" ht="15">
      <c r="A846" s="10" t="str">
        <f t="array" ref="A846">IF(ISERROR(MATCH(TRUE,EXACT(IMAGES!B$12:B$1002,B846),0)),"?","")</f>
        <v/>
      </c>
      <c r="B846" s="20"/>
      <c r="C846" s="14"/>
      <c r="D846" s="15"/>
      <c r="E846" s="15"/>
      <c r="F846" s="15"/>
      <c r="G846" s="11" t="str" cm="1">
        <f t="array" ref="G846">_xlfn.IFS(AND(D846&lt;F846,H846="A"),"?",D846+1=F846,"✓",AND(D846=F846,D846&gt;0,H846&lt;&gt;"A"),"A?",TRUE,"")</f>
        <v/>
      </c>
      <c r="H846" s="15"/>
      <c r="I846" s="12"/>
      <c r="J846" s="12"/>
      <c r="K846" s="14"/>
      <c r="L846" s="14"/>
      <c r="M846" s="71"/>
      <c r="N846" s="71"/>
      <c r="O846" s="14"/>
      <c r="P846" s="20"/>
      <c r="Q846" s="24" t="str">
        <f>IF(ISBLANK(K846),"",VLOOKUP(K846,EXHIBITIONS!B$4:C$1002,2,FALSE))</f>
        <v/>
      </c>
    </row>
    <row r="847" spans="1:17" ht="15">
      <c r="A847" s="10" t="str">
        <f t="array" ref="A847">IF(ISERROR(MATCH(TRUE,EXACT(IMAGES!B$12:B$1002,B847),0)),"?","")</f>
        <v/>
      </c>
      <c r="B847" s="20"/>
      <c r="C847" s="14"/>
      <c r="D847" s="15"/>
      <c r="E847" s="15"/>
      <c r="F847" s="15"/>
      <c r="G847" s="11" t="str" cm="1">
        <f t="array" ref="G847">_xlfn.IFS(AND(D847&lt;F847,H847="A"),"?",D847+1=F847,"✓",AND(D847=F847,D847&gt;0,H847&lt;&gt;"A"),"A?",TRUE,"")</f>
        <v/>
      </c>
      <c r="H847" s="15"/>
      <c r="I847" s="12"/>
      <c r="J847" s="12"/>
      <c r="K847" s="14"/>
      <c r="L847" s="14"/>
      <c r="M847" s="71"/>
      <c r="N847" s="71"/>
      <c r="O847" s="14"/>
      <c r="P847" s="20"/>
      <c r="Q847" s="24" t="str">
        <f>IF(ISBLANK(K847),"",VLOOKUP(K847,EXHIBITIONS!B$4:C$1002,2,FALSE))</f>
        <v/>
      </c>
    </row>
    <row r="848" spans="1:17" ht="15">
      <c r="A848" s="10" t="str">
        <f t="array" ref="A848">IF(ISERROR(MATCH(TRUE,EXACT(IMAGES!B$12:B$1002,B848),0)),"?","")</f>
        <v/>
      </c>
      <c r="B848" s="20"/>
      <c r="C848" s="14"/>
      <c r="D848" s="15"/>
      <c r="E848" s="15"/>
      <c r="F848" s="15"/>
      <c r="G848" s="11" t="str" cm="1">
        <f t="array" ref="G848">_xlfn.IFS(AND(D848&lt;F848,H848="A"),"?",D848+1=F848,"✓",AND(D848=F848,D848&gt;0,H848&lt;&gt;"A"),"A?",TRUE,"")</f>
        <v/>
      </c>
      <c r="H848" s="15"/>
      <c r="I848" s="12"/>
      <c r="J848" s="12"/>
      <c r="K848" s="14"/>
      <c r="L848" s="14"/>
      <c r="M848" s="71"/>
      <c r="N848" s="71"/>
      <c r="O848" s="14"/>
      <c r="P848" s="20"/>
      <c r="Q848" s="24" t="str">
        <f>IF(ISBLANK(K848),"",VLOOKUP(K848,EXHIBITIONS!B$4:C$1002,2,FALSE))</f>
        <v/>
      </c>
    </row>
    <row r="849" spans="1:17" ht="15">
      <c r="A849" s="10" t="str">
        <f t="array" ref="A849">IF(ISERROR(MATCH(TRUE,EXACT(IMAGES!B$12:B$1002,B849),0)),"?","")</f>
        <v/>
      </c>
      <c r="B849" s="20"/>
      <c r="C849" s="14"/>
      <c r="D849" s="15"/>
      <c r="E849" s="15"/>
      <c r="F849" s="15"/>
      <c r="G849" s="11" t="str" cm="1">
        <f t="array" ref="G849">_xlfn.IFS(AND(D849&lt;F849,H849="A"),"?",D849+1=F849,"✓",AND(D849=F849,D849&gt;0,H849&lt;&gt;"A"),"A?",TRUE,"")</f>
        <v/>
      </c>
      <c r="H849" s="15"/>
      <c r="I849" s="12"/>
      <c r="J849" s="12"/>
      <c r="K849" s="14"/>
      <c r="L849" s="14"/>
      <c r="M849" s="71"/>
      <c r="N849" s="71"/>
      <c r="O849" s="14"/>
      <c r="P849" s="20"/>
      <c r="Q849" s="24" t="str">
        <f>IF(ISBLANK(K849),"",VLOOKUP(K849,EXHIBITIONS!B$4:C$1002,2,FALSE))</f>
        <v/>
      </c>
    </row>
    <row r="850" spans="1:17" ht="15">
      <c r="A850" s="10" t="str">
        <f t="array" ref="A850">IF(ISERROR(MATCH(TRUE,EXACT(IMAGES!B$12:B$1002,B850),0)),"?","")</f>
        <v/>
      </c>
      <c r="B850" s="20"/>
      <c r="C850" s="79"/>
      <c r="D850" s="15"/>
      <c r="E850" s="15"/>
      <c r="F850" s="15"/>
      <c r="G850" s="11" t="str" cm="1">
        <f t="array" ref="G850">_xlfn.IFS(AND(D850&lt;F850,H850="A"),"?",D850+1=F850,"✓",AND(D850=F850,D850&gt;0,H850&lt;&gt;"A"),"A?",TRUE,"")</f>
        <v/>
      </c>
      <c r="H850" s="15"/>
      <c r="I850" s="12"/>
      <c r="J850" s="12"/>
      <c r="K850" s="14"/>
      <c r="L850" s="14"/>
      <c r="M850" s="71"/>
      <c r="N850" s="71"/>
      <c r="O850" s="14"/>
      <c r="P850" s="20"/>
      <c r="Q850" s="24" t="str">
        <f>IF(ISBLANK(K850),"",VLOOKUP(K850,EXHIBITIONS!B$4:C$1002,2,FALSE))</f>
        <v/>
      </c>
    </row>
    <row r="851" spans="1:17" ht="15">
      <c r="A851" s="10" t="str">
        <f t="array" ref="A851">IF(ISERROR(MATCH(TRUE,EXACT(IMAGES!B$12:B$1002,B851),0)),"?","")</f>
        <v/>
      </c>
      <c r="B851" s="20"/>
      <c r="C851" s="14"/>
      <c r="D851" s="15"/>
      <c r="E851" s="15"/>
      <c r="F851" s="15"/>
      <c r="G851" s="11" t="str" cm="1">
        <f t="array" ref="G851">_xlfn.IFS(AND(D851&lt;F851,H851="A"),"?",D851+1=F851,"✓",AND(D851=F851,D851&gt;0,H851&lt;&gt;"A"),"A?",TRUE,"")</f>
        <v/>
      </c>
      <c r="H851" s="15"/>
      <c r="I851" s="12"/>
      <c r="J851" s="12"/>
      <c r="K851" s="14"/>
      <c r="L851" s="14"/>
      <c r="M851" s="71"/>
      <c r="N851" s="71"/>
      <c r="O851" s="14"/>
      <c r="P851" s="20"/>
      <c r="Q851" s="24" t="str">
        <f>IF(ISBLANK(K851),"",VLOOKUP(K851,EXHIBITIONS!B$4:C$1002,2,FALSE))</f>
        <v/>
      </c>
    </row>
    <row r="852" spans="1:17" ht="15">
      <c r="A852" s="10" t="str">
        <f t="array" ref="A852">IF(ISERROR(MATCH(TRUE,EXACT(IMAGES!B$12:B$1002,B852),0)),"?","")</f>
        <v/>
      </c>
      <c r="B852" s="20"/>
      <c r="C852" s="14"/>
      <c r="D852" s="15"/>
      <c r="E852" s="15"/>
      <c r="F852" s="15"/>
      <c r="G852" s="11" t="str" cm="1">
        <f t="array" ref="G852">_xlfn.IFS(AND(D852&lt;F852,H852="A"),"?",D852+1=F852,"✓",AND(D852=F852,D852&gt;0,H852&lt;&gt;"A"),"A?",TRUE,"")</f>
        <v/>
      </c>
      <c r="H852" s="15"/>
      <c r="I852" s="12"/>
      <c r="J852" s="12"/>
      <c r="K852" s="14"/>
      <c r="L852" s="14"/>
      <c r="M852" s="71"/>
      <c r="N852" s="71"/>
      <c r="O852" s="14"/>
      <c r="P852" s="20"/>
      <c r="Q852" s="24" t="str">
        <f>IF(ISBLANK(K852),"",VLOOKUP(K852,EXHIBITIONS!B$4:C$1002,2,FALSE))</f>
        <v/>
      </c>
    </row>
    <row r="853" spans="1:17" ht="15">
      <c r="A853" s="10" t="str">
        <f t="array" ref="A853">IF(ISERROR(MATCH(TRUE,EXACT(IMAGES!B$12:B$1002,B853),0)),"?","")</f>
        <v/>
      </c>
      <c r="B853" s="20"/>
      <c r="C853" s="14"/>
      <c r="D853" s="15"/>
      <c r="E853" s="15"/>
      <c r="F853" s="15"/>
      <c r="G853" s="11" t="str" cm="1">
        <f t="array" ref="G853">_xlfn.IFS(AND(D853&lt;F853,H853="A"),"?",D853+1=F853,"✓",AND(D853=F853,D853&gt;0,H853&lt;&gt;"A"),"A?",TRUE,"")</f>
        <v/>
      </c>
      <c r="H853" s="15"/>
      <c r="I853" s="12"/>
      <c r="J853" s="12"/>
      <c r="K853" s="14"/>
      <c r="L853" s="14"/>
      <c r="M853" s="71"/>
      <c r="N853" s="71"/>
      <c r="O853" s="14"/>
      <c r="P853" s="20"/>
      <c r="Q853" s="24" t="str">
        <f>IF(ISBLANK(K853),"",VLOOKUP(K853,EXHIBITIONS!B$4:C$1002,2,FALSE))</f>
        <v/>
      </c>
    </row>
    <row r="854" spans="1:17" ht="15">
      <c r="A854" s="10" t="str">
        <f t="array" ref="A854">IF(ISERROR(MATCH(TRUE,EXACT(IMAGES!B$12:B$1002,B854),0)),"?","")</f>
        <v/>
      </c>
      <c r="B854" s="20"/>
      <c r="C854" s="79"/>
      <c r="D854" s="15"/>
      <c r="E854" s="15"/>
      <c r="F854" s="15"/>
      <c r="G854" s="11" t="str" cm="1">
        <f t="array" ref="G854">_xlfn.IFS(AND(D854&lt;F854,H854="A"),"?",D854+1=F854,"✓",AND(D854=F854,D854&gt;0,H854&lt;&gt;"A"),"A?",TRUE,"")</f>
        <v/>
      </c>
      <c r="H854" s="15"/>
      <c r="I854" s="12"/>
      <c r="J854" s="12"/>
      <c r="K854" s="14"/>
      <c r="L854" s="14"/>
      <c r="M854" s="71"/>
      <c r="N854" s="71"/>
      <c r="O854" s="14"/>
      <c r="P854" s="20"/>
      <c r="Q854" s="24" t="str">
        <f>IF(ISBLANK(K854),"",VLOOKUP(K854,EXHIBITIONS!B$4:C$1002,2,FALSE))</f>
        <v/>
      </c>
    </row>
    <row r="855" spans="1:17" ht="15">
      <c r="A855" s="10" t="str">
        <f t="array" ref="A855">IF(ISERROR(MATCH(TRUE,EXACT(IMAGES!B$12:B$1002,B855),0)),"?","")</f>
        <v/>
      </c>
      <c r="B855" s="20"/>
      <c r="C855" s="14"/>
      <c r="D855" s="15"/>
      <c r="E855" s="15"/>
      <c r="F855" s="15"/>
      <c r="G855" s="11" t="str" cm="1">
        <f t="array" ref="G855">_xlfn.IFS(AND(D855&lt;F855,H855="A"),"?",D855+1=F855,"✓",AND(D855=F855,D855&gt;0,H855&lt;&gt;"A"),"A?",TRUE,"")</f>
        <v/>
      </c>
      <c r="H855" s="15"/>
      <c r="I855" s="12"/>
      <c r="J855" s="12"/>
      <c r="K855" s="14"/>
      <c r="L855" s="14"/>
      <c r="M855" s="71"/>
      <c r="N855" s="71"/>
      <c r="O855" s="14"/>
      <c r="P855" s="20"/>
      <c r="Q855" s="24" t="str">
        <f>IF(ISBLANK(K855),"",VLOOKUP(K855,EXHIBITIONS!B$4:C$1002,2,FALSE))</f>
        <v/>
      </c>
    </row>
    <row r="856" spans="1:17" ht="15">
      <c r="A856" s="10" t="str">
        <f t="array" ref="A856">IF(ISERROR(MATCH(TRUE,EXACT(IMAGES!B$12:B$1002,B856),0)),"?","")</f>
        <v/>
      </c>
      <c r="B856" s="20"/>
      <c r="C856" s="14"/>
      <c r="D856" s="15"/>
      <c r="E856" s="15"/>
      <c r="F856" s="15"/>
      <c r="G856" s="11" t="str" cm="1">
        <f t="array" ref="G856">_xlfn.IFS(AND(D856&lt;F856,H856="A"),"?",D856+1=F856,"✓",AND(D856=F856,D856&gt;0,H856&lt;&gt;"A"),"A?",TRUE,"")</f>
        <v/>
      </c>
      <c r="H856" s="15"/>
      <c r="I856" s="12"/>
      <c r="J856" s="12"/>
      <c r="K856" s="14"/>
      <c r="L856" s="14"/>
      <c r="M856" s="71"/>
      <c r="N856" s="71"/>
      <c r="O856" s="14"/>
      <c r="P856" s="20"/>
      <c r="Q856" s="24" t="str">
        <f>IF(ISBLANK(K856),"",VLOOKUP(K856,EXHIBITIONS!B$4:C$1002,2,FALSE))</f>
        <v/>
      </c>
    </row>
    <row r="857" spans="1:17" ht="15">
      <c r="A857" s="10" t="str">
        <f t="array" ref="A857">IF(ISERROR(MATCH(TRUE,EXACT(IMAGES!B$12:B$1002,B857),0)),"?","")</f>
        <v/>
      </c>
      <c r="B857" s="20"/>
      <c r="C857" s="14"/>
      <c r="D857" s="15"/>
      <c r="E857" s="15"/>
      <c r="F857" s="15"/>
      <c r="G857" s="11" t="str" cm="1">
        <f t="array" ref="G857">_xlfn.IFS(AND(D857&lt;F857,H857="A"),"?",D857+1=F857,"✓",AND(D857=F857,D857&gt;0,H857&lt;&gt;"A"),"A?",TRUE,"")</f>
        <v/>
      </c>
      <c r="H857" s="15"/>
      <c r="I857" s="12"/>
      <c r="J857" s="12"/>
      <c r="K857" s="14"/>
      <c r="L857" s="14"/>
      <c r="M857" s="71"/>
      <c r="N857" s="71"/>
      <c r="O857" s="14"/>
      <c r="P857" s="20"/>
      <c r="Q857" s="24" t="str">
        <f>IF(ISBLANK(K857),"",VLOOKUP(K857,EXHIBITIONS!B$4:C$1002,2,FALSE))</f>
        <v/>
      </c>
    </row>
    <row r="858" spans="1:17" ht="15">
      <c r="A858" s="10" t="str">
        <f t="array" ref="A858">IF(ISERROR(MATCH(TRUE,EXACT(IMAGES!B$12:B$1002,B858),0)),"?","")</f>
        <v/>
      </c>
      <c r="B858" s="20"/>
      <c r="C858" s="14"/>
      <c r="D858" s="15"/>
      <c r="E858" s="15"/>
      <c r="F858" s="15"/>
      <c r="G858" s="11" t="str" cm="1">
        <f t="array" ref="G858">_xlfn.IFS(AND(D858&lt;F858,H858="A"),"?",D858+1=F858,"✓",AND(D858=F858,D858&gt;0,H858&lt;&gt;"A"),"A?",TRUE,"")</f>
        <v/>
      </c>
      <c r="H858" s="15"/>
      <c r="I858" s="12"/>
      <c r="J858" s="12"/>
      <c r="K858" s="14"/>
      <c r="L858" s="14"/>
      <c r="M858" s="71"/>
      <c r="N858" s="71"/>
      <c r="O858" s="14"/>
      <c r="P858" s="20"/>
      <c r="Q858" s="24" t="str">
        <f>IF(ISBLANK(K858),"",VLOOKUP(K858,EXHIBITIONS!B$4:C$1002,2,FALSE))</f>
        <v/>
      </c>
    </row>
    <row r="859" spans="1:17" ht="15">
      <c r="A859" s="10" t="str">
        <f t="array" ref="A859">IF(ISERROR(MATCH(TRUE,EXACT(IMAGES!B$12:B$1002,B859),0)),"?","")</f>
        <v/>
      </c>
      <c r="B859" s="20"/>
      <c r="C859" s="14"/>
      <c r="D859" s="15"/>
      <c r="E859" s="15"/>
      <c r="F859" s="15"/>
      <c r="G859" s="11" t="str" cm="1">
        <f t="array" ref="G859">_xlfn.IFS(AND(D859&lt;F859,H859="A"),"?",D859+1=F859,"✓",AND(D859=F859,D859&gt;0,H859&lt;&gt;"A"),"A?",TRUE,"")</f>
        <v/>
      </c>
      <c r="H859" s="15"/>
      <c r="I859" s="12"/>
      <c r="J859" s="12"/>
      <c r="K859" s="14"/>
      <c r="L859" s="14"/>
      <c r="M859" s="71"/>
      <c r="N859" s="71"/>
      <c r="O859" s="14"/>
      <c r="P859" s="20"/>
      <c r="Q859" s="24" t="str">
        <f>IF(ISBLANK(K859),"",VLOOKUP(K859,EXHIBITIONS!B$4:C$1002,2,FALSE))</f>
        <v/>
      </c>
    </row>
    <row r="860" spans="1:17" ht="15">
      <c r="A860" s="10" t="str">
        <f t="array" ref="A860">IF(ISERROR(MATCH(TRUE,EXACT(IMAGES!B$12:B$1002,B860),0)),"?","")</f>
        <v/>
      </c>
      <c r="B860" s="20"/>
      <c r="C860" s="14"/>
      <c r="D860" s="15"/>
      <c r="E860" s="15"/>
      <c r="F860" s="15"/>
      <c r="G860" s="11" t="str" cm="1">
        <f t="array" ref="G860">_xlfn.IFS(AND(D860&lt;F860,H860="A"),"?",D860+1=F860,"✓",AND(D860=F860,D860&gt;0,H860&lt;&gt;"A"),"A?",TRUE,"")</f>
        <v/>
      </c>
      <c r="H860" s="15"/>
      <c r="I860" s="12"/>
      <c r="J860" s="12"/>
      <c r="K860" s="14"/>
      <c r="L860" s="14"/>
      <c r="M860" s="71"/>
      <c r="N860" s="71"/>
      <c r="O860" s="14"/>
      <c r="P860" s="20"/>
      <c r="Q860" s="24" t="str">
        <f>IF(ISBLANK(K860),"",VLOOKUP(K860,EXHIBITIONS!B$4:C$1002,2,FALSE))</f>
        <v/>
      </c>
    </row>
    <row r="861" spans="1:17" ht="15">
      <c r="A861" s="10" t="str">
        <f t="array" ref="A861">IF(ISERROR(MATCH(TRUE,EXACT(IMAGES!B$12:B$1002,B861),0)),"?","")</f>
        <v/>
      </c>
      <c r="B861" s="20"/>
      <c r="C861" s="14"/>
      <c r="D861" s="15"/>
      <c r="E861" s="15"/>
      <c r="F861" s="15"/>
      <c r="G861" s="11" t="str" cm="1">
        <f t="array" ref="G861">_xlfn.IFS(AND(D861&lt;F861,H861="A"),"?",D861+1=F861,"✓",AND(D861=F861,D861&gt;0,H861&lt;&gt;"A"),"A?",TRUE,"")</f>
        <v/>
      </c>
      <c r="H861" s="15"/>
      <c r="I861" s="12"/>
      <c r="J861" s="12"/>
      <c r="K861" s="14"/>
      <c r="L861" s="14"/>
      <c r="M861" s="71"/>
      <c r="N861" s="71"/>
      <c r="O861" s="14"/>
      <c r="P861" s="20"/>
      <c r="Q861" s="24" t="str">
        <f>IF(ISBLANK(K861),"",VLOOKUP(K861,EXHIBITIONS!B$4:C$1002,2,FALSE))</f>
        <v/>
      </c>
    </row>
    <row r="862" spans="1:17" ht="15">
      <c r="A862" s="10" t="str">
        <f t="array" ref="A862">IF(ISERROR(MATCH(TRUE,EXACT(IMAGES!B$12:B$1002,B862),0)),"?","")</f>
        <v/>
      </c>
      <c r="B862" s="20"/>
      <c r="C862" s="79"/>
      <c r="D862" s="15"/>
      <c r="E862" s="15"/>
      <c r="F862" s="15"/>
      <c r="G862" s="11" t="str" cm="1">
        <f t="array" ref="G862">_xlfn.IFS(AND(D862&lt;F862,H862="A"),"?",D862+1=F862,"✓",AND(D862=F862,D862&gt;0,H862&lt;&gt;"A"),"A?",TRUE,"")</f>
        <v/>
      </c>
      <c r="H862" s="15"/>
      <c r="I862" s="12"/>
      <c r="J862" s="12"/>
      <c r="K862" s="14"/>
      <c r="L862" s="14"/>
      <c r="M862" s="71"/>
      <c r="N862" s="71"/>
      <c r="O862" s="14"/>
      <c r="P862" s="20"/>
      <c r="Q862" s="24" t="str">
        <f>IF(ISBLANK(K862),"",VLOOKUP(K862,EXHIBITIONS!B$4:C$1002,2,FALSE))</f>
        <v/>
      </c>
    </row>
    <row r="863" spans="1:17" ht="15">
      <c r="A863" s="10" t="str">
        <f t="array" ref="A863">IF(ISERROR(MATCH(TRUE,EXACT(IMAGES!B$12:B$1002,B863),0)),"?","")</f>
        <v/>
      </c>
      <c r="B863" s="20"/>
      <c r="C863" s="14"/>
      <c r="D863" s="15"/>
      <c r="E863" s="15"/>
      <c r="F863" s="15"/>
      <c r="G863" s="11" t="str" cm="1">
        <f t="array" ref="G863">_xlfn.IFS(AND(D863&lt;F863,H863="A"),"?",D863+1=F863,"✓",AND(D863=F863,D863&gt;0,H863&lt;&gt;"A"),"A?",TRUE,"")</f>
        <v/>
      </c>
      <c r="H863" s="15"/>
      <c r="I863" s="12"/>
      <c r="J863" s="12"/>
      <c r="K863" s="14"/>
      <c r="L863" s="14"/>
      <c r="M863" s="71"/>
      <c r="N863" s="71"/>
      <c r="O863" s="14"/>
      <c r="P863" s="20"/>
      <c r="Q863" s="24" t="str">
        <f>IF(ISBLANK(K863),"",VLOOKUP(K863,EXHIBITIONS!B$4:C$1002,2,FALSE))</f>
        <v/>
      </c>
    </row>
    <row r="864" spans="1:17" ht="15">
      <c r="A864" s="10" t="str">
        <f t="array" ref="A864">IF(ISERROR(MATCH(TRUE,EXACT(IMAGES!B$12:B$1002,B864),0)),"?","")</f>
        <v/>
      </c>
      <c r="B864" s="20"/>
      <c r="C864" s="79"/>
      <c r="D864" s="15"/>
      <c r="E864" s="15"/>
      <c r="F864" s="15"/>
      <c r="G864" s="11" t="str" cm="1">
        <f t="array" ref="G864">_xlfn.IFS(AND(D864&lt;F864,H864="A"),"?",D864+1=F864,"✓",AND(D864=F864,D864&gt;0,H864&lt;&gt;"A"),"A?",TRUE,"")</f>
        <v/>
      </c>
      <c r="H864" s="15"/>
      <c r="I864" s="12"/>
      <c r="J864" s="12"/>
      <c r="K864" s="14"/>
      <c r="L864" s="14"/>
      <c r="M864" s="71"/>
      <c r="N864" s="71"/>
      <c r="O864" s="14"/>
      <c r="P864" s="20"/>
      <c r="Q864" s="24" t="str">
        <f>IF(ISBLANK(K864),"",VLOOKUP(K864,EXHIBITIONS!B$4:C$1002,2,FALSE))</f>
        <v/>
      </c>
    </row>
    <row r="865" spans="1:17" ht="15">
      <c r="A865" s="10" t="str">
        <f t="array" ref="A865">IF(ISERROR(MATCH(TRUE,EXACT(IMAGES!B$12:B$1002,B865),0)),"?","")</f>
        <v/>
      </c>
      <c r="B865" s="20"/>
      <c r="C865" s="14"/>
      <c r="D865" s="15"/>
      <c r="E865" s="15"/>
      <c r="F865" s="15"/>
      <c r="G865" s="11" t="str" cm="1">
        <f t="array" ref="G865">_xlfn.IFS(AND(D865&lt;F865,H865="A"),"?",D865+1=F865,"✓",AND(D865=F865,D865&gt;0,H865&lt;&gt;"A"),"A?",TRUE,"")</f>
        <v/>
      </c>
      <c r="H865" s="15"/>
      <c r="I865" s="12"/>
      <c r="J865" s="12"/>
      <c r="K865" s="14"/>
      <c r="L865" s="14"/>
      <c r="M865" s="71"/>
      <c r="N865" s="71"/>
      <c r="O865" s="14"/>
      <c r="P865" s="20"/>
      <c r="Q865" s="24" t="str">
        <f>IF(ISBLANK(K865),"",VLOOKUP(K865,EXHIBITIONS!B$4:C$1002,2,FALSE))</f>
        <v/>
      </c>
    </row>
    <row r="866" spans="1:17" ht="15">
      <c r="A866" s="10" t="str">
        <f t="array" ref="A866">IF(ISERROR(MATCH(TRUE,EXACT(IMAGES!B$12:B$1002,B866),0)),"?","")</f>
        <v/>
      </c>
      <c r="B866" s="20"/>
      <c r="C866" s="79"/>
      <c r="D866" s="15"/>
      <c r="E866" s="15"/>
      <c r="F866" s="15"/>
      <c r="G866" s="11" t="str" cm="1">
        <f t="array" ref="G866">_xlfn.IFS(AND(D866&lt;F866,H866="A"),"?",D866+1=F866,"✓",AND(D866=F866,D866&gt;0,H866&lt;&gt;"A"),"A?",TRUE,"")</f>
        <v/>
      </c>
      <c r="H866" s="15"/>
      <c r="I866" s="12"/>
      <c r="J866" s="12"/>
      <c r="K866" s="14"/>
      <c r="L866" s="14"/>
      <c r="M866" s="71"/>
      <c r="N866" s="71"/>
      <c r="O866" s="14"/>
      <c r="P866" s="20"/>
      <c r="Q866" s="24" t="str">
        <f>IF(ISBLANK(K866),"",VLOOKUP(K866,EXHIBITIONS!B$4:C$1002,2,FALSE))</f>
        <v/>
      </c>
    </row>
    <row r="867" spans="1:17" ht="15">
      <c r="A867" s="10" t="str">
        <f t="array" ref="A867">IF(ISERROR(MATCH(TRUE,EXACT(IMAGES!B$12:B$1002,B867),0)),"?","")</f>
        <v/>
      </c>
      <c r="B867" s="20"/>
      <c r="C867" s="14"/>
      <c r="D867" s="15"/>
      <c r="E867" s="15"/>
      <c r="F867" s="15"/>
      <c r="G867" s="11" t="str" cm="1">
        <f t="array" ref="G867">_xlfn.IFS(AND(D867&lt;F867,H867="A"),"?",D867+1=F867,"✓",AND(D867=F867,D867&gt;0,H867&lt;&gt;"A"),"A?",TRUE,"")</f>
        <v/>
      </c>
      <c r="H867" s="15"/>
      <c r="I867" s="12"/>
      <c r="J867" s="12"/>
      <c r="K867" s="14"/>
      <c r="L867" s="14"/>
      <c r="M867" s="71"/>
      <c r="N867" s="71"/>
      <c r="O867" s="14"/>
      <c r="P867" s="20"/>
      <c r="Q867" s="24" t="str">
        <f>IF(ISBLANK(K867),"",VLOOKUP(K867,EXHIBITIONS!B$4:C$1002,2,FALSE))</f>
        <v/>
      </c>
    </row>
    <row r="868" spans="1:17" ht="15">
      <c r="A868" s="10" t="str">
        <f t="array" ref="A868">IF(ISERROR(MATCH(TRUE,EXACT(IMAGES!B$12:B$1002,B868),0)),"?","")</f>
        <v/>
      </c>
      <c r="B868" s="20"/>
      <c r="C868" s="79"/>
      <c r="D868" s="15"/>
      <c r="E868" s="15"/>
      <c r="F868" s="15"/>
      <c r="G868" s="11" t="str" cm="1">
        <f t="array" ref="G868">_xlfn.IFS(AND(D868&lt;F868,H868="A"),"?",D868+1=F868,"✓",AND(D868=F868,D868&gt;0,H868&lt;&gt;"A"),"A?",TRUE,"")</f>
        <v/>
      </c>
      <c r="H868" s="15"/>
      <c r="I868" s="12"/>
      <c r="J868" s="12"/>
      <c r="K868" s="14"/>
      <c r="L868" s="14"/>
      <c r="M868" s="71"/>
      <c r="N868" s="71"/>
      <c r="O868" s="14"/>
      <c r="P868" s="20"/>
      <c r="Q868" s="24" t="str">
        <f>IF(ISBLANK(K868),"",VLOOKUP(K868,EXHIBITIONS!B$4:C$1002,2,FALSE))</f>
        <v/>
      </c>
    </row>
    <row r="869" spans="1:17" ht="15">
      <c r="A869" s="10" t="str">
        <f t="array" ref="A869">IF(ISERROR(MATCH(TRUE,EXACT(IMAGES!B$12:B$1002,B869),0)),"?","")</f>
        <v/>
      </c>
      <c r="B869" s="20"/>
      <c r="C869" s="79"/>
      <c r="D869" s="15"/>
      <c r="E869" s="15"/>
      <c r="F869" s="15"/>
      <c r="G869" s="11" t="str" cm="1">
        <f t="array" ref="G869">_xlfn.IFS(AND(D869&lt;F869,H869="A"),"?",D869+1=F869,"✓",AND(D869=F869,D869&gt;0,H869&lt;&gt;"A"),"A?",TRUE,"")</f>
        <v/>
      </c>
      <c r="H869" s="15"/>
      <c r="I869" s="12"/>
      <c r="J869" s="12"/>
      <c r="K869" s="14"/>
      <c r="L869" s="14"/>
      <c r="M869" s="71"/>
      <c r="N869" s="71"/>
      <c r="O869" s="14"/>
      <c r="P869" s="20"/>
      <c r="Q869" s="24" t="str">
        <f>IF(ISBLANK(K869),"",VLOOKUP(K869,EXHIBITIONS!B$4:C$1002,2,FALSE))</f>
        <v/>
      </c>
    </row>
    <row r="870" spans="1:17" ht="15">
      <c r="A870" s="10" t="str">
        <f t="array" ref="A870">IF(ISERROR(MATCH(TRUE,EXACT(IMAGES!B$12:B$1002,B870),0)),"?","")</f>
        <v/>
      </c>
      <c r="B870" s="20"/>
      <c r="C870" s="79"/>
      <c r="D870" s="15"/>
      <c r="E870" s="15"/>
      <c r="F870" s="15"/>
      <c r="G870" s="11" t="str" cm="1">
        <f t="array" ref="G870">_xlfn.IFS(AND(D870&lt;F870,H870="A"),"?",D870+1=F870,"✓",AND(D870=F870,D870&gt;0,H870&lt;&gt;"A"),"A?",TRUE,"")</f>
        <v/>
      </c>
      <c r="H870" s="15"/>
      <c r="I870" s="12"/>
      <c r="J870" s="12"/>
      <c r="K870" s="14"/>
      <c r="L870" s="14"/>
      <c r="M870" s="71"/>
      <c r="N870" s="71"/>
      <c r="O870" s="14"/>
      <c r="P870" s="20"/>
      <c r="Q870" s="24" t="str">
        <f>IF(ISBLANK(K870),"",VLOOKUP(K870,EXHIBITIONS!B$4:C$1002,2,FALSE))</f>
        <v/>
      </c>
    </row>
    <row r="871" spans="1:17" ht="15">
      <c r="A871" s="10" t="str">
        <f t="array" ref="A871">IF(ISERROR(MATCH(TRUE,EXACT(IMAGES!B$12:B$1002,B871),0)),"?","")</f>
        <v/>
      </c>
      <c r="B871" s="20"/>
      <c r="C871" s="79"/>
      <c r="D871" s="15"/>
      <c r="E871" s="15"/>
      <c r="F871" s="15"/>
      <c r="G871" s="11" t="str" cm="1">
        <f t="array" ref="G871">_xlfn.IFS(AND(D871&lt;F871,H871="A"),"?",D871+1=F871,"✓",AND(D871=F871,D871&gt;0,H871&lt;&gt;"A"),"A?",TRUE,"")</f>
        <v/>
      </c>
      <c r="H871" s="15"/>
      <c r="I871" s="12"/>
      <c r="J871" s="12"/>
      <c r="K871" s="14"/>
      <c r="L871" s="14"/>
      <c r="M871" s="71"/>
      <c r="N871" s="71"/>
      <c r="O871" s="14"/>
      <c r="P871" s="20"/>
      <c r="Q871" s="24" t="str">
        <f>IF(ISBLANK(K871),"",VLOOKUP(K871,EXHIBITIONS!B$4:C$1002,2,FALSE))</f>
        <v/>
      </c>
    </row>
    <row r="872" spans="1:17" ht="15">
      <c r="A872" s="10" t="str">
        <f t="array" ref="A872">IF(ISERROR(MATCH(TRUE,EXACT(IMAGES!B$12:B$1002,B872),0)),"?","")</f>
        <v/>
      </c>
      <c r="B872" s="20"/>
      <c r="C872" s="14"/>
      <c r="D872" s="15"/>
      <c r="E872" s="15"/>
      <c r="F872" s="15"/>
      <c r="G872" s="11" t="str" cm="1">
        <f t="array" ref="G872">_xlfn.IFS(AND(D872&lt;F872,H872="A"),"?",D872+1=F872,"✓",AND(D872=F872,D872&gt;0,H872&lt;&gt;"A"),"A?",TRUE,"")</f>
        <v/>
      </c>
      <c r="H872" s="15"/>
      <c r="I872" s="12"/>
      <c r="J872" s="12"/>
      <c r="K872" s="14"/>
      <c r="L872" s="14"/>
      <c r="M872" s="71"/>
      <c r="N872" s="71"/>
      <c r="O872" s="14"/>
      <c r="P872" s="20"/>
      <c r="Q872" s="24" t="str">
        <f>IF(ISBLANK(K872),"",VLOOKUP(K872,EXHIBITIONS!B$4:C$1002,2,FALSE))</f>
        <v/>
      </c>
    </row>
    <row r="873" spans="1:17" ht="15">
      <c r="A873" s="10" t="str">
        <f t="array" ref="A873">IF(ISERROR(MATCH(TRUE,EXACT(IMAGES!B$12:B$1002,B873),0)),"?","")</f>
        <v/>
      </c>
      <c r="B873" s="20"/>
      <c r="C873" s="14"/>
      <c r="D873" s="15"/>
      <c r="E873" s="15"/>
      <c r="F873" s="15"/>
      <c r="G873" s="11" t="str" cm="1">
        <f t="array" ref="G873">_xlfn.IFS(AND(D873&lt;F873,H873="A"),"?",D873+1=F873,"✓",AND(D873=F873,D873&gt;0,H873&lt;&gt;"A"),"A?",TRUE,"")</f>
        <v/>
      </c>
      <c r="H873" s="15"/>
      <c r="I873" s="12"/>
      <c r="J873" s="12"/>
      <c r="K873" s="14"/>
      <c r="L873" s="14"/>
      <c r="M873" s="71"/>
      <c r="N873" s="71"/>
      <c r="O873" s="14"/>
      <c r="P873" s="20"/>
      <c r="Q873" s="24" t="str">
        <f>IF(ISBLANK(K873),"",VLOOKUP(K873,EXHIBITIONS!B$4:C$1002,2,FALSE))</f>
        <v/>
      </c>
    </row>
    <row r="874" spans="1:17" ht="15">
      <c r="A874" s="10" t="str">
        <f t="array" ref="A874">IF(ISERROR(MATCH(TRUE,EXACT(IMAGES!B$12:B$1002,B874),0)),"?","")</f>
        <v/>
      </c>
      <c r="B874" s="20"/>
      <c r="C874" s="14"/>
      <c r="D874" s="15"/>
      <c r="E874" s="15"/>
      <c r="F874" s="15"/>
      <c r="G874" s="11" t="str" cm="1">
        <f t="array" ref="G874">_xlfn.IFS(AND(D874&lt;F874,H874="A"),"?",D874+1=F874,"✓",AND(D874=F874,D874&gt;0,H874&lt;&gt;"A"),"A?",TRUE,"")</f>
        <v/>
      </c>
      <c r="H874" s="15"/>
      <c r="I874" s="12"/>
      <c r="J874" s="12"/>
      <c r="K874" s="14"/>
      <c r="L874" s="14"/>
      <c r="M874" s="71"/>
      <c r="N874" s="71"/>
      <c r="O874" s="14"/>
      <c r="P874" s="20"/>
      <c r="Q874" s="24" t="str">
        <f>IF(ISBLANK(K874),"",VLOOKUP(K874,EXHIBITIONS!B$4:C$1002,2,FALSE))</f>
        <v/>
      </c>
    </row>
    <row r="875" spans="1:17" ht="15">
      <c r="A875" s="10" t="str">
        <f t="array" ref="A875">IF(ISERROR(MATCH(TRUE,EXACT(IMAGES!B$12:B$1002,B875),0)),"?","")</f>
        <v/>
      </c>
      <c r="B875" s="20"/>
      <c r="C875" s="14"/>
      <c r="D875" s="15"/>
      <c r="E875" s="15"/>
      <c r="F875" s="15"/>
      <c r="G875" s="11" t="str" cm="1">
        <f t="array" ref="G875">_xlfn.IFS(AND(D875&lt;F875,H875="A"),"?",D875+1=F875,"✓",AND(D875=F875,D875&gt;0,H875&lt;&gt;"A"),"A?",TRUE,"")</f>
        <v/>
      </c>
      <c r="H875" s="15"/>
      <c r="I875" s="12"/>
      <c r="J875" s="12"/>
      <c r="K875" s="14"/>
      <c r="L875" s="14"/>
      <c r="M875" s="71"/>
      <c r="N875" s="71"/>
      <c r="O875" s="14"/>
      <c r="P875" s="20"/>
      <c r="Q875" s="24" t="str">
        <f>IF(ISBLANK(K875),"",VLOOKUP(K875,EXHIBITIONS!B$4:C$1002,2,FALSE))</f>
        <v/>
      </c>
    </row>
    <row r="876" spans="1:17" ht="15">
      <c r="A876" s="10" t="str">
        <f t="array" ref="A876">IF(ISERROR(MATCH(TRUE,EXACT(IMAGES!B$12:B$1002,B876),0)),"?","")</f>
        <v/>
      </c>
      <c r="B876" s="20"/>
      <c r="C876" s="79"/>
      <c r="D876" s="15"/>
      <c r="E876" s="15"/>
      <c r="F876" s="15"/>
      <c r="G876" s="11" t="str" cm="1">
        <f t="array" ref="G876">_xlfn.IFS(AND(D876&lt;F876,H876="A"),"?",D876+1=F876,"✓",AND(D876=F876,D876&gt;0,H876&lt;&gt;"A"),"A?",TRUE,"")</f>
        <v/>
      </c>
      <c r="H876" s="15"/>
      <c r="I876" s="12"/>
      <c r="J876" s="12"/>
      <c r="K876" s="14"/>
      <c r="L876" s="14"/>
      <c r="M876" s="71"/>
      <c r="N876" s="71"/>
      <c r="O876" s="14"/>
      <c r="P876" s="20"/>
      <c r="Q876" s="24" t="str">
        <f>IF(ISBLANK(K876),"",VLOOKUP(K876,EXHIBITIONS!B$4:C$1002,2,FALSE))</f>
        <v/>
      </c>
    </row>
    <row r="877" spans="1:17" ht="15">
      <c r="A877" s="10" t="str">
        <f t="array" ref="A877">IF(ISERROR(MATCH(TRUE,EXACT(IMAGES!B$12:B$1002,B877),0)),"?","")</f>
        <v/>
      </c>
      <c r="B877" s="20"/>
      <c r="C877" s="79"/>
      <c r="D877" s="15"/>
      <c r="E877" s="15"/>
      <c r="F877" s="15"/>
      <c r="G877" s="11" t="str" cm="1">
        <f t="array" ref="G877">_xlfn.IFS(AND(D877&lt;F877,H877="A"),"?",D877+1=F877,"✓",AND(D877=F877,D877&gt;0,H877&lt;&gt;"A"),"A?",TRUE,"")</f>
        <v/>
      </c>
      <c r="H877" s="15"/>
      <c r="I877" s="12"/>
      <c r="J877" s="12"/>
      <c r="K877" s="14"/>
      <c r="L877" s="14"/>
      <c r="M877" s="71"/>
      <c r="N877" s="71"/>
      <c r="O877" s="14"/>
      <c r="P877" s="20"/>
      <c r="Q877" s="24" t="str">
        <f>IF(ISBLANK(K877),"",VLOOKUP(K877,EXHIBITIONS!B$4:C$1002,2,FALSE))</f>
        <v/>
      </c>
    </row>
    <row r="878" spans="1:17" ht="15">
      <c r="A878" s="10" t="str">
        <f t="array" ref="A878">IF(ISERROR(MATCH(TRUE,EXACT(IMAGES!B$12:B$1002,B878),0)),"?","")</f>
        <v/>
      </c>
      <c r="B878" s="20"/>
      <c r="C878" s="14"/>
      <c r="D878" s="15"/>
      <c r="E878" s="15"/>
      <c r="F878" s="15"/>
      <c r="G878" s="11" t="str" cm="1">
        <f t="array" ref="G878">_xlfn.IFS(AND(D878&lt;F878,H878="A"),"?",D878+1=F878,"✓",AND(D878=F878,D878&gt;0,H878&lt;&gt;"A"),"A?",TRUE,"")</f>
        <v/>
      </c>
      <c r="I878" s="12"/>
      <c r="J878" s="12"/>
      <c r="K878" s="14"/>
      <c r="L878" s="14"/>
      <c r="M878" s="71"/>
      <c r="N878" s="71"/>
      <c r="O878" s="14"/>
      <c r="P878" s="20"/>
      <c r="Q878" s="24" t="str">
        <f>IF(ISBLANK(K878),"",VLOOKUP(K878,EXHIBITIONS!B$4:C$1002,2,FALSE))</f>
        <v/>
      </c>
    </row>
    <row r="879" spans="1:17" ht="15">
      <c r="A879" s="10" t="str">
        <f t="array" ref="A879">IF(ISERROR(MATCH(TRUE,EXACT(IMAGES!B$12:B$1002,B879),0)),"?","")</f>
        <v/>
      </c>
      <c r="B879" s="20"/>
      <c r="C879" s="14"/>
      <c r="D879" s="15"/>
      <c r="E879" s="15"/>
      <c r="F879" s="15"/>
      <c r="G879" s="11" t="str" cm="1">
        <f t="array" ref="G879">_xlfn.IFS(AND(D879&lt;F879,H879="A"),"?",D879+1=F879,"✓",AND(D879=F879,D879&gt;0,H879&lt;&gt;"A"),"A?",TRUE,"")</f>
        <v/>
      </c>
      <c r="H879" s="15"/>
      <c r="I879" s="12"/>
      <c r="J879" s="12"/>
      <c r="K879" s="14"/>
      <c r="L879" s="14"/>
      <c r="M879" s="71"/>
      <c r="N879" s="71"/>
      <c r="O879" s="14"/>
      <c r="P879" s="20"/>
      <c r="Q879" s="24" t="str">
        <f>IF(ISBLANK(K879),"",VLOOKUP(K879,EXHIBITIONS!B$4:C$1002,2,FALSE))</f>
        <v/>
      </c>
    </row>
    <row r="880" spans="1:17" ht="15">
      <c r="A880" s="10" t="str">
        <f t="array" ref="A880">IF(ISERROR(MATCH(TRUE,EXACT(IMAGES!B$12:B$1002,B880),0)),"?","")</f>
        <v/>
      </c>
      <c r="B880" s="20"/>
      <c r="C880" s="79"/>
      <c r="D880" s="15"/>
      <c r="E880" s="15"/>
      <c r="F880" s="15"/>
      <c r="G880" s="11" t="str" cm="1">
        <f t="array" ref="G880">_xlfn.IFS(AND(D880&lt;F880,H880="A"),"?",D880+1=F880,"✓",AND(D880=F880,D880&gt;0,H880&lt;&gt;"A"),"A?",TRUE,"")</f>
        <v/>
      </c>
      <c r="H880" s="15"/>
      <c r="I880" s="12"/>
      <c r="J880" s="12"/>
      <c r="K880" s="14"/>
      <c r="L880" s="14"/>
      <c r="M880" s="71"/>
      <c r="N880" s="71"/>
      <c r="O880" s="14"/>
      <c r="P880" s="20"/>
      <c r="Q880" s="24" t="str">
        <f>IF(ISBLANK(K880),"",VLOOKUP(K880,EXHIBITIONS!B$4:C$1002,2,FALSE))</f>
        <v/>
      </c>
    </row>
    <row r="881" spans="1:17" ht="15">
      <c r="A881" s="10" t="str">
        <f t="array" ref="A881">IF(ISERROR(MATCH(TRUE,EXACT(IMAGES!B$12:B$1002,B881),0)),"?","")</f>
        <v/>
      </c>
      <c r="B881" s="20"/>
      <c r="C881" s="14"/>
      <c r="D881" s="15"/>
      <c r="E881" s="15"/>
      <c r="F881" s="15"/>
      <c r="G881" s="11" t="str" cm="1">
        <f t="array" ref="G881">_xlfn.IFS(AND(D881&lt;F881,H881="A"),"?",D881+1=F881,"✓",AND(D881=F881,D881&gt;0,H881&lt;&gt;"A"),"A?",TRUE,"")</f>
        <v/>
      </c>
      <c r="H881" s="15"/>
      <c r="I881" s="12"/>
      <c r="J881" s="12"/>
      <c r="K881" s="14"/>
      <c r="L881" s="14"/>
      <c r="M881" s="71"/>
      <c r="N881" s="71"/>
      <c r="O881" s="14"/>
      <c r="P881" s="20"/>
      <c r="Q881" s="24" t="str">
        <f>IF(ISBLANK(K881),"",VLOOKUP(K881,EXHIBITIONS!B$4:C$1002,2,FALSE))</f>
        <v/>
      </c>
    </row>
    <row r="882" spans="1:17" ht="15">
      <c r="A882" s="10" t="str">
        <f t="array" ref="A882">IF(ISERROR(MATCH(TRUE,EXACT(IMAGES!B$12:B$1002,B882),0)),"?","")</f>
        <v/>
      </c>
      <c r="B882" s="20"/>
      <c r="C882" s="14"/>
      <c r="D882" s="15"/>
      <c r="E882" s="15"/>
      <c r="F882" s="15"/>
      <c r="G882" s="11" t="str" cm="1">
        <f t="array" ref="G882">_xlfn.IFS(AND(D882&lt;F882,H882="A"),"?",D882+1=F882,"✓",AND(D882=F882,D882&gt;0,H882&lt;&gt;"A"),"A?",TRUE,"")</f>
        <v/>
      </c>
      <c r="H882" s="15"/>
      <c r="I882" s="12"/>
      <c r="J882" s="12"/>
      <c r="K882" s="14"/>
      <c r="L882" s="14"/>
      <c r="M882" s="71"/>
      <c r="N882" s="71"/>
      <c r="O882" s="14"/>
      <c r="P882" s="20"/>
      <c r="Q882" s="24" t="str">
        <f>IF(ISBLANK(K882),"",VLOOKUP(K882,EXHIBITIONS!B$4:C$1002,2,FALSE))</f>
        <v/>
      </c>
    </row>
    <row r="883" spans="1:17" ht="15">
      <c r="A883" s="10" t="str">
        <f t="array" ref="A883">IF(ISERROR(MATCH(TRUE,EXACT(IMAGES!B$12:B$1002,B883),0)),"?","")</f>
        <v/>
      </c>
      <c r="B883" s="20"/>
      <c r="C883" s="14"/>
      <c r="D883" s="15"/>
      <c r="E883" s="15"/>
      <c r="F883" s="15"/>
      <c r="G883" s="11" t="str" cm="1">
        <f t="array" ref="G883">_xlfn.IFS(AND(D883&lt;F883,H883="A"),"?",D883+1=F883,"✓",AND(D883=F883,D883&gt;0,H883&lt;&gt;"A"),"A?",TRUE,"")</f>
        <v/>
      </c>
      <c r="H883" s="15"/>
      <c r="I883" s="12"/>
      <c r="J883" s="12"/>
      <c r="K883" s="14"/>
      <c r="L883" s="14"/>
      <c r="M883" s="71"/>
      <c r="N883" s="71"/>
      <c r="O883" s="14"/>
      <c r="P883" s="20"/>
      <c r="Q883" s="24" t="str">
        <f>IF(ISBLANK(K883),"",VLOOKUP(K883,EXHIBITIONS!B$4:C$1002,2,FALSE))</f>
        <v/>
      </c>
    </row>
    <row r="884" spans="1:17" ht="15">
      <c r="A884" s="10" t="str">
        <f t="array" ref="A884">IF(ISERROR(MATCH(TRUE,EXACT(IMAGES!B$12:B$1002,B884),0)),"?","")</f>
        <v/>
      </c>
      <c r="B884" s="20"/>
      <c r="C884" s="79"/>
      <c r="D884" s="15"/>
      <c r="E884" s="15"/>
      <c r="F884" s="15"/>
      <c r="G884" s="11" t="str" cm="1">
        <f t="array" ref="G884">_xlfn.IFS(AND(D884&lt;F884,H884="A"),"?",D884+1=F884,"✓",AND(D884=F884,D884&gt;0,H884&lt;&gt;"A"),"A?",TRUE,"")</f>
        <v/>
      </c>
      <c r="H884" s="15"/>
      <c r="I884" s="12"/>
      <c r="J884" s="12"/>
      <c r="K884" s="14"/>
      <c r="L884" s="14"/>
      <c r="M884" s="71"/>
      <c r="N884" s="71"/>
      <c r="O884" s="14"/>
      <c r="P884" s="20"/>
      <c r="Q884" s="24" t="str">
        <f>IF(ISBLANK(K884),"",VLOOKUP(K884,EXHIBITIONS!B$4:C$1002,2,FALSE))</f>
        <v/>
      </c>
    </row>
    <row r="885" spans="1:17" ht="15">
      <c r="A885" s="10" t="str">
        <f t="array" ref="A885">IF(ISERROR(MATCH(TRUE,EXACT(IMAGES!B$12:B$1002,B885),0)),"?","")</f>
        <v/>
      </c>
      <c r="B885" s="20"/>
      <c r="C885" s="14"/>
      <c r="D885" s="15"/>
      <c r="E885" s="15"/>
      <c r="F885" s="15"/>
      <c r="G885" s="11" t="str" cm="1">
        <f t="array" ref="G885">_xlfn.IFS(AND(D885&lt;F885,H885="A"),"?",D885+1=F885,"✓",AND(D885=F885,D885&gt;0,H885&lt;&gt;"A"),"A?",TRUE,"")</f>
        <v/>
      </c>
      <c r="H885" s="15"/>
      <c r="I885" s="12"/>
      <c r="J885" s="12"/>
      <c r="K885" s="14"/>
      <c r="L885" s="14"/>
      <c r="M885" s="71"/>
      <c r="N885" s="71"/>
      <c r="O885" s="14"/>
      <c r="P885" s="20"/>
      <c r="Q885" s="24" t="str">
        <f>IF(ISBLANK(K885),"",VLOOKUP(K885,EXHIBITIONS!B$4:C$1002,2,FALSE))</f>
        <v/>
      </c>
    </row>
    <row r="886" spans="1:17" ht="15">
      <c r="A886" s="10" t="str">
        <f t="array" ref="A886">IF(ISERROR(MATCH(TRUE,EXACT(IMAGES!B$12:B$1002,B886),0)),"?","")</f>
        <v/>
      </c>
      <c r="B886" s="20"/>
      <c r="C886" s="14"/>
      <c r="D886" s="15"/>
      <c r="E886" s="15"/>
      <c r="F886" s="15"/>
      <c r="G886" s="11" t="str" cm="1">
        <f t="array" ref="G886">_xlfn.IFS(AND(D886&lt;F886,H886="A"),"?",D886+1=F886,"✓",AND(D886=F886,D886&gt;0,H886&lt;&gt;"A"),"A?",TRUE,"")</f>
        <v/>
      </c>
      <c r="H886" s="15"/>
      <c r="I886" s="12"/>
      <c r="J886" s="12"/>
      <c r="K886" s="14"/>
      <c r="L886" s="14"/>
      <c r="M886" s="71"/>
      <c r="N886" s="71"/>
      <c r="O886" s="14"/>
      <c r="P886" s="20"/>
      <c r="Q886" s="24" t="str">
        <f>IF(ISBLANK(K886),"",VLOOKUP(K886,EXHIBITIONS!B$4:C$1002,2,FALSE))</f>
        <v/>
      </c>
    </row>
    <row r="887" spans="1:17" ht="15">
      <c r="A887" s="10" t="str">
        <f t="array" ref="A887">IF(ISERROR(MATCH(TRUE,EXACT(IMAGES!B$12:B$1002,B887),0)),"?","")</f>
        <v/>
      </c>
      <c r="B887" s="20"/>
      <c r="C887" s="14"/>
      <c r="D887" s="15"/>
      <c r="E887" s="15"/>
      <c r="F887" s="15"/>
      <c r="G887" s="11" t="str" cm="1">
        <f t="array" ref="G887">_xlfn.IFS(AND(D887&lt;F887,H887="A"),"?",D887+1=F887,"✓",AND(D887=F887,D887&gt;0,H887&lt;&gt;"A"),"A?",TRUE,"")</f>
        <v/>
      </c>
      <c r="H887" s="15"/>
      <c r="I887" s="12"/>
      <c r="J887" s="12"/>
      <c r="K887" s="14"/>
      <c r="L887" s="14"/>
      <c r="M887" s="71"/>
      <c r="N887" s="71"/>
      <c r="O887" s="14"/>
      <c r="P887" s="20"/>
      <c r="Q887" s="24" t="str">
        <f>IF(ISBLANK(K887),"",VLOOKUP(K887,EXHIBITIONS!B$4:C$1002,2,FALSE))</f>
        <v/>
      </c>
    </row>
    <row r="888" spans="1:17" ht="15">
      <c r="A888" s="10" t="str">
        <f t="array" ref="A888">IF(ISERROR(MATCH(TRUE,EXACT(IMAGES!B$12:B$1002,B888),0)),"?","")</f>
        <v/>
      </c>
      <c r="B888" s="20"/>
      <c r="C888" s="14"/>
      <c r="D888" s="15"/>
      <c r="E888" s="15"/>
      <c r="F888" s="15"/>
      <c r="G888" s="11" t="str" cm="1">
        <f t="array" ref="G888">_xlfn.IFS(AND(D888&lt;F888,H888="A"),"?",D888+1=F888,"✓",AND(D888=F888,D888&gt;0,H888&lt;&gt;"A"),"A?",TRUE,"")</f>
        <v/>
      </c>
      <c r="H888" s="15"/>
      <c r="I888" s="12"/>
      <c r="J888" s="12"/>
      <c r="K888" s="14"/>
      <c r="L888" s="14"/>
      <c r="M888" s="71"/>
      <c r="N888" s="71"/>
      <c r="O888" s="14"/>
      <c r="P888" s="20"/>
      <c r="Q888" s="24" t="str">
        <f>IF(ISBLANK(K888),"",VLOOKUP(K888,EXHIBITIONS!B$4:C$1002,2,FALSE))</f>
        <v/>
      </c>
    </row>
    <row r="889" spans="1:17" ht="15">
      <c r="A889" s="10" t="str">
        <f t="array" ref="A889">IF(ISERROR(MATCH(TRUE,EXACT(IMAGES!B$12:B$1002,B889),0)),"?","")</f>
        <v/>
      </c>
      <c r="B889" s="20"/>
      <c r="C889" s="14"/>
      <c r="D889" s="15"/>
      <c r="E889" s="15"/>
      <c r="F889" s="15"/>
      <c r="G889" s="11" t="str" cm="1">
        <f t="array" ref="G889">_xlfn.IFS(AND(D889&lt;F889,H889="A"),"?",D889+1=F889,"✓",AND(D889=F889,D889&gt;0,H889&lt;&gt;"A"),"A?",TRUE,"")</f>
        <v/>
      </c>
      <c r="H889" s="15"/>
      <c r="I889" s="12"/>
      <c r="J889" s="12"/>
      <c r="K889" s="14"/>
      <c r="L889" s="14"/>
      <c r="M889" s="71"/>
      <c r="N889" s="71"/>
      <c r="O889" s="14"/>
      <c r="P889" s="20"/>
      <c r="Q889" s="24" t="str">
        <f>IF(ISBLANK(K889),"",VLOOKUP(K889,EXHIBITIONS!B$4:C$1002,2,FALSE))</f>
        <v/>
      </c>
    </row>
    <row r="890" spans="1:17" ht="15">
      <c r="A890" s="10" t="str">
        <f t="array" ref="A890">IF(ISERROR(MATCH(TRUE,EXACT(IMAGES!B$12:B$1002,B890),0)),"?","")</f>
        <v/>
      </c>
      <c r="B890" s="20"/>
      <c r="C890" s="14"/>
      <c r="D890" s="15"/>
      <c r="E890" s="15"/>
      <c r="F890" s="15"/>
      <c r="G890" s="11" t="str" cm="1">
        <f t="array" ref="G890">_xlfn.IFS(AND(D890&lt;F890,H890="A"),"?",D890+1=F890,"✓",AND(D890=F890,D890&gt;0,H890&lt;&gt;"A"),"A?",TRUE,"")</f>
        <v/>
      </c>
      <c r="H890" s="15"/>
      <c r="I890" s="12"/>
      <c r="J890" s="12"/>
      <c r="K890" s="14"/>
      <c r="L890" s="14"/>
      <c r="M890" s="71"/>
      <c r="N890" s="71"/>
      <c r="O890" s="14"/>
      <c r="P890" s="20"/>
      <c r="Q890" s="24" t="str">
        <f>IF(ISBLANK(K890),"",VLOOKUP(K890,EXHIBITIONS!B$4:C$1002,2,FALSE))</f>
        <v/>
      </c>
    </row>
    <row r="891" spans="1:17" ht="15">
      <c r="A891" s="10" t="str">
        <f t="array" ref="A891">IF(ISERROR(MATCH(TRUE,EXACT(IMAGES!B$12:B$1002,B891),0)),"?","")</f>
        <v/>
      </c>
      <c r="B891" s="20"/>
      <c r="C891" s="14"/>
      <c r="D891" s="15"/>
      <c r="E891" s="15"/>
      <c r="F891" s="15"/>
      <c r="G891" s="11" t="str" cm="1">
        <f t="array" ref="G891">_xlfn.IFS(AND(D891&lt;F891,H891="A"),"?",D891+1=F891,"✓",AND(D891=F891,D891&gt;0,H891&lt;&gt;"A"),"A?",TRUE,"")</f>
        <v/>
      </c>
      <c r="H891" s="15"/>
      <c r="I891" s="12"/>
      <c r="J891" s="12"/>
      <c r="K891" s="14"/>
      <c r="L891" s="14"/>
      <c r="M891" s="71"/>
      <c r="N891" s="71"/>
      <c r="O891" s="14"/>
      <c r="P891" s="20"/>
      <c r="Q891" s="24" t="str">
        <f>IF(ISBLANK(K891),"",VLOOKUP(K891,EXHIBITIONS!B$4:C$1002,2,FALSE))</f>
        <v/>
      </c>
    </row>
    <row r="892" spans="1:17" ht="15">
      <c r="A892" s="10" t="str">
        <f t="array" ref="A892">IF(ISERROR(MATCH(TRUE,EXACT(IMAGES!B$12:B$1002,B892),0)),"?","")</f>
        <v/>
      </c>
      <c r="B892" s="20"/>
      <c r="C892" s="14"/>
      <c r="D892" s="15"/>
      <c r="E892" s="15"/>
      <c r="F892" s="15"/>
      <c r="G892" s="11" t="str" cm="1">
        <f t="array" ref="G892">_xlfn.IFS(AND(D892&lt;F892,H892="A"),"?",D892+1=F892,"✓",AND(D892=F892,D892&gt;0,H892&lt;&gt;"A"),"A?",TRUE,"")</f>
        <v/>
      </c>
      <c r="H892" s="15"/>
      <c r="I892" s="12"/>
      <c r="J892" s="12"/>
      <c r="K892" s="14"/>
      <c r="L892" s="14"/>
      <c r="M892" s="71"/>
      <c r="N892" s="71"/>
      <c r="O892" s="14"/>
      <c r="P892" s="20"/>
      <c r="Q892" s="24" t="str">
        <f>IF(ISBLANK(K892),"",VLOOKUP(K892,EXHIBITIONS!B$4:C$1002,2,FALSE))</f>
        <v/>
      </c>
    </row>
    <row r="893" spans="1:17" ht="15">
      <c r="A893" s="10" t="str">
        <f t="array" ref="A893">IF(ISERROR(MATCH(TRUE,EXACT(IMAGES!B$12:B$1002,B893),0)),"?","")</f>
        <v/>
      </c>
      <c r="B893" s="20"/>
      <c r="C893" s="14"/>
      <c r="D893" s="15"/>
      <c r="E893" s="15"/>
      <c r="F893" s="15"/>
      <c r="G893" s="11" t="str" cm="1">
        <f t="array" ref="G893">_xlfn.IFS(AND(D893&lt;F893,H893="A"),"?",D893+1=F893,"✓",AND(D893=F893,D893&gt;0,H893&lt;&gt;"A"),"A?",TRUE,"")</f>
        <v/>
      </c>
      <c r="H893" s="15"/>
      <c r="I893" s="12"/>
      <c r="J893" s="12"/>
      <c r="K893" s="14"/>
      <c r="L893" s="14"/>
      <c r="M893" s="71"/>
      <c r="N893" s="71"/>
      <c r="O893" s="14"/>
      <c r="P893" s="20"/>
      <c r="Q893" s="24" t="str">
        <f>IF(ISBLANK(K893),"",VLOOKUP(K893,EXHIBITIONS!B$4:C$1002,2,FALSE))</f>
        <v/>
      </c>
    </row>
    <row r="894" spans="1:17" ht="15">
      <c r="A894" s="10" t="str">
        <f t="array" ref="A894">IF(ISERROR(MATCH(TRUE,EXACT(IMAGES!B$12:B$1002,B894),0)),"?","")</f>
        <v/>
      </c>
      <c r="B894" s="20"/>
      <c r="C894" s="14"/>
      <c r="D894" s="15"/>
      <c r="E894" s="15"/>
      <c r="F894" s="15"/>
      <c r="G894" s="11" t="str" cm="1">
        <f t="array" ref="G894">_xlfn.IFS(AND(D894&lt;F894,H894="A"),"?",D894+1=F894,"✓",AND(D894=F894,D894&gt;0,H894&lt;&gt;"A"),"A?",TRUE,"")</f>
        <v/>
      </c>
      <c r="H894" s="15"/>
      <c r="I894" s="12"/>
      <c r="J894" s="12"/>
      <c r="K894" s="14"/>
      <c r="L894" s="14"/>
      <c r="M894" s="71"/>
      <c r="N894" s="71"/>
      <c r="O894" s="14"/>
      <c r="P894" s="20"/>
      <c r="Q894" s="24" t="str">
        <f>IF(ISBLANK(K894),"",VLOOKUP(K894,EXHIBITIONS!B$4:C$1002,2,FALSE))</f>
        <v/>
      </c>
    </row>
    <row r="895" spans="1:17" ht="15">
      <c r="A895" s="10" t="str">
        <f t="array" ref="A895">IF(ISERROR(MATCH(TRUE,EXACT(IMAGES!B$12:B$1002,B895),0)),"?","")</f>
        <v/>
      </c>
      <c r="B895" s="20"/>
      <c r="C895" s="14"/>
      <c r="D895" s="15"/>
      <c r="E895" s="15"/>
      <c r="F895" s="15"/>
      <c r="G895" s="11" t="str" cm="1">
        <f t="array" ref="G895">_xlfn.IFS(AND(D895&lt;F895,H895="A"),"?",D895+1=F895,"✓",AND(D895=F895,D895&gt;0,H895&lt;&gt;"A"),"A?",TRUE,"")</f>
        <v/>
      </c>
      <c r="H895" s="15"/>
      <c r="I895" s="12"/>
      <c r="J895" s="12"/>
      <c r="K895" s="14"/>
      <c r="L895" s="14"/>
      <c r="M895" s="71"/>
      <c r="N895" s="71"/>
      <c r="O895" s="14"/>
      <c r="P895" s="20"/>
      <c r="Q895" s="24" t="str">
        <f>IF(ISBLANK(K895),"",VLOOKUP(K895,EXHIBITIONS!B$4:C$1002,2,FALSE))</f>
        <v/>
      </c>
    </row>
    <row r="896" spans="1:17" ht="15">
      <c r="A896" s="10" t="str">
        <f t="array" ref="A896">IF(ISERROR(MATCH(TRUE,EXACT(IMAGES!B$12:B$1002,B896),0)),"?","")</f>
        <v/>
      </c>
      <c r="B896" s="20"/>
      <c r="C896" s="14"/>
      <c r="D896" s="15"/>
      <c r="E896" s="15"/>
      <c r="F896" s="15"/>
      <c r="G896" s="11" t="str" cm="1">
        <f t="array" ref="G896">_xlfn.IFS(AND(D896&lt;F896,H896="A"),"?",D896+1=F896,"✓",AND(D896=F896,D896&gt;0,H896&lt;&gt;"A"),"A?",TRUE,"")</f>
        <v/>
      </c>
      <c r="H896" s="15"/>
      <c r="I896" s="12"/>
      <c r="J896" s="12"/>
      <c r="K896" s="14"/>
      <c r="L896" s="14"/>
      <c r="M896" s="71"/>
      <c r="N896" s="71"/>
      <c r="O896" s="14"/>
      <c r="P896" s="20"/>
      <c r="Q896" s="24" t="str">
        <f>IF(ISBLANK(K896),"",VLOOKUP(K896,EXHIBITIONS!B$4:C$1002,2,FALSE))</f>
        <v/>
      </c>
    </row>
    <row r="897" spans="1:17" ht="15">
      <c r="A897" s="10" t="str">
        <f t="array" ref="A897">IF(ISERROR(MATCH(TRUE,EXACT(IMAGES!B$12:B$1002,B897),0)),"?","")</f>
        <v/>
      </c>
      <c r="B897" s="20"/>
      <c r="C897" s="14"/>
      <c r="D897" s="15"/>
      <c r="E897" s="15"/>
      <c r="F897" s="15"/>
      <c r="G897" s="11" t="str" cm="1">
        <f t="array" ref="G897">_xlfn.IFS(AND(D897&lt;F897,H897="A"),"?",D897+1=F897,"✓",AND(D897=F897,D897&gt;0,H897&lt;&gt;"A"),"A?",TRUE,"")</f>
        <v/>
      </c>
      <c r="H897" s="15"/>
      <c r="I897" s="12"/>
      <c r="J897" s="12"/>
      <c r="K897" s="14"/>
      <c r="L897" s="14"/>
      <c r="M897" s="71"/>
      <c r="N897" s="71"/>
      <c r="O897" s="14"/>
      <c r="P897" s="20"/>
      <c r="Q897" s="24" t="str">
        <f>IF(ISBLANK(K897),"",VLOOKUP(K897,EXHIBITIONS!B$4:C$1002,2,FALSE))</f>
        <v/>
      </c>
    </row>
    <row r="898" spans="1:17" ht="15">
      <c r="A898" s="10" t="str">
        <f t="array" ref="A898">IF(ISERROR(MATCH(TRUE,EXACT(IMAGES!B$12:B$1002,B898),0)),"?","")</f>
        <v/>
      </c>
      <c r="B898" s="20"/>
      <c r="C898" s="14"/>
      <c r="D898" s="15"/>
      <c r="E898" s="15"/>
      <c r="F898" s="15"/>
      <c r="G898" s="11" t="str" cm="1">
        <f t="array" ref="G898">_xlfn.IFS(AND(D898&lt;F898,H898="A"),"?",D898+1=F898,"✓",AND(D898=F898,D898&gt;0,H898&lt;&gt;"A"),"A?",TRUE,"")</f>
        <v/>
      </c>
      <c r="H898" s="15"/>
      <c r="I898" s="12"/>
      <c r="J898" s="12"/>
      <c r="K898" s="14"/>
      <c r="L898" s="14"/>
      <c r="M898" s="71"/>
      <c r="N898" s="71"/>
      <c r="O898" s="14"/>
      <c r="P898" s="20"/>
      <c r="Q898" s="24" t="str">
        <f>IF(ISBLANK(K898),"",VLOOKUP(K898,EXHIBITIONS!B$4:C$1002,2,FALSE))</f>
        <v/>
      </c>
    </row>
    <row r="899" spans="1:17" ht="15">
      <c r="A899" s="10" t="str">
        <f t="array" ref="A899">IF(ISERROR(MATCH(TRUE,EXACT(IMAGES!B$12:B$1002,B899),0)),"?","")</f>
        <v/>
      </c>
      <c r="B899" s="20"/>
      <c r="C899" s="14"/>
      <c r="D899" s="15"/>
      <c r="E899" s="15"/>
      <c r="F899" s="15"/>
      <c r="G899" s="11" t="str" cm="1">
        <f t="array" ref="G899">_xlfn.IFS(AND(D899&lt;F899,H899="A"),"?",D899+1=F899,"✓",AND(D899=F899,D899&gt;0,H899&lt;&gt;"A"),"A?",TRUE,"")</f>
        <v/>
      </c>
      <c r="H899" s="15"/>
      <c r="I899" s="12"/>
      <c r="J899" s="12"/>
      <c r="K899" s="14"/>
      <c r="L899" s="14"/>
      <c r="M899" s="71"/>
      <c r="N899" s="71"/>
      <c r="O899" s="14"/>
      <c r="P899" s="20"/>
      <c r="Q899" s="24" t="str">
        <f>IF(ISBLANK(K899),"",VLOOKUP(K899,EXHIBITIONS!B$4:C$1002,2,FALSE))</f>
        <v/>
      </c>
    </row>
    <row r="900" spans="1:17" ht="15">
      <c r="A900" s="10" t="str">
        <f t="array" ref="A900">IF(ISERROR(MATCH(TRUE,EXACT(IMAGES!B$12:B$1002,B900),0)),"?","")</f>
        <v/>
      </c>
      <c r="B900" s="20"/>
      <c r="C900" s="14"/>
      <c r="D900" s="15"/>
      <c r="E900" s="15"/>
      <c r="F900" s="15"/>
      <c r="G900" s="11" t="str" cm="1">
        <f t="array" ref="G900">_xlfn.IFS(AND(D900&lt;F900,H900="A"),"?",D900+1=F900,"✓",AND(D900=F900,D900&gt;0,H900&lt;&gt;"A"),"A?",TRUE,"")</f>
        <v/>
      </c>
      <c r="H900" s="15"/>
      <c r="I900" s="12"/>
      <c r="J900" s="12"/>
      <c r="K900" s="14"/>
      <c r="L900" s="14"/>
      <c r="M900" s="71"/>
      <c r="N900" s="71"/>
      <c r="O900" s="14"/>
      <c r="P900" s="20"/>
      <c r="Q900" s="24" t="str">
        <f>IF(ISBLANK(K900),"",VLOOKUP(K900,EXHIBITIONS!B$4:C$1002,2,FALSE))</f>
        <v/>
      </c>
    </row>
    <row r="901" spans="1:17" ht="15">
      <c r="A901" s="10" t="str">
        <f t="array" ref="A901">IF(ISERROR(MATCH(TRUE,EXACT(IMAGES!B$12:B$1002,B901),0)),"?","")</f>
        <v/>
      </c>
      <c r="B901" s="20"/>
      <c r="C901" s="14"/>
      <c r="D901" s="15"/>
      <c r="E901" s="15"/>
      <c r="F901" s="15"/>
      <c r="G901" s="11" t="str" cm="1">
        <f t="array" ref="G901">_xlfn.IFS(AND(D901&lt;F901,H901="A"),"?",D901+1=F901,"✓",AND(D901=F901,D901&gt;0,H901&lt;&gt;"A"),"A?",TRUE,"")</f>
        <v/>
      </c>
      <c r="H901" s="15"/>
      <c r="I901" s="12"/>
      <c r="J901" s="12"/>
      <c r="K901" s="14"/>
      <c r="L901" s="14"/>
      <c r="M901" s="71"/>
      <c r="N901" s="71"/>
      <c r="O901" s="14"/>
      <c r="P901" s="20"/>
      <c r="Q901" s="24" t="str">
        <f>IF(ISBLANK(K901),"",VLOOKUP(K901,EXHIBITIONS!B$4:C$1002,2,FALSE))</f>
        <v/>
      </c>
    </row>
    <row r="902" spans="1:17" ht="15">
      <c r="A902" s="10" t="str">
        <f t="array" ref="A902">IF(ISERROR(MATCH(TRUE,EXACT(IMAGES!B$12:B$1002,B902),0)),"?","")</f>
        <v/>
      </c>
      <c r="B902" s="20"/>
      <c r="C902" s="14"/>
      <c r="D902" s="15"/>
      <c r="E902" s="15"/>
      <c r="F902" s="15"/>
      <c r="G902" s="11" t="str" cm="1">
        <f t="array" ref="G902">_xlfn.IFS(AND(D902&lt;F902,H902="A"),"?",D902+1=F902,"✓",AND(D902=F902,D902&gt;0,H902&lt;&gt;"A"),"A?",TRUE,"")</f>
        <v/>
      </c>
      <c r="H902" s="15"/>
      <c r="I902" s="12"/>
      <c r="J902" s="12"/>
      <c r="K902" s="14"/>
      <c r="L902" s="14"/>
      <c r="M902" s="15"/>
      <c r="N902" s="71"/>
      <c r="O902" s="15"/>
      <c r="P902" s="20"/>
      <c r="Q902" s="24" t="str">
        <f>IF(ISBLANK(K902),"",VLOOKUP(K902,EXHIBITIONS!B$4:C$1002,2,FALSE))</f>
        <v/>
      </c>
    </row>
    <row r="903" spans="1:17" ht="15">
      <c r="A903" s="10" t="str">
        <f t="array" ref="A903">IF(ISERROR(MATCH(TRUE,EXACT(IMAGES!B$12:B$1002,B903),0)),"?","")</f>
        <v/>
      </c>
      <c r="B903" s="20"/>
      <c r="C903" s="14"/>
      <c r="D903" s="15"/>
      <c r="E903" s="15"/>
      <c r="F903" s="15"/>
      <c r="G903" s="11" t="str" cm="1">
        <f t="array" ref="G903">_xlfn.IFS(AND(D903&lt;F903,H903="A"),"?",D903+1=F903,"✓",AND(D903=F903,D903&gt;0,H903&lt;&gt;"A"),"A?",TRUE,"")</f>
        <v/>
      </c>
      <c r="H903" s="15"/>
      <c r="I903" s="12"/>
      <c r="J903" s="12"/>
      <c r="K903" s="14"/>
      <c r="L903" s="14"/>
      <c r="M903" s="15"/>
      <c r="N903" s="71"/>
      <c r="O903" s="15"/>
      <c r="P903" s="20"/>
      <c r="Q903" s="24" t="str">
        <f>IF(ISBLANK(K903),"",VLOOKUP(K903,EXHIBITIONS!B$4:C$1002,2,FALSE))</f>
        <v/>
      </c>
    </row>
    <row r="904" spans="1:17" ht="15">
      <c r="A904" s="10" t="str">
        <f t="array" ref="A904">IF(ISERROR(MATCH(TRUE,EXACT(IMAGES!B$12:B$1002,B904),0)),"?","")</f>
        <v/>
      </c>
      <c r="B904" s="20"/>
      <c r="C904" s="14"/>
      <c r="D904" s="15"/>
      <c r="E904" s="15"/>
      <c r="F904" s="15"/>
      <c r="G904" s="11" t="str" cm="1">
        <f t="array" ref="G904">_xlfn.IFS(AND(D904&lt;F904,H904="A"),"?",D904+1=F904,"✓",AND(D904=F904,D904&gt;0,H904&lt;&gt;"A"),"A?",TRUE,"")</f>
        <v/>
      </c>
      <c r="H904" s="15"/>
      <c r="I904" s="12"/>
      <c r="J904" s="12"/>
      <c r="K904" s="14"/>
      <c r="L904" s="14"/>
      <c r="M904" s="15"/>
      <c r="N904" s="71"/>
      <c r="O904" s="15"/>
      <c r="P904" s="20"/>
      <c r="Q904" s="24" t="str">
        <f>IF(ISBLANK(K904),"",VLOOKUP(K904,EXHIBITIONS!B$4:C$1002,2,FALSE))</f>
        <v/>
      </c>
    </row>
    <row r="905" spans="1:17" ht="15">
      <c r="A905" s="10" t="str">
        <f t="array" ref="A905">IF(ISERROR(MATCH(TRUE,EXACT(IMAGES!B$12:B$1002,B905),0)),"?","")</f>
        <v/>
      </c>
      <c r="B905" s="20"/>
      <c r="C905" s="14"/>
      <c r="D905" s="15"/>
      <c r="E905" s="15"/>
      <c r="F905" s="15"/>
      <c r="G905" s="11" t="str" cm="1">
        <f t="array" ref="G905">_xlfn.IFS(AND(D905&lt;F905,H905="A"),"?",D905+1=F905,"✓",AND(D905=F905,D905&gt;0,H905&lt;&gt;"A"),"A?",TRUE,"")</f>
        <v/>
      </c>
      <c r="H905" s="15"/>
      <c r="I905" s="12"/>
      <c r="J905" s="12"/>
      <c r="K905" s="14"/>
      <c r="L905" s="14"/>
      <c r="M905" s="15"/>
      <c r="N905" s="71"/>
      <c r="O905" s="15"/>
      <c r="P905" s="20"/>
      <c r="Q905" s="24" t="str">
        <f>IF(ISBLANK(K905),"",VLOOKUP(K905,EXHIBITIONS!B$4:C$1002,2,FALSE))</f>
        <v/>
      </c>
    </row>
    <row r="906" spans="1:17" ht="15">
      <c r="A906" s="10" t="str">
        <f t="array" ref="A906">IF(ISERROR(MATCH(TRUE,EXACT(IMAGES!B$12:B$1002,B906),0)),"?","")</f>
        <v/>
      </c>
      <c r="B906" s="20"/>
      <c r="C906" s="14"/>
      <c r="D906" s="15"/>
      <c r="E906" s="15"/>
      <c r="F906" s="15"/>
      <c r="G906" s="11" t="str" cm="1">
        <f t="array" ref="G906">_xlfn.IFS(AND(D906&lt;F906,H906="A"),"?",D906+1=F906,"✓",AND(D906=F906,D906&gt;0,H906&lt;&gt;"A"),"A?",TRUE,"")</f>
        <v/>
      </c>
      <c r="H906" s="15"/>
      <c r="I906" s="12"/>
      <c r="J906" s="12"/>
      <c r="K906" s="14"/>
      <c r="L906" s="14"/>
      <c r="M906" s="71"/>
      <c r="N906" s="71"/>
      <c r="O906" s="14"/>
      <c r="P906" s="20"/>
      <c r="Q906" s="24" t="str">
        <f>IF(ISBLANK(K906),"",VLOOKUP(K906,EXHIBITIONS!B$4:C$1002,2,FALSE))</f>
        <v/>
      </c>
    </row>
    <row r="907" spans="1:17" ht="15">
      <c r="A907" s="10" t="str">
        <f t="array" ref="A907">IF(ISERROR(MATCH(TRUE,EXACT(IMAGES!B$12:B$1002,B907),0)),"?","")</f>
        <v/>
      </c>
      <c r="B907" s="20"/>
      <c r="C907" s="14"/>
      <c r="D907" s="15"/>
      <c r="E907" s="15"/>
      <c r="F907" s="15"/>
      <c r="G907" s="11" t="str" cm="1">
        <f t="array" ref="G907">_xlfn.IFS(AND(D907&lt;F907,H907="A"),"?",D907+1=F907,"✓",AND(D907=F907,D907&gt;0,H907&lt;&gt;"A"),"A?",TRUE,"")</f>
        <v/>
      </c>
      <c r="H907" s="15"/>
      <c r="I907" s="12"/>
      <c r="J907" s="12"/>
      <c r="K907" s="14"/>
      <c r="L907" s="14"/>
      <c r="M907" s="71"/>
      <c r="N907" s="71"/>
      <c r="O907" s="14"/>
      <c r="P907" s="20"/>
      <c r="Q907" s="24" t="str">
        <f>IF(ISBLANK(K907),"",VLOOKUP(K907,EXHIBITIONS!B$4:C$1002,2,FALSE))</f>
        <v/>
      </c>
    </row>
    <row r="908" spans="1:17" ht="15">
      <c r="A908" s="10" t="str">
        <f t="array" ref="A908">IF(ISERROR(MATCH(TRUE,EXACT(IMAGES!B$12:B$1002,B908),0)),"?","")</f>
        <v/>
      </c>
      <c r="B908" s="20"/>
      <c r="C908" s="14"/>
      <c r="D908" s="15"/>
      <c r="E908" s="15"/>
      <c r="F908" s="15"/>
      <c r="G908" s="11" t="str" cm="1">
        <f t="array" ref="G908">_xlfn.IFS(AND(D908&lt;F908,H908="A"),"?",D908+1=F908,"✓",AND(D908=F908,D908&gt;0,H908&lt;&gt;"A"),"A?",TRUE,"")</f>
        <v/>
      </c>
      <c r="H908" s="15"/>
      <c r="I908" s="12"/>
      <c r="J908" s="12"/>
      <c r="K908" s="14"/>
      <c r="L908" s="14"/>
      <c r="M908" s="71"/>
      <c r="N908" s="71"/>
      <c r="O908" s="14"/>
      <c r="P908" s="20"/>
      <c r="Q908" s="24" t="str">
        <f>IF(ISBLANK(K908),"",VLOOKUP(K908,EXHIBITIONS!B$4:C$1002,2,FALSE))</f>
        <v/>
      </c>
    </row>
    <row r="909" spans="1:17" ht="15">
      <c r="A909" s="10" t="str">
        <f t="array" ref="A909">IF(ISERROR(MATCH(TRUE,EXACT(IMAGES!B$12:B$1002,B909),0)),"?","")</f>
        <v/>
      </c>
      <c r="B909" s="20"/>
      <c r="C909" s="14"/>
      <c r="D909" s="15"/>
      <c r="E909" s="15"/>
      <c r="F909" s="15"/>
      <c r="G909" s="11" t="str" cm="1">
        <f t="array" ref="G909">_xlfn.IFS(AND(D909&lt;F909,H909="A"),"?",D909+1=F909,"✓",AND(D909=F909,D909&gt;0,H909&lt;&gt;"A"),"A?",TRUE,"")</f>
        <v/>
      </c>
      <c r="H909" s="15"/>
      <c r="I909" s="12"/>
      <c r="J909" s="12"/>
      <c r="K909" s="14"/>
      <c r="L909" s="14"/>
      <c r="M909" s="71"/>
      <c r="N909" s="71"/>
      <c r="O909" s="14"/>
      <c r="P909" s="20"/>
      <c r="Q909" s="24" t="str">
        <f>IF(ISBLANK(K909),"",VLOOKUP(K909,EXHIBITIONS!B$4:C$1002,2,FALSE))</f>
        <v/>
      </c>
    </row>
    <row r="910" spans="1:17" ht="15">
      <c r="A910" s="10" t="str">
        <f t="array" ref="A910">IF(ISERROR(MATCH(TRUE,EXACT(IMAGES!B$12:B$1002,B910),0)),"?","")</f>
        <v/>
      </c>
      <c r="B910" s="20"/>
      <c r="C910" s="14"/>
      <c r="D910" s="15"/>
      <c r="E910" s="15"/>
      <c r="F910" s="15"/>
      <c r="G910" s="11" t="str" cm="1">
        <f t="array" ref="G910">_xlfn.IFS(AND(D910&lt;F910,H910="A"),"?",D910+1=F910,"✓",AND(D910=F910,D910&gt;0,H910&lt;&gt;"A"),"A?",TRUE,"")</f>
        <v/>
      </c>
      <c r="H910" s="15"/>
      <c r="I910" s="12"/>
      <c r="J910" s="12"/>
      <c r="K910" s="14"/>
      <c r="L910" s="14"/>
      <c r="M910" s="71"/>
      <c r="N910" s="71"/>
      <c r="O910" s="14"/>
      <c r="P910" s="20"/>
      <c r="Q910" s="24" t="str">
        <f>IF(ISBLANK(K910),"",VLOOKUP(K910,EXHIBITIONS!B$4:C$1002,2,FALSE))</f>
        <v/>
      </c>
    </row>
    <row r="911" spans="1:17" ht="15">
      <c r="A911" s="10" t="str">
        <f t="array" ref="A911">IF(ISERROR(MATCH(TRUE,EXACT(IMAGES!B$12:B$1002,B911),0)),"?","")</f>
        <v/>
      </c>
      <c r="B911" s="20"/>
      <c r="C911" s="14"/>
      <c r="D911" s="15"/>
      <c r="E911" s="15"/>
      <c r="F911" s="15"/>
      <c r="G911" s="11" t="str" cm="1">
        <f t="array" ref="G911">_xlfn.IFS(AND(D911&lt;F911,H911="A"),"?",D911+1=F911,"✓",AND(D911=F911,D911&gt;0,H911&lt;&gt;"A"),"A?",TRUE,"")</f>
        <v/>
      </c>
      <c r="H911" s="15"/>
      <c r="I911" s="12"/>
      <c r="J911" s="12"/>
      <c r="K911" s="14"/>
      <c r="L911" s="14"/>
      <c r="M911" s="71"/>
      <c r="N911" s="71"/>
      <c r="O911" s="14"/>
      <c r="P911" s="20"/>
      <c r="Q911" s="24" t="str">
        <f>IF(ISBLANK(K911),"",VLOOKUP(K911,EXHIBITIONS!B$4:C$1002,2,FALSE))</f>
        <v/>
      </c>
    </row>
    <row r="912" spans="1:17" ht="15">
      <c r="A912" s="10" t="str">
        <f t="array" ref="A912">IF(ISERROR(MATCH(TRUE,EXACT(IMAGES!B$12:B$1002,B912),0)),"?","")</f>
        <v/>
      </c>
      <c r="B912" s="20"/>
      <c r="C912" s="14"/>
      <c r="D912" s="15"/>
      <c r="E912" s="15"/>
      <c r="F912" s="15"/>
      <c r="G912" s="11" t="str" cm="1">
        <f t="array" ref="G912">_xlfn.IFS(AND(D912&lt;F912,H912="A"),"?",D912+1=F912,"✓",AND(D912=F912,D912&gt;0,H912&lt;&gt;"A"),"A?",TRUE,"")</f>
        <v/>
      </c>
      <c r="H912" s="15"/>
      <c r="I912" s="12"/>
      <c r="J912" s="12"/>
      <c r="K912" s="14"/>
      <c r="L912" s="14"/>
      <c r="M912" s="71"/>
      <c r="N912" s="71"/>
      <c r="O912" s="14"/>
      <c r="P912" s="20"/>
      <c r="Q912" s="24" t="str">
        <f>IF(ISBLANK(K912),"",VLOOKUP(K912,EXHIBITIONS!B$4:C$1002,2,FALSE))</f>
        <v/>
      </c>
    </row>
    <row r="913" spans="1:17" ht="15">
      <c r="A913" s="10" t="str">
        <f t="array" ref="A913">IF(ISERROR(MATCH(TRUE,EXACT(IMAGES!B$12:B$1002,B913),0)),"?","")</f>
        <v/>
      </c>
      <c r="B913" s="20"/>
      <c r="C913" s="14"/>
      <c r="D913" s="15"/>
      <c r="E913" s="15"/>
      <c r="F913" s="15"/>
      <c r="G913" s="11" t="str" cm="1">
        <f t="array" ref="G913">_xlfn.IFS(AND(D913&lt;F913,H913="A"),"?",D913+1=F913,"✓",AND(D913=F913,D913&gt;0,H913&lt;&gt;"A"),"A?",TRUE,"")</f>
        <v/>
      </c>
      <c r="H913" s="15"/>
      <c r="I913" s="12"/>
      <c r="J913" s="12"/>
      <c r="K913" s="14"/>
      <c r="L913" s="14"/>
      <c r="M913" s="71"/>
      <c r="N913" s="71"/>
      <c r="O913" s="14"/>
      <c r="P913" s="20"/>
      <c r="Q913" s="24" t="str">
        <f>IF(ISBLANK(K913),"",VLOOKUP(K913,EXHIBITIONS!B$4:C$1002,2,FALSE))</f>
        <v/>
      </c>
    </row>
    <row r="914" spans="1:17" ht="15">
      <c r="A914" s="10" t="str">
        <f t="array" ref="A914">IF(ISERROR(MATCH(TRUE,EXACT(IMAGES!B$12:B$1002,B914),0)),"?","")</f>
        <v/>
      </c>
      <c r="B914" s="20"/>
      <c r="C914" s="14"/>
      <c r="D914" s="15"/>
      <c r="E914" s="15"/>
      <c r="F914" s="15"/>
      <c r="G914" s="11" t="str" cm="1">
        <f t="array" ref="G914">_xlfn.IFS(AND(D914&lt;F914,H914="A"),"?",D914+1=F914,"✓",AND(D914=F914,D914&gt;0,H914&lt;&gt;"A"),"A?",TRUE,"")</f>
        <v/>
      </c>
      <c r="H914" s="15"/>
      <c r="I914" s="12"/>
      <c r="J914" s="12"/>
      <c r="K914" s="14"/>
      <c r="L914" s="14"/>
      <c r="M914" s="71"/>
      <c r="N914" s="71"/>
      <c r="O914" s="14"/>
      <c r="P914" s="20"/>
      <c r="Q914" s="24" t="str">
        <f>IF(ISBLANK(K914),"",VLOOKUP(K914,EXHIBITIONS!B$4:C$1002,2,FALSE))</f>
        <v/>
      </c>
    </row>
    <row r="915" spans="1:17" ht="15">
      <c r="A915" s="10" t="str">
        <f t="array" ref="A915">IF(ISERROR(MATCH(TRUE,EXACT(IMAGES!B$12:B$1002,B915),0)),"?","")</f>
        <v/>
      </c>
      <c r="B915" s="20"/>
      <c r="C915" s="14"/>
      <c r="D915" s="15"/>
      <c r="E915" s="15"/>
      <c r="F915" s="15"/>
      <c r="G915" s="11" t="str" cm="1">
        <f t="array" ref="G915">_xlfn.IFS(AND(D915&lt;F915,H915="A"),"?",D915+1=F915,"✓",AND(D915=F915,D915&gt;0,H915&lt;&gt;"A"),"A?",TRUE,"")</f>
        <v/>
      </c>
      <c r="H915" s="15"/>
      <c r="I915" s="12"/>
      <c r="J915" s="12"/>
      <c r="K915" s="14"/>
      <c r="L915" s="14"/>
      <c r="M915" s="71"/>
      <c r="N915" s="71"/>
      <c r="O915" s="14"/>
      <c r="P915" s="20"/>
      <c r="Q915" s="24" t="str">
        <f>IF(ISBLANK(K915),"",VLOOKUP(K915,EXHIBITIONS!B$4:C$1002,2,FALSE))</f>
        <v/>
      </c>
    </row>
    <row r="916" spans="1:17" ht="15">
      <c r="A916" s="10" t="str">
        <f t="array" ref="A916">IF(ISERROR(MATCH(TRUE,EXACT(IMAGES!B$12:B$1002,B916),0)),"?","")</f>
        <v/>
      </c>
      <c r="B916" s="20"/>
      <c r="C916" s="14"/>
      <c r="D916" s="15"/>
      <c r="E916" s="15"/>
      <c r="F916" s="15"/>
      <c r="G916" s="11" t="str" cm="1">
        <f t="array" ref="G916">_xlfn.IFS(AND(D916&lt;F916,H916="A"),"?",D916+1=F916,"✓",AND(D916=F916,D916&gt;0,H916&lt;&gt;"A"),"A?",TRUE,"")</f>
        <v/>
      </c>
      <c r="H916" s="15"/>
      <c r="I916" s="12"/>
      <c r="J916" s="12"/>
      <c r="K916" s="14"/>
      <c r="L916" s="14"/>
      <c r="M916" s="71"/>
      <c r="N916" s="71"/>
      <c r="O916" s="14"/>
      <c r="P916" s="20"/>
      <c r="Q916" s="24" t="str">
        <f>IF(ISBLANK(K916),"",VLOOKUP(K916,EXHIBITIONS!B$4:C$1002,2,FALSE))</f>
        <v/>
      </c>
    </row>
    <row r="917" spans="1:17" ht="15">
      <c r="A917" s="10" t="str">
        <f t="array" ref="A917">IF(ISERROR(MATCH(TRUE,EXACT(IMAGES!B$12:B$1002,B917),0)),"?","")</f>
        <v/>
      </c>
      <c r="B917" s="20"/>
      <c r="C917" s="14"/>
      <c r="D917" s="15"/>
      <c r="E917" s="15"/>
      <c r="F917" s="15"/>
      <c r="G917" s="11" t="str" cm="1">
        <f t="array" ref="G917">_xlfn.IFS(AND(D917&lt;F917,H917="A"),"?",D917+1=F917,"✓",AND(D917=F917,D917&gt;0,H917&lt;&gt;"A"),"A?",TRUE,"")</f>
        <v/>
      </c>
      <c r="H917" s="15"/>
      <c r="I917" s="12"/>
      <c r="J917" s="12"/>
      <c r="K917" s="14"/>
      <c r="L917" s="14"/>
      <c r="M917" s="71"/>
      <c r="N917" s="71"/>
      <c r="O917" s="14"/>
      <c r="P917" s="20"/>
      <c r="Q917" s="24" t="str">
        <f>IF(ISBLANK(K917),"",VLOOKUP(K917,EXHIBITIONS!B$4:C$1002,2,FALSE))</f>
        <v/>
      </c>
    </row>
    <row r="918" spans="1:17" ht="15">
      <c r="A918" s="10" t="str">
        <f t="array" ref="A918">IF(ISERROR(MATCH(TRUE,EXACT(IMAGES!B$12:B$1002,B918),0)),"?","")</f>
        <v/>
      </c>
      <c r="B918" s="20"/>
      <c r="C918" s="14"/>
      <c r="D918" s="15"/>
      <c r="E918" s="15"/>
      <c r="F918" s="15"/>
      <c r="G918" s="11" t="str" cm="1">
        <f t="array" ref="G918">_xlfn.IFS(AND(D918&lt;F918,H918="A"),"?",D918+1=F918,"✓",AND(D918=F918,D918&gt;0,H918&lt;&gt;"A"),"A?",TRUE,"")</f>
        <v/>
      </c>
      <c r="H918" s="15"/>
      <c r="I918" s="12"/>
      <c r="J918" s="12"/>
      <c r="K918" s="14"/>
      <c r="L918" s="14"/>
      <c r="M918" s="71"/>
      <c r="N918" s="71"/>
      <c r="O918" s="14"/>
      <c r="P918" s="20"/>
      <c r="Q918" s="24" t="str">
        <f>IF(ISBLANK(K918),"",VLOOKUP(K918,EXHIBITIONS!B$4:C$1002,2,FALSE))</f>
        <v/>
      </c>
    </row>
    <row r="919" spans="1:17" ht="15">
      <c r="A919" s="10" t="str">
        <f t="array" ref="A919">IF(ISERROR(MATCH(TRUE,EXACT(IMAGES!B$12:B$1002,B919),0)),"?","")</f>
        <v/>
      </c>
      <c r="B919" s="20"/>
      <c r="C919" s="14"/>
      <c r="D919" s="15"/>
      <c r="E919" s="15"/>
      <c r="F919" s="15"/>
      <c r="G919" s="11" t="str" cm="1">
        <f t="array" ref="G919">_xlfn.IFS(AND(D919&lt;F919,H919="A"),"?",D919+1=F919,"✓",AND(D919=F919,D919&gt;0,H919&lt;&gt;"A"),"A?",TRUE,"")</f>
        <v/>
      </c>
      <c r="H919" s="15"/>
      <c r="I919" s="12"/>
      <c r="J919" s="12"/>
      <c r="K919" s="14"/>
      <c r="L919" s="14"/>
      <c r="M919" s="71"/>
      <c r="N919" s="71"/>
      <c r="O919" s="14"/>
      <c r="P919" s="20"/>
      <c r="Q919" s="24" t="str">
        <f>IF(ISBLANK(K919),"",VLOOKUP(K919,EXHIBITIONS!B$4:C$1002,2,FALSE))</f>
        <v/>
      </c>
    </row>
    <row r="920" spans="1:17" ht="15">
      <c r="A920" s="10" t="str">
        <f t="array" ref="A920">IF(ISERROR(MATCH(TRUE,EXACT(IMAGES!B$12:B$1002,B920),0)),"?","")</f>
        <v/>
      </c>
      <c r="B920" s="20"/>
      <c r="C920" s="14"/>
      <c r="D920" s="15"/>
      <c r="E920" s="15"/>
      <c r="F920" s="15"/>
      <c r="G920" s="11" t="str" cm="1">
        <f t="array" ref="G920">_xlfn.IFS(AND(D920&lt;F920,H920="A"),"?",D920+1=F920,"✓",AND(D920=F920,D920&gt;0,H920&lt;&gt;"A"),"A?",TRUE,"")</f>
        <v/>
      </c>
      <c r="H920" s="15"/>
      <c r="I920" s="12"/>
      <c r="J920" s="12"/>
      <c r="K920" s="14"/>
      <c r="L920" s="14"/>
      <c r="M920" s="71"/>
      <c r="N920" s="71"/>
      <c r="O920" s="14"/>
      <c r="P920" s="20"/>
      <c r="Q920" s="24" t="str">
        <f>IF(ISBLANK(K920),"",VLOOKUP(K920,EXHIBITIONS!B$4:C$1002,2,FALSE))</f>
        <v/>
      </c>
    </row>
    <row r="921" spans="1:17" ht="15">
      <c r="A921" s="10" t="str">
        <f t="array" ref="A921">IF(ISERROR(MATCH(TRUE,EXACT(IMAGES!B$12:B$1002,B921),0)),"?","")</f>
        <v/>
      </c>
      <c r="B921" s="20"/>
      <c r="C921" s="14"/>
      <c r="D921" s="15"/>
      <c r="E921" s="15"/>
      <c r="F921" s="15"/>
      <c r="G921" s="11" t="str" cm="1">
        <f t="array" ref="G921">_xlfn.IFS(AND(D921&lt;F921,H921="A"),"?",D921+1=F921,"✓",AND(D921=F921,D921&gt;0,H921&lt;&gt;"A"),"A?",TRUE,"")</f>
        <v/>
      </c>
      <c r="H921" s="15"/>
      <c r="I921" s="12"/>
      <c r="J921" s="12"/>
      <c r="K921" s="14"/>
      <c r="L921" s="14"/>
      <c r="M921" s="71"/>
      <c r="N921" s="71"/>
      <c r="O921" s="14"/>
      <c r="P921" s="20"/>
      <c r="Q921" s="24" t="str">
        <f>IF(ISBLANK(K921),"",VLOOKUP(K921,EXHIBITIONS!B$4:C$1002,2,FALSE))</f>
        <v/>
      </c>
    </row>
    <row r="922" spans="1:17" ht="15">
      <c r="A922" s="10" t="str">
        <f t="array" ref="A922">IF(ISERROR(MATCH(TRUE,EXACT(IMAGES!B$12:B$1002,B922),0)),"?","")</f>
        <v/>
      </c>
      <c r="B922" s="20"/>
      <c r="C922" s="14"/>
      <c r="D922" s="15"/>
      <c r="E922" s="15"/>
      <c r="F922" s="15"/>
      <c r="G922" s="11" t="str" cm="1">
        <f t="array" ref="G922">_xlfn.IFS(AND(D922&lt;F922,H922="A"),"?",D922+1=F922,"✓",AND(D922=F922,D922&gt;0,H922&lt;&gt;"A"),"A?",TRUE,"")</f>
        <v/>
      </c>
      <c r="H922" s="15"/>
      <c r="I922" s="12"/>
      <c r="J922" s="12"/>
      <c r="K922" s="14"/>
      <c r="L922" s="14"/>
      <c r="M922" s="15"/>
      <c r="N922" s="71"/>
      <c r="O922" s="15"/>
      <c r="P922" s="20"/>
      <c r="Q922" s="24" t="str">
        <f>IF(ISBLANK(K922),"",VLOOKUP(K922,EXHIBITIONS!B$4:C$1002,2,FALSE))</f>
        <v/>
      </c>
    </row>
    <row r="923" spans="1:17" ht="15">
      <c r="A923" s="10" t="str">
        <f t="array" ref="A923">IF(ISERROR(MATCH(TRUE,EXACT(IMAGES!B$12:B$1002,B923),0)),"?","")</f>
        <v/>
      </c>
      <c r="B923" s="20"/>
      <c r="C923" s="14"/>
      <c r="D923" s="15"/>
      <c r="E923" s="15"/>
      <c r="F923" s="15"/>
      <c r="G923" s="11" t="str" cm="1">
        <f t="array" ref="G923">_xlfn.IFS(AND(D923&lt;F923,H923="A"),"?",D923+1=F923,"✓",AND(D923=F923,D923&gt;0,H923&lt;&gt;"A"),"A?",TRUE,"")</f>
        <v/>
      </c>
      <c r="H923" s="15"/>
      <c r="I923" s="12"/>
      <c r="J923" s="12"/>
      <c r="K923" s="14"/>
      <c r="L923" s="14"/>
      <c r="M923" s="15"/>
      <c r="N923" s="71"/>
      <c r="O923" s="15"/>
      <c r="P923" s="20"/>
      <c r="Q923" s="24" t="str">
        <f>IF(ISBLANK(K923),"",VLOOKUP(K923,EXHIBITIONS!B$4:C$1002,2,FALSE))</f>
        <v/>
      </c>
    </row>
    <row r="924" spans="1:17" ht="15">
      <c r="A924" s="10" t="str">
        <f t="array" ref="A924">IF(ISERROR(MATCH(TRUE,EXACT(IMAGES!B$12:B$1002,B924),0)),"?","")</f>
        <v/>
      </c>
      <c r="B924" s="20"/>
      <c r="C924" s="14"/>
      <c r="D924" s="15"/>
      <c r="E924" s="15"/>
      <c r="F924" s="15"/>
      <c r="G924" s="11" t="str" cm="1">
        <f t="array" ref="G924">_xlfn.IFS(AND(D924&lt;F924,H924="A"),"?",D924+1=F924,"✓",AND(D924=F924,D924&gt;0,H924&lt;&gt;"A"),"A?",TRUE,"")</f>
        <v/>
      </c>
      <c r="H924" s="15"/>
      <c r="I924" s="12"/>
      <c r="J924" s="12"/>
      <c r="K924" s="14"/>
      <c r="L924" s="14"/>
      <c r="M924" s="15"/>
      <c r="N924" s="71"/>
      <c r="O924" s="15"/>
      <c r="P924" s="20"/>
      <c r="Q924" s="24" t="str">
        <f>IF(ISBLANK(K924),"",VLOOKUP(K924,EXHIBITIONS!B$4:C$1002,2,FALSE))</f>
        <v/>
      </c>
    </row>
    <row r="925" spans="1:17" ht="15">
      <c r="A925" s="10" t="str">
        <f t="array" ref="A925">IF(ISERROR(MATCH(TRUE,EXACT(IMAGES!B$12:B$1002,B925),0)),"?","")</f>
        <v/>
      </c>
      <c r="B925" s="20"/>
      <c r="C925" s="14"/>
      <c r="D925" s="15"/>
      <c r="E925" s="15"/>
      <c r="F925" s="15"/>
      <c r="G925" s="11" t="str" cm="1">
        <f t="array" ref="G925">_xlfn.IFS(AND(D925&lt;F925,H925="A"),"?",D925+1=F925,"✓",AND(D925=F925,D925&gt;0,H925&lt;&gt;"A"),"A?",TRUE,"")</f>
        <v/>
      </c>
      <c r="H925" s="15"/>
      <c r="I925" s="12"/>
      <c r="J925" s="12"/>
      <c r="K925" s="14"/>
      <c r="L925" s="14"/>
      <c r="M925" s="15"/>
      <c r="N925" s="71"/>
      <c r="O925" s="15"/>
      <c r="P925" s="20"/>
      <c r="Q925" s="24" t="str">
        <f>IF(ISBLANK(K925),"",VLOOKUP(K925,EXHIBITIONS!B$4:C$1002,2,FALSE))</f>
        <v/>
      </c>
    </row>
    <row r="926" spans="1:17" ht="15">
      <c r="A926" s="10" t="str">
        <f t="array" ref="A926">IF(ISERROR(MATCH(TRUE,EXACT(IMAGES!B$12:B$1002,B926),0)),"?","")</f>
        <v/>
      </c>
      <c r="B926" s="20"/>
      <c r="C926" s="14"/>
      <c r="D926" s="15"/>
      <c r="E926" s="15"/>
      <c r="F926" s="15"/>
      <c r="G926" s="11" t="str" cm="1">
        <f t="array" ref="G926">_xlfn.IFS(AND(D926&lt;F926,H926="A"),"?",D926+1=F926,"✓",AND(D926=F926,D926&gt;0,H926&lt;&gt;"A"),"A?",TRUE,"")</f>
        <v/>
      </c>
      <c r="H926" s="15"/>
      <c r="I926" s="12"/>
      <c r="J926" s="12"/>
      <c r="K926" s="14"/>
      <c r="L926" s="14"/>
      <c r="M926" s="71"/>
      <c r="N926" s="71"/>
      <c r="O926" s="14"/>
      <c r="P926" s="20"/>
      <c r="Q926" s="24" t="str">
        <f>IF(ISBLANK(K926),"",VLOOKUP(K926,EXHIBITIONS!B$4:C$1002,2,FALSE))</f>
        <v/>
      </c>
    </row>
    <row r="927" spans="1:17" ht="15">
      <c r="A927" s="10" t="str">
        <f t="array" ref="A927">IF(ISERROR(MATCH(TRUE,EXACT(IMAGES!B$12:B$1002,B927),0)),"?","")</f>
        <v/>
      </c>
      <c r="B927" s="20"/>
      <c r="C927" s="14"/>
      <c r="D927" s="15"/>
      <c r="E927" s="15"/>
      <c r="F927" s="15"/>
      <c r="G927" s="11" t="str" cm="1">
        <f t="array" ref="G927">_xlfn.IFS(AND(D927&lt;F927,H927="A"),"?",D927+1=F927,"✓",AND(D927=F927,D927&gt;0,H927&lt;&gt;"A"),"A?",TRUE,"")</f>
        <v/>
      </c>
      <c r="H927" s="15"/>
      <c r="I927" s="12"/>
      <c r="J927" s="12"/>
      <c r="K927" s="14"/>
      <c r="L927" s="14"/>
      <c r="M927" s="71"/>
      <c r="N927" s="71"/>
      <c r="O927" s="14"/>
      <c r="P927" s="20"/>
      <c r="Q927" s="24" t="str">
        <f>IF(ISBLANK(K927),"",VLOOKUP(K927,EXHIBITIONS!B$4:C$1002,2,FALSE))</f>
        <v/>
      </c>
    </row>
    <row r="928" spans="1:17" ht="15">
      <c r="A928" s="10" t="str">
        <f t="array" ref="A928">IF(ISERROR(MATCH(TRUE,EXACT(IMAGES!B$12:B$1002,B928),0)),"?","")</f>
        <v/>
      </c>
      <c r="B928" s="20"/>
      <c r="C928" s="14"/>
      <c r="D928" s="15"/>
      <c r="E928" s="15"/>
      <c r="F928" s="15"/>
      <c r="G928" s="11" t="str" cm="1">
        <f t="array" ref="G928">_xlfn.IFS(AND(D928&lt;F928,H928="A"),"?",D928+1=F928,"✓",AND(D928=F928,D928&gt;0,H928&lt;&gt;"A"),"A?",TRUE,"")</f>
        <v/>
      </c>
      <c r="H928" s="15"/>
      <c r="I928" s="12"/>
      <c r="J928" s="12"/>
      <c r="K928" s="14"/>
      <c r="L928" s="14"/>
      <c r="M928" s="71"/>
      <c r="N928" s="71"/>
      <c r="O928" s="14"/>
      <c r="P928" s="20"/>
      <c r="Q928" s="24" t="str">
        <f>IF(ISBLANK(K928),"",VLOOKUP(K928,EXHIBITIONS!B$4:C$1002,2,FALSE))</f>
        <v/>
      </c>
    </row>
    <row r="929" spans="1:17" ht="15">
      <c r="A929" s="10" t="str">
        <f t="array" ref="A929">IF(ISERROR(MATCH(TRUE,EXACT(IMAGES!B$12:B$1002,B929),0)),"?","")</f>
        <v/>
      </c>
      <c r="B929" s="20"/>
      <c r="C929" s="14"/>
      <c r="D929" s="15"/>
      <c r="E929" s="15"/>
      <c r="F929" s="15"/>
      <c r="G929" s="11" t="str" cm="1">
        <f t="array" ref="G929">_xlfn.IFS(AND(D929&lt;F929,H929="A"),"?",D929+1=F929,"✓",AND(D929=F929,D929&gt;0,H929&lt;&gt;"A"),"A?",TRUE,"")</f>
        <v/>
      </c>
      <c r="H929" s="15"/>
      <c r="I929" s="12"/>
      <c r="J929" s="12"/>
      <c r="K929" s="14"/>
      <c r="L929" s="14"/>
      <c r="M929" s="71"/>
      <c r="N929" s="71"/>
      <c r="O929" s="14"/>
      <c r="P929" s="20"/>
      <c r="Q929" s="24" t="str">
        <f>IF(ISBLANK(K929),"",VLOOKUP(K929,EXHIBITIONS!B$4:C$1002,2,FALSE))</f>
        <v/>
      </c>
    </row>
    <row r="930" spans="1:17" ht="15">
      <c r="A930" s="10" t="str">
        <f t="array" ref="A930">IF(ISERROR(MATCH(TRUE,EXACT(IMAGES!B$12:B$1002,B930),0)),"?","")</f>
        <v/>
      </c>
      <c r="B930" s="20"/>
      <c r="C930" s="14"/>
      <c r="D930" s="15"/>
      <c r="E930" s="15"/>
      <c r="F930" s="15"/>
      <c r="G930" s="11" t="str" cm="1">
        <f t="array" ref="G930">_xlfn.IFS(AND(D930&lt;F930,H930="A"),"?",D930+1=F930,"✓",AND(D930=F930,D930&gt;0,H930&lt;&gt;"A"),"A?",TRUE,"")</f>
        <v/>
      </c>
      <c r="H930" s="15"/>
      <c r="I930" s="12"/>
      <c r="J930" s="12"/>
      <c r="K930" s="14"/>
      <c r="L930" s="14"/>
      <c r="M930" s="71"/>
      <c r="N930" s="71"/>
      <c r="O930" s="14"/>
      <c r="P930" s="20"/>
      <c r="Q930" s="24" t="str">
        <f>IF(ISBLANK(K930),"",VLOOKUP(K930,EXHIBITIONS!B$4:C$1002,2,FALSE))</f>
        <v/>
      </c>
    </row>
    <row r="931" spans="1:17" ht="15">
      <c r="A931" s="10" t="str">
        <f t="array" ref="A931">IF(ISERROR(MATCH(TRUE,EXACT(IMAGES!B$12:B$1002,B931),0)),"?","")</f>
        <v/>
      </c>
      <c r="B931" s="20"/>
      <c r="C931" s="14"/>
      <c r="D931" s="15"/>
      <c r="E931" s="15"/>
      <c r="F931" s="15"/>
      <c r="G931" s="11" t="str" cm="1">
        <f t="array" ref="G931">_xlfn.IFS(AND(D931&lt;F931,H931="A"),"?",D931+1=F931,"✓",AND(D931=F931,D931&gt;0,H931&lt;&gt;"A"),"A?",TRUE,"")</f>
        <v/>
      </c>
      <c r="H931" s="15"/>
      <c r="I931" s="12"/>
      <c r="J931" s="12"/>
      <c r="K931" s="14"/>
      <c r="L931" s="14"/>
      <c r="M931" s="71"/>
      <c r="N931" s="71"/>
      <c r="O931" s="14"/>
      <c r="P931" s="20"/>
      <c r="Q931" s="24" t="str">
        <f>IF(ISBLANK(K931),"",VLOOKUP(K931,EXHIBITIONS!B$4:C$1002,2,FALSE))</f>
        <v/>
      </c>
    </row>
    <row r="932" spans="1:17" ht="15">
      <c r="A932" s="10" t="str">
        <f t="array" ref="A932">IF(ISERROR(MATCH(TRUE,EXACT(IMAGES!B$12:B$1002,B932),0)),"?","")</f>
        <v/>
      </c>
      <c r="B932" s="20"/>
      <c r="C932" s="14"/>
      <c r="D932" s="15"/>
      <c r="E932" s="15"/>
      <c r="F932" s="15"/>
      <c r="G932" s="11" t="str" cm="1">
        <f t="array" ref="G932">_xlfn.IFS(AND(D932&lt;F932,H932="A"),"?",D932+1=F932,"✓",AND(D932=F932,D932&gt;0,H932&lt;&gt;"A"),"A?",TRUE,"")</f>
        <v/>
      </c>
      <c r="H932" s="15"/>
      <c r="I932" s="12"/>
      <c r="J932" s="12"/>
      <c r="K932" s="14"/>
      <c r="L932" s="14"/>
      <c r="M932" s="71"/>
      <c r="N932" s="71"/>
      <c r="O932" s="14"/>
      <c r="P932" s="20"/>
      <c r="Q932" s="24" t="str">
        <f>IF(ISBLANK(K932),"",VLOOKUP(K932,EXHIBITIONS!B$4:C$1002,2,FALSE))</f>
        <v/>
      </c>
    </row>
    <row r="933" spans="1:17" ht="15">
      <c r="A933" s="10" t="str">
        <f t="array" ref="A933">IF(ISERROR(MATCH(TRUE,EXACT(IMAGES!B$12:B$1002,B933),0)),"?","")</f>
        <v/>
      </c>
      <c r="B933" s="20"/>
      <c r="C933" s="14"/>
      <c r="D933" s="15"/>
      <c r="E933" s="15"/>
      <c r="F933" s="15"/>
      <c r="G933" s="11" t="str" cm="1">
        <f t="array" ref="G933">_xlfn.IFS(AND(D933&lt;F933,H933="A"),"?",D933+1=F933,"✓",AND(D933=F933,D933&gt;0,H933&lt;&gt;"A"),"A?",TRUE,"")</f>
        <v/>
      </c>
      <c r="H933" s="15"/>
      <c r="I933" s="12"/>
      <c r="J933" s="12"/>
      <c r="K933" s="14"/>
      <c r="L933" s="14"/>
      <c r="M933" s="71"/>
      <c r="N933" s="71"/>
      <c r="O933" s="14"/>
      <c r="P933" s="20"/>
      <c r="Q933" s="24" t="str">
        <f>IF(ISBLANK(K933),"",VLOOKUP(K933,EXHIBITIONS!B$4:C$1002,2,FALSE))</f>
        <v/>
      </c>
    </row>
    <row r="934" spans="1:17" ht="15">
      <c r="A934" s="10" t="str">
        <f t="array" ref="A934">IF(ISERROR(MATCH(TRUE,EXACT(IMAGES!B$12:B$1002,B934),0)),"?","")</f>
        <v/>
      </c>
      <c r="B934" s="20"/>
      <c r="C934" s="14"/>
      <c r="D934" s="15"/>
      <c r="E934" s="15"/>
      <c r="F934" s="15"/>
      <c r="G934" s="11" t="str" cm="1">
        <f t="array" ref="G934">_xlfn.IFS(AND(D934&lt;F934,H934="A"),"?",D934+1=F934,"✓",AND(D934=F934,D934&gt;0,H934&lt;&gt;"A"),"A?",TRUE,"")</f>
        <v/>
      </c>
      <c r="H934" s="15"/>
      <c r="I934" s="12"/>
      <c r="J934" s="12"/>
      <c r="K934" s="14"/>
      <c r="L934" s="14"/>
      <c r="M934" s="71"/>
      <c r="N934" s="71"/>
      <c r="O934" s="14"/>
      <c r="P934" s="20"/>
      <c r="Q934" s="24" t="str">
        <f>IF(ISBLANK(K934),"",VLOOKUP(K934,EXHIBITIONS!B$4:C$1002,2,FALSE))</f>
        <v/>
      </c>
    </row>
    <row r="935" spans="1:17" ht="15">
      <c r="A935" s="10" t="str">
        <f t="array" ref="A935">IF(ISERROR(MATCH(TRUE,EXACT(IMAGES!B$12:B$1002,B935),0)),"?","")</f>
        <v/>
      </c>
      <c r="B935" s="20"/>
      <c r="C935" s="14"/>
      <c r="D935" s="15"/>
      <c r="E935" s="15"/>
      <c r="F935" s="15"/>
      <c r="G935" s="11" t="str" cm="1">
        <f t="array" ref="G935">_xlfn.IFS(AND(D935&lt;F935,H935="A"),"?",D935+1=F935,"✓",AND(D935=F935,D935&gt;0,H935&lt;&gt;"A"),"A?",TRUE,"")</f>
        <v/>
      </c>
      <c r="H935" s="15"/>
      <c r="I935" s="12"/>
      <c r="J935" s="12"/>
      <c r="K935" s="14"/>
      <c r="L935" s="14"/>
      <c r="M935" s="71"/>
      <c r="N935" s="71"/>
      <c r="O935" s="14"/>
      <c r="P935" s="20"/>
      <c r="Q935" s="24" t="str">
        <f>IF(ISBLANK(K935),"",VLOOKUP(K935,EXHIBITIONS!B$4:C$1002,2,FALSE))</f>
        <v/>
      </c>
    </row>
    <row r="936" spans="1:17" ht="15">
      <c r="A936" s="10" t="str">
        <f t="array" ref="A936">IF(ISERROR(MATCH(TRUE,EXACT(IMAGES!B$12:B$1002,B936),0)),"?","")</f>
        <v/>
      </c>
      <c r="B936" s="20"/>
      <c r="C936" s="14"/>
      <c r="D936" s="15"/>
      <c r="E936" s="15"/>
      <c r="F936" s="15"/>
      <c r="G936" s="11" t="str" cm="1">
        <f t="array" ref="G936">_xlfn.IFS(AND(D936&lt;F936,H936="A"),"?",D936+1=F936,"✓",AND(D936=F936,D936&gt;0,H936&lt;&gt;"A"),"A?",TRUE,"")</f>
        <v/>
      </c>
      <c r="H936" s="15"/>
      <c r="I936" s="12"/>
      <c r="J936" s="12"/>
      <c r="K936" s="14"/>
      <c r="L936" s="14"/>
      <c r="M936" s="71"/>
      <c r="N936" s="71"/>
      <c r="O936" s="14"/>
      <c r="P936" s="20"/>
      <c r="Q936" s="24" t="str">
        <f>IF(ISBLANK(K936),"",VLOOKUP(K936,EXHIBITIONS!B$4:C$1002,2,FALSE))</f>
        <v/>
      </c>
    </row>
    <row r="937" spans="1:17" ht="15">
      <c r="A937" s="10" t="str">
        <f t="array" ref="A937">IF(ISERROR(MATCH(TRUE,EXACT(IMAGES!B$12:B$1002,B937),0)),"?","")</f>
        <v/>
      </c>
      <c r="B937" s="20"/>
      <c r="C937" s="14"/>
      <c r="D937" s="15"/>
      <c r="E937" s="15"/>
      <c r="F937" s="15"/>
      <c r="G937" s="11" t="str" cm="1">
        <f t="array" ref="G937">_xlfn.IFS(AND(D937&lt;F937,H937="A"),"?",D937+1=F937,"✓",AND(D937=F937,D937&gt;0,H937&lt;&gt;"A"),"A?",TRUE,"")</f>
        <v/>
      </c>
      <c r="H937" s="15"/>
      <c r="I937" s="12"/>
      <c r="J937" s="12"/>
      <c r="K937" s="14"/>
      <c r="L937" s="14"/>
      <c r="M937" s="71"/>
      <c r="N937" s="71"/>
      <c r="O937" s="14"/>
      <c r="P937" s="20"/>
      <c r="Q937" s="24" t="str">
        <f>IF(ISBLANK(K937),"",VLOOKUP(K937,EXHIBITIONS!B$4:C$1002,2,FALSE))</f>
        <v/>
      </c>
    </row>
    <row r="938" spans="1:17" ht="15">
      <c r="A938" s="10" t="str">
        <f t="array" ref="A938">IF(ISERROR(MATCH(TRUE,EXACT(IMAGES!B$12:B$1002,B938),0)),"?","")</f>
        <v/>
      </c>
      <c r="B938" s="20"/>
      <c r="C938" s="14"/>
      <c r="D938" s="15"/>
      <c r="E938" s="15"/>
      <c r="F938" s="15"/>
      <c r="G938" s="11" t="str" cm="1">
        <f t="array" ref="G938">_xlfn.IFS(AND(D938&lt;F938,H938="A"),"?",D938+1=F938,"✓",AND(D938=F938,D938&gt;0,H938&lt;&gt;"A"),"A?",TRUE,"")</f>
        <v/>
      </c>
      <c r="H938" s="15"/>
      <c r="I938" s="12"/>
      <c r="J938" s="12"/>
      <c r="K938" s="14"/>
      <c r="L938" s="14"/>
      <c r="M938" s="71"/>
      <c r="N938" s="71"/>
      <c r="O938" s="14"/>
      <c r="P938" s="20"/>
      <c r="Q938" s="24" t="str">
        <f>IF(ISBLANK(K938),"",VLOOKUP(K938,EXHIBITIONS!B$4:C$1002,2,FALSE))</f>
        <v/>
      </c>
    </row>
    <row r="939" spans="1:17" ht="15">
      <c r="A939" s="10" t="str">
        <f t="array" ref="A939">IF(ISERROR(MATCH(TRUE,EXACT(IMAGES!B$12:B$1002,B939),0)),"?","")</f>
        <v/>
      </c>
      <c r="B939" s="20"/>
      <c r="C939" s="14"/>
      <c r="D939" s="15"/>
      <c r="E939" s="15"/>
      <c r="F939" s="15"/>
      <c r="G939" s="11" t="str" cm="1">
        <f t="array" ref="G939">_xlfn.IFS(AND(D939&lt;F939,H939="A"),"?",D939+1=F939,"✓",AND(D939=F939,D939&gt;0,H939&lt;&gt;"A"),"A?",TRUE,"")</f>
        <v/>
      </c>
      <c r="H939" s="15"/>
      <c r="I939" s="12"/>
      <c r="J939" s="12"/>
      <c r="K939" s="14"/>
      <c r="L939" s="14"/>
      <c r="M939" s="71"/>
      <c r="N939" s="71"/>
      <c r="O939" s="14"/>
      <c r="P939" s="20"/>
      <c r="Q939" s="24" t="str">
        <f>IF(ISBLANK(K939),"",VLOOKUP(K939,EXHIBITIONS!B$4:C$1002,2,FALSE))</f>
        <v/>
      </c>
    </row>
    <row r="940" spans="1:17" ht="15">
      <c r="A940" s="10" t="str">
        <f t="array" ref="A940">IF(ISERROR(MATCH(TRUE,EXACT(IMAGES!B$12:B$1002,B940),0)),"?","")</f>
        <v/>
      </c>
      <c r="B940" s="20"/>
      <c r="C940" s="14"/>
      <c r="D940" s="15"/>
      <c r="E940" s="15"/>
      <c r="F940" s="15"/>
      <c r="G940" s="11" t="str" cm="1">
        <f t="array" ref="G940">_xlfn.IFS(AND(D940&lt;F940,H940="A"),"?",D940+1=F940,"✓",AND(D940=F940,D940&gt;0,H940&lt;&gt;"A"),"A?",TRUE,"")</f>
        <v/>
      </c>
      <c r="H940" s="15"/>
      <c r="I940" s="12"/>
      <c r="J940" s="12"/>
      <c r="K940" s="14"/>
      <c r="L940" s="14"/>
      <c r="M940" s="71"/>
      <c r="N940" s="71"/>
      <c r="O940" s="14"/>
      <c r="P940" s="20"/>
      <c r="Q940" s="24" t="str">
        <f>IF(ISBLANK(K940),"",VLOOKUP(K940,EXHIBITIONS!B$4:C$1002,2,FALSE))</f>
        <v/>
      </c>
    </row>
    <row r="941" spans="1:17" ht="15">
      <c r="A941" s="10" t="str">
        <f t="array" ref="A941">IF(ISERROR(MATCH(TRUE,EXACT(IMAGES!B$12:B$1002,B941),0)),"?","")</f>
        <v/>
      </c>
      <c r="B941" s="20"/>
      <c r="C941" s="14"/>
      <c r="D941" s="15"/>
      <c r="E941" s="15"/>
      <c r="F941" s="15"/>
      <c r="G941" s="11" t="str" cm="1">
        <f t="array" ref="G941">_xlfn.IFS(AND(D941&lt;F941,H941="A"),"?",D941+1=F941,"✓",AND(D941=F941,D941&gt;0,H941&lt;&gt;"A"),"A?",TRUE,"")</f>
        <v/>
      </c>
      <c r="H941" s="15"/>
      <c r="I941" s="12"/>
      <c r="J941" s="12"/>
      <c r="K941" s="14"/>
      <c r="L941" s="14"/>
      <c r="M941" s="71"/>
      <c r="N941" s="71"/>
      <c r="O941" s="14"/>
      <c r="P941" s="20"/>
      <c r="Q941" s="24" t="str">
        <f>IF(ISBLANK(K941),"",VLOOKUP(K941,EXHIBITIONS!B$4:C$1002,2,FALSE))</f>
        <v/>
      </c>
    </row>
    <row r="942" spans="1:17" ht="15">
      <c r="A942" s="10" t="str">
        <f t="array" ref="A942">IF(ISERROR(MATCH(TRUE,EXACT(IMAGES!B$12:B$1002,B942),0)),"?","")</f>
        <v/>
      </c>
      <c r="B942" s="20"/>
      <c r="C942" s="14"/>
      <c r="D942" s="15"/>
      <c r="E942" s="15"/>
      <c r="F942" s="15"/>
      <c r="G942" s="11" t="str" cm="1">
        <f t="array" ref="G942">_xlfn.IFS(AND(D942&lt;F942,H942="A"),"?",D942+1=F942,"✓",AND(D942=F942,D942&gt;0,H942&lt;&gt;"A"),"A?",TRUE,"")</f>
        <v/>
      </c>
      <c r="H942" s="15"/>
      <c r="I942" s="12"/>
      <c r="J942" s="12"/>
      <c r="K942" s="14"/>
      <c r="L942" s="14"/>
      <c r="M942" s="15"/>
      <c r="N942" s="71"/>
      <c r="O942" s="15"/>
      <c r="P942" s="20"/>
      <c r="Q942" s="24" t="str">
        <f>IF(ISBLANK(K942),"",VLOOKUP(K942,EXHIBITIONS!B$4:C$1002,2,FALSE))</f>
        <v/>
      </c>
    </row>
    <row r="943" spans="1:17" ht="15">
      <c r="A943" s="10" t="str">
        <f t="array" ref="A943">IF(ISERROR(MATCH(TRUE,EXACT(IMAGES!B$12:B$1002,B943),0)),"?","")</f>
        <v/>
      </c>
      <c r="B943" s="20"/>
      <c r="C943" s="14"/>
      <c r="D943" s="15"/>
      <c r="E943" s="15"/>
      <c r="F943" s="15"/>
      <c r="G943" s="11" t="str" cm="1">
        <f t="array" ref="G943">_xlfn.IFS(AND(D943&lt;F943,H943="A"),"?",D943+1=F943,"✓",AND(D943=F943,D943&gt;0,H943&lt;&gt;"A"),"A?",TRUE,"")</f>
        <v/>
      </c>
      <c r="H943" s="15"/>
      <c r="I943" s="12"/>
      <c r="J943" s="12"/>
      <c r="K943" s="14"/>
      <c r="L943" s="14"/>
      <c r="M943" s="15"/>
      <c r="N943" s="71"/>
      <c r="O943" s="15"/>
      <c r="P943" s="20"/>
      <c r="Q943" s="24" t="str">
        <f>IF(ISBLANK(K943),"",VLOOKUP(K943,EXHIBITIONS!B$4:C$1002,2,FALSE))</f>
        <v/>
      </c>
    </row>
    <row r="944" spans="1:17" ht="15">
      <c r="A944" s="10" t="str">
        <f t="array" ref="A944">IF(ISERROR(MATCH(TRUE,EXACT(IMAGES!B$12:B$1002,B944),0)),"?","")</f>
        <v/>
      </c>
      <c r="B944" s="20"/>
      <c r="C944" s="14"/>
      <c r="D944" s="15"/>
      <c r="E944" s="15"/>
      <c r="F944" s="15"/>
      <c r="G944" s="11" t="str" cm="1">
        <f t="array" ref="G944">_xlfn.IFS(AND(D944&lt;F944,H944="A"),"?",D944+1=F944,"✓",AND(D944=F944,D944&gt;0,H944&lt;&gt;"A"),"A?",TRUE,"")</f>
        <v/>
      </c>
      <c r="H944" s="15"/>
      <c r="I944" s="12"/>
      <c r="J944" s="12"/>
      <c r="K944" s="14"/>
      <c r="L944" s="14"/>
      <c r="M944" s="15"/>
      <c r="N944" s="71"/>
      <c r="O944" s="15"/>
      <c r="P944" s="20"/>
      <c r="Q944" s="24" t="str">
        <f>IF(ISBLANK(K944),"",VLOOKUP(K944,EXHIBITIONS!B$4:C$1002,2,FALSE))</f>
        <v/>
      </c>
    </row>
    <row r="945" spans="1:17" ht="15">
      <c r="A945" s="10" t="str">
        <f t="array" ref="A945">IF(ISERROR(MATCH(TRUE,EXACT(IMAGES!B$12:B$1002,B945),0)),"?","")</f>
        <v/>
      </c>
      <c r="B945" s="20"/>
      <c r="C945" s="14"/>
      <c r="D945" s="15"/>
      <c r="E945" s="15"/>
      <c r="F945" s="15"/>
      <c r="G945" s="11" t="str" cm="1">
        <f t="array" ref="G945">_xlfn.IFS(AND(D945&lt;F945,H945="A"),"?",D945+1=F945,"✓",AND(D945=F945,D945&gt;0,H945&lt;&gt;"A"),"A?",TRUE,"")</f>
        <v/>
      </c>
      <c r="H945" s="15"/>
      <c r="I945" s="12"/>
      <c r="J945" s="12"/>
      <c r="K945" s="14"/>
      <c r="L945" s="14"/>
      <c r="M945" s="15"/>
      <c r="N945" s="71"/>
      <c r="O945" s="15"/>
      <c r="P945" s="20"/>
      <c r="Q945" s="24" t="str">
        <f>IF(ISBLANK(K945),"",VLOOKUP(K945,EXHIBITIONS!B$4:C$1002,2,FALSE))</f>
        <v/>
      </c>
    </row>
    <row r="946" spans="1:17" ht="15">
      <c r="A946" s="10" t="str">
        <f t="array" ref="A946">IF(ISERROR(MATCH(TRUE,EXACT(IMAGES!B$12:B$1002,B946),0)),"?","")</f>
        <v/>
      </c>
      <c r="B946" s="20"/>
      <c r="C946" s="14"/>
      <c r="D946" s="15"/>
      <c r="E946" s="15"/>
      <c r="F946" s="15"/>
      <c r="G946" s="11" t="str" cm="1">
        <f t="array" ref="G946">_xlfn.IFS(AND(D946&lt;F946,H946="A"),"?",D946+1=F946,"✓",AND(D946=F946,D946&gt;0,H946&lt;&gt;"A"),"A?",TRUE,"")</f>
        <v/>
      </c>
      <c r="H946" s="15"/>
      <c r="I946" s="12"/>
      <c r="J946" s="12"/>
      <c r="K946" s="14"/>
      <c r="L946" s="14"/>
      <c r="M946" s="71"/>
      <c r="N946" s="71"/>
      <c r="O946" s="14"/>
      <c r="P946" s="20"/>
      <c r="Q946" s="24" t="str">
        <f>IF(ISBLANK(K946),"",VLOOKUP(K946,EXHIBITIONS!B$4:C$1002,2,FALSE))</f>
        <v/>
      </c>
    </row>
    <row r="947" spans="1:17" ht="15">
      <c r="A947" s="10" t="str">
        <f t="array" ref="A947">IF(ISERROR(MATCH(TRUE,EXACT(IMAGES!B$12:B$1002,B947),0)),"?","")</f>
        <v/>
      </c>
      <c r="B947" s="20"/>
      <c r="C947" s="14"/>
      <c r="D947" s="15"/>
      <c r="E947" s="15"/>
      <c r="F947" s="15"/>
      <c r="G947" s="11" t="str" cm="1">
        <f t="array" ref="G947">_xlfn.IFS(AND(D947&lt;F947,H947="A"),"?",D947+1=F947,"✓",AND(D947=F947,D947&gt;0,H947&lt;&gt;"A"),"A?",TRUE,"")</f>
        <v/>
      </c>
      <c r="H947" s="15"/>
      <c r="I947" s="12"/>
      <c r="J947" s="12"/>
      <c r="K947" s="14"/>
      <c r="L947" s="14"/>
      <c r="M947" s="71"/>
      <c r="N947" s="71"/>
      <c r="O947" s="14"/>
      <c r="P947" s="20"/>
      <c r="Q947" s="24" t="str">
        <f>IF(ISBLANK(K947),"",VLOOKUP(K947,EXHIBITIONS!B$4:C$1002,2,FALSE))</f>
        <v/>
      </c>
    </row>
    <row r="948" spans="1:17" ht="15">
      <c r="A948" s="10" t="str">
        <f t="array" ref="A948">IF(ISERROR(MATCH(TRUE,EXACT(IMAGES!B$12:B$1002,B948),0)),"?","")</f>
        <v/>
      </c>
      <c r="B948" s="20"/>
      <c r="C948" s="14"/>
      <c r="D948" s="15"/>
      <c r="E948" s="15"/>
      <c r="F948" s="15"/>
      <c r="G948" s="11" t="str" cm="1">
        <f t="array" ref="G948">_xlfn.IFS(AND(D948&lt;F948,H948="A"),"?",D948+1=F948,"✓",AND(D948=F948,D948&gt;0,H948&lt;&gt;"A"),"A?",TRUE,"")</f>
        <v/>
      </c>
      <c r="H948" s="15"/>
      <c r="I948" s="12"/>
      <c r="J948" s="12"/>
      <c r="K948" s="14"/>
      <c r="L948" s="14"/>
      <c r="M948" s="71"/>
      <c r="N948" s="71"/>
      <c r="O948" s="14"/>
      <c r="P948" s="20"/>
      <c r="Q948" s="24" t="str">
        <f>IF(ISBLANK(K948),"",VLOOKUP(K948,EXHIBITIONS!B$4:C$1002,2,FALSE))</f>
        <v/>
      </c>
    </row>
    <row r="949" spans="1:17" ht="15">
      <c r="A949" s="10" t="str">
        <f t="array" ref="A949">IF(ISERROR(MATCH(TRUE,EXACT(IMAGES!B$12:B$1002,B949),0)),"?","")</f>
        <v/>
      </c>
      <c r="B949" s="20"/>
      <c r="C949" s="14"/>
      <c r="D949" s="15"/>
      <c r="E949" s="15"/>
      <c r="F949" s="15"/>
      <c r="G949" s="11" t="str" cm="1">
        <f t="array" ref="G949">_xlfn.IFS(AND(D949&lt;F949,H949="A"),"?",D949+1=F949,"✓",AND(D949=F949,D949&gt;0,H949&lt;&gt;"A"),"A?",TRUE,"")</f>
        <v/>
      </c>
      <c r="H949" s="15"/>
      <c r="I949" s="12"/>
      <c r="J949" s="12"/>
      <c r="K949" s="14"/>
      <c r="L949" s="14"/>
      <c r="M949" s="71"/>
      <c r="N949" s="71"/>
      <c r="O949" s="14"/>
      <c r="P949" s="20"/>
      <c r="Q949" s="24" t="str">
        <f>IF(ISBLANK(K949),"",VLOOKUP(K949,EXHIBITIONS!B$4:C$1002,2,FALSE))</f>
        <v/>
      </c>
    </row>
    <row r="950" spans="1:17" ht="15">
      <c r="A950" s="10" t="str">
        <f t="array" ref="A950">IF(ISERROR(MATCH(TRUE,EXACT(IMAGES!B$12:B$1002,B950),0)),"?","")</f>
        <v/>
      </c>
      <c r="B950" s="20"/>
      <c r="C950" s="14"/>
      <c r="D950" s="15"/>
      <c r="E950" s="15"/>
      <c r="F950" s="15"/>
      <c r="G950" s="11" t="str" cm="1">
        <f t="array" ref="G950">_xlfn.IFS(AND(D950&lt;F950,H950="A"),"?",D950+1=F950,"✓",AND(D950=F950,D950&gt;0,H950&lt;&gt;"A"),"A?",TRUE,"")</f>
        <v/>
      </c>
      <c r="H950" s="15"/>
      <c r="I950" s="12"/>
      <c r="J950" s="12"/>
      <c r="K950" s="14"/>
      <c r="L950" s="14"/>
      <c r="M950" s="71"/>
      <c r="N950" s="71"/>
      <c r="O950" s="14"/>
      <c r="P950" s="20"/>
      <c r="Q950" s="24" t="str">
        <f>IF(ISBLANK(K950),"",VLOOKUP(K950,EXHIBITIONS!B$4:C$1002,2,FALSE))</f>
        <v/>
      </c>
    </row>
    <row r="951" spans="1:17" ht="15">
      <c r="A951" s="10" t="str">
        <f t="array" ref="A951">IF(ISERROR(MATCH(TRUE,EXACT(IMAGES!B$12:B$1002,B951),0)),"?","")</f>
        <v/>
      </c>
      <c r="B951" s="20"/>
      <c r="C951" s="14"/>
      <c r="D951" s="15"/>
      <c r="E951" s="15"/>
      <c r="F951" s="15"/>
      <c r="G951" s="11" t="str" cm="1">
        <f t="array" ref="G951">_xlfn.IFS(AND(D951&lt;F951,H951="A"),"?",D951+1=F951,"✓",AND(D951=F951,D951&gt;0,H951&lt;&gt;"A"),"A?",TRUE,"")</f>
        <v/>
      </c>
      <c r="H951" s="15"/>
      <c r="I951" s="12"/>
      <c r="J951" s="12"/>
      <c r="K951" s="14"/>
      <c r="L951" s="14"/>
      <c r="M951" s="71"/>
      <c r="N951" s="71"/>
      <c r="O951" s="14"/>
      <c r="P951" s="20"/>
      <c r="Q951" s="24" t="str">
        <f>IF(ISBLANK(K951),"",VLOOKUP(K951,EXHIBITIONS!B$4:C$1002,2,FALSE))</f>
        <v/>
      </c>
    </row>
    <row r="952" spans="1:17" ht="15">
      <c r="A952" s="10" t="str">
        <f t="array" ref="A952">IF(ISERROR(MATCH(TRUE,EXACT(IMAGES!B$12:B$1002,B952),0)),"?","")</f>
        <v/>
      </c>
      <c r="B952" s="20"/>
      <c r="C952" s="14"/>
      <c r="D952" s="15"/>
      <c r="E952" s="15"/>
      <c r="F952" s="15"/>
      <c r="G952" s="11" t="str" cm="1">
        <f t="array" ref="G952">_xlfn.IFS(AND(D952&lt;F952,H952="A"),"?",D952+1=F952,"✓",AND(D952=F952,D952&gt;0,H952&lt;&gt;"A"),"A?",TRUE,"")</f>
        <v/>
      </c>
      <c r="H952" s="15"/>
      <c r="I952" s="12"/>
      <c r="J952" s="12"/>
      <c r="K952" s="14"/>
      <c r="L952" s="14"/>
      <c r="M952" s="71"/>
      <c r="N952" s="71"/>
      <c r="O952" s="14"/>
      <c r="P952" s="20"/>
      <c r="Q952" s="24" t="str">
        <f>IF(ISBLANK(K952),"",VLOOKUP(K952,EXHIBITIONS!B$4:C$1002,2,FALSE))</f>
        <v/>
      </c>
    </row>
    <row r="953" spans="1:17" ht="15">
      <c r="A953" s="10" t="str">
        <f t="array" ref="A953">IF(ISERROR(MATCH(TRUE,EXACT(IMAGES!B$12:B$1002,B953),0)),"?","")</f>
        <v/>
      </c>
      <c r="B953" s="20"/>
      <c r="C953" s="14"/>
      <c r="D953" s="15"/>
      <c r="E953" s="15"/>
      <c r="F953" s="15"/>
      <c r="G953" s="11" t="str" cm="1">
        <f t="array" ref="G953">_xlfn.IFS(AND(D953&lt;F953,H953="A"),"?",D953+1=F953,"✓",AND(D953=F953,D953&gt;0,H953&lt;&gt;"A"),"A?",TRUE,"")</f>
        <v/>
      </c>
      <c r="H953" s="15"/>
      <c r="I953" s="12"/>
      <c r="J953" s="12"/>
      <c r="K953" s="14"/>
      <c r="L953" s="14"/>
      <c r="M953" s="71"/>
      <c r="N953" s="71"/>
      <c r="O953" s="14"/>
      <c r="P953" s="20"/>
      <c r="Q953" s="24" t="str">
        <f>IF(ISBLANK(K953),"",VLOOKUP(K953,EXHIBITIONS!B$4:C$1002,2,FALSE))</f>
        <v/>
      </c>
    </row>
    <row r="954" spans="1:17" ht="15">
      <c r="A954" s="10" t="str">
        <f t="array" ref="A954">IF(ISERROR(MATCH(TRUE,EXACT(IMAGES!B$12:B$1002,B954),0)),"?","")</f>
        <v/>
      </c>
      <c r="B954" s="20"/>
      <c r="C954" s="14"/>
      <c r="D954" s="15"/>
      <c r="E954" s="15"/>
      <c r="F954" s="15"/>
      <c r="G954" s="11" t="str" cm="1">
        <f t="array" ref="G954">_xlfn.IFS(AND(D954&lt;F954,H954="A"),"?",D954+1=F954,"✓",AND(D954=F954,D954&gt;0,H954&lt;&gt;"A"),"A?",TRUE,"")</f>
        <v/>
      </c>
      <c r="H954" s="15"/>
      <c r="I954" s="12"/>
      <c r="J954" s="12"/>
      <c r="K954" s="14"/>
      <c r="L954" s="14"/>
      <c r="M954" s="71"/>
      <c r="N954" s="71"/>
      <c r="O954" s="14"/>
      <c r="P954" s="20"/>
      <c r="Q954" s="24" t="str">
        <f>IF(ISBLANK(K954),"",VLOOKUP(K954,EXHIBITIONS!B$4:C$1002,2,FALSE))</f>
        <v/>
      </c>
    </row>
    <row r="955" spans="1:17" ht="15">
      <c r="A955" s="10" t="str">
        <f t="array" ref="A955">IF(ISERROR(MATCH(TRUE,EXACT(IMAGES!B$12:B$1002,B955),0)),"?","")</f>
        <v/>
      </c>
      <c r="B955" s="20"/>
      <c r="C955" s="14"/>
      <c r="D955" s="15"/>
      <c r="E955" s="15"/>
      <c r="F955" s="15"/>
      <c r="G955" s="11" t="str" cm="1">
        <f t="array" ref="G955">_xlfn.IFS(AND(D955&lt;F955,H955="A"),"?",D955+1=F955,"✓",AND(D955=F955,D955&gt;0,H955&lt;&gt;"A"),"A?",TRUE,"")</f>
        <v/>
      </c>
      <c r="H955" s="15"/>
      <c r="I955" s="12"/>
      <c r="J955" s="12"/>
      <c r="K955" s="14"/>
      <c r="L955" s="14"/>
      <c r="M955" s="71"/>
      <c r="N955" s="71"/>
      <c r="O955" s="14"/>
      <c r="P955" s="20"/>
      <c r="Q955" s="24" t="str">
        <f>IF(ISBLANK(K955),"",VLOOKUP(K955,EXHIBITIONS!B$4:C$1002,2,FALSE))</f>
        <v/>
      </c>
    </row>
    <row r="956" spans="1:17" ht="15">
      <c r="A956" s="10" t="str">
        <f t="array" ref="A956">IF(ISERROR(MATCH(TRUE,EXACT(IMAGES!B$12:B$1002,B956),0)),"?","")</f>
        <v/>
      </c>
      <c r="B956" s="20"/>
      <c r="C956" s="14"/>
      <c r="D956" s="15"/>
      <c r="E956" s="15"/>
      <c r="F956" s="15"/>
      <c r="G956" s="11" t="str" cm="1">
        <f t="array" ref="G956">_xlfn.IFS(AND(D956&lt;F956,H956="A"),"?",D956+1=F956,"✓",AND(D956=F956,D956&gt;0,H956&lt;&gt;"A"),"A?",TRUE,"")</f>
        <v/>
      </c>
      <c r="H956" s="15"/>
      <c r="I956" s="12"/>
      <c r="J956" s="12"/>
      <c r="K956" s="14"/>
      <c r="L956" s="14"/>
      <c r="M956" s="71"/>
      <c r="N956" s="71"/>
      <c r="O956" s="14"/>
      <c r="P956" s="20"/>
      <c r="Q956" s="24" t="str">
        <f>IF(ISBLANK(K956),"",VLOOKUP(K956,EXHIBITIONS!B$4:C$1002,2,FALSE))</f>
        <v/>
      </c>
    </row>
    <row r="957" spans="1:17" ht="15">
      <c r="A957" s="10" t="str">
        <f t="array" ref="A957">IF(ISERROR(MATCH(TRUE,EXACT(IMAGES!B$12:B$1002,B957),0)),"?","")</f>
        <v/>
      </c>
      <c r="B957" s="20"/>
      <c r="C957" s="14"/>
      <c r="D957" s="15"/>
      <c r="E957" s="15"/>
      <c r="F957" s="15"/>
      <c r="G957" s="11" t="str" cm="1">
        <f t="array" ref="G957">_xlfn.IFS(AND(D957&lt;F957,H957="A"),"?",D957+1=F957,"✓",AND(D957=F957,D957&gt;0,H957&lt;&gt;"A"),"A?",TRUE,"")</f>
        <v/>
      </c>
      <c r="H957" s="15"/>
      <c r="I957" s="12"/>
      <c r="J957" s="12"/>
      <c r="K957" s="14"/>
      <c r="L957" s="14"/>
      <c r="M957" s="71"/>
      <c r="N957" s="71"/>
      <c r="O957" s="14"/>
      <c r="P957" s="20"/>
      <c r="Q957" s="24" t="str">
        <f>IF(ISBLANK(K957),"",VLOOKUP(K957,EXHIBITIONS!B$4:C$1002,2,FALSE))</f>
        <v/>
      </c>
    </row>
    <row r="958" spans="1:17" ht="15">
      <c r="A958" s="10" t="str">
        <f t="array" ref="A958">IF(ISERROR(MATCH(TRUE,EXACT(IMAGES!B$12:B$1002,B958),0)),"?","")</f>
        <v/>
      </c>
      <c r="B958" s="20"/>
      <c r="C958" s="14"/>
      <c r="D958" s="15"/>
      <c r="E958" s="15"/>
      <c r="F958" s="15"/>
      <c r="G958" s="11" t="str" cm="1">
        <f t="array" ref="G958">_xlfn.IFS(AND(D958&lt;F958,H958="A"),"?",D958+1=F958,"✓",AND(D958=F958,D958&gt;0,H958&lt;&gt;"A"),"A?",TRUE,"")</f>
        <v/>
      </c>
      <c r="H958" s="15"/>
      <c r="I958" s="12"/>
      <c r="J958" s="12"/>
      <c r="K958" s="14"/>
      <c r="L958" s="14"/>
      <c r="M958" s="71"/>
      <c r="N958" s="71"/>
      <c r="O958" s="14"/>
      <c r="P958" s="20"/>
      <c r="Q958" s="24" t="str">
        <f>IF(ISBLANK(K958),"",VLOOKUP(K958,EXHIBITIONS!B$4:C$1002,2,FALSE))</f>
        <v/>
      </c>
    </row>
    <row r="959" spans="1:17" ht="15">
      <c r="A959" s="10" t="str">
        <f t="array" ref="A959">IF(ISERROR(MATCH(TRUE,EXACT(IMAGES!B$12:B$1002,B959),0)),"?","")</f>
        <v/>
      </c>
      <c r="B959" s="20"/>
      <c r="C959" s="14"/>
      <c r="D959" s="15"/>
      <c r="E959" s="15"/>
      <c r="F959" s="15"/>
      <c r="G959" s="11" t="str" cm="1">
        <f t="array" ref="G959">_xlfn.IFS(AND(D959&lt;F959,H959="A"),"?",D959+1=F959,"✓",AND(D959=F959,D959&gt;0,H959&lt;&gt;"A"),"A?",TRUE,"")</f>
        <v/>
      </c>
      <c r="H959" s="15"/>
      <c r="I959" s="12"/>
      <c r="J959" s="12"/>
      <c r="K959" s="14"/>
      <c r="L959" s="14"/>
      <c r="M959" s="71"/>
      <c r="N959" s="71"/>
      <c r="O959" s="14"/>
      <c r="P959" s="20"/>
      <c r="Q959" s="24" t="str">
        <f>IF(ISBLANK(K959),"",VLOOKUP(K959,EXHIBITIONS!B$4:C$1002,2,FALSE))</f>
        <v/>
      </c>
    </row>
    <row r="960" spans="1:17" ht="15">
      <c r="A960" s="10" t="str">
        <f t="array" ref="A960">IF(ISERROR(MATCH(TRUE,EXACT(IMAGES!B$12:B$1002,B960),0)),"?","")</f>
        <v/>
      </c>
      <c r="B960" s="20"/>
      <c r="C960" s="14"/>
      <c r="D960" s="15"/>
      <c r="E960" s="15"/>
      <c r="F960" s="15"/>
      <c r="G960" s="11" t="str" cm="1">
        <f t="array" ref="G960">_xlfn.IFS(AND(D960&lt;F960,H960="A"),"?",D960+1=F960,"✓",AND(D960=F960,D960&gt;0,H960&lt;&gt;"A"),"A?",TRUE,"")</f>
        <v/>
      </c>
      <c r="H960" s="15"/>
      <c r="I960" s="12"/>
      <c r="J960" s="12"/>
      <c r="K960" s="14"/>
      <c r="L960" s="14"/>
      <c r="M960" s="71"/>
      <c r="N960" s="71"/>
      <c r="O960" s="14"/>
      <c r="P960" s="20"/>
      <c r="Q960" s="24" t="str">
        <f>IF(ISBLANK(K960),"",VLOOKUP(K960,EXHIBITIONS!B$4:C$1002,2,FALSE))</f>
        <v/>
      </c>
    </row>
    <row r="961" spans="1:17" ht="15">
      <c r="A961" s="10" t="str">
        <f t="array" ref="A961">IF(ISERROR(MATCH(TRUE,EXACT(IMAGES!B$12:B$1002,B961),0)),"?","")</f>
        <v/>
      </c>
      <c r="B961" s="20"/>
      <c r="C961" s="14"/>
      <c r="D961" s="15"/>
      <c r="E961" s="15"/>
      <c r="F961" s="15"/>
      <c r="G961" s="11" t="str" cm="1">
        <f t="array" ref="G961">_xlfn.IFS(AND(D961&lt;F961,H961="A"),"?",D961+1=F961,"✓",AND(D961=F961,D961&gt;0,H961&lt;&gt;"A"),"A?",TRUE,"")</f>
        <v/>
      </c>
      <c r="H961" s="15"/>
      <c r="I961" s="12"/>
      <c r="J961" s="12"/>
      <c r="K961" s="14"/>
      <c r="L961" s="14"/>
      <c r="M961" s="71"/>
      <c r="N961" s="71"/>
      <c r="O961" s="14"/>
      <c r="P961" s="20"/>
      <c r="Q961" s="24" t="str">
        <f>IF(ISBLANK(K961),"",VLOOKUP(K961,EXHIBITIONS!B$4:C$1002,2,FALSE))</f>
        <v/>
      </c>
    </row>
    <row r="962" spans="1:17" ht="15">
      <c r="A962" s="10" t="str">
        <f t="array" ref="A962">IF(ISERROR(MATCH(TRUE,EXACT(IMAGES!B$12:B$1002,B962),0)),"?","")</f>
        <v/>
      </c>
      <c r="B962" s="20"/>
      <c r="C962" s="14"/>
      <c r="D962" s="15"/>
      <c r="E962" s="15"/>
      <c r="F962" s="15"/>
      <c r="G962" s="11" t="str" cm="1">
        <f t="array" ref="G962">_xlfn.IFS(AND(D962&lt;F962,H962="A"),"?",D962+1=F962,"✓",AND(D962=F962,D962&gt;0,H962&lt;&gt;"A"),"A?",TRUE,"")</f>
        <v/>
      </c>
      <c r="H962" s="15"/>
      <c r="I962" s="12"/>
      <c r="J962" s="12"/>
      <c r="K962" s="14"/>
      <c r="L962" s="14"/>
      <c r="M962" s="15"/>
      <c r="N962" s="71"/>
      <c r="O962" s="15"/>
      <c r="P962" s="20"/>
      <c r="Q962" s="24" t="str">
        <f>IF(ISBLANK(K962),"",VLOOKUP(K962,EXHIBITIONS!B$4:C$1002,2,FALSE))</f>
        <v/>
      </c>
    </row>
    <row r="963" spans="1:17" ht="15">
      <c r="A963" s="10" t="str">
        <f t="array" ref="A963">IF(ISERROR(MATCH(TRUE,EXACT(IMAGES!B$12:B$1002,B963),0)),"?","")</f>
        <v/>
      </c>
      <c r="B963" s="20"/>
      <c r="C963" s="14"/>
      <c r="D963" s="15"/>
      <c r="E963" s="15"/>
      <c r="F963" s="15"/>
      <c r="G963" s="11" t="str" cm="1">
        <f t="array" ref="G963">_xlfn.IFS(AND(D963&lt;F963,H963="A"),"?",D963+1=F963,"✓",AND(D963=F963,D963&gt;0,H963&lt;&gt;"A"),"A?",TRUE,"")</f>
        <v/>
      </c>
      <c r="H963" s="15"/>
      <c r="I963" s="12"/>
      <c r="J963" s="12"/>
      <c r="K963" s="14"/>
      <c r="L963" s="14"/>
      <c r="M963" s="15"/>
      <c r="N963" s="71"/>
      <c r="O963" s="15"/>
      <c r="P963" s="20"/>
      <c r="Q963" s="24" t="str">
        <f>IF(ISBLANK(K963),"",VLOOKUP(K963,EXHIBITIONS!B$4:C$1002,2,FALSE))</f>
        <v/>
      </c>
    </row>
    <row r="964" spans="1:17" ht="15">
      <c r="A964" s="10" t="str">
        <f t="array" ref="A964">IF(ISERROR(MATCH(TRUE,EXACT(IMAGES!B$12:B$1002,B964),0)),"?","")</f>
        <v/>
      </c>
      <c r="B964" s="20"/>
      <c r="C964" s="14"/>
      <c r="D964" s="15"/>
      <c r="E964" s="15"/>
      <c r="F964" s="15"/>
      <c r="G964" s="11" t="str" cm="1">
        <f t="array" ref="G964">_xlfn.IFS(AND(D964&lt;F964,H964="A"),"?",D964+1=F964,"✓",AND(D964=F964,D964&gt;0,H964&lt;&gt;"A"),"A?",TRUE,"")</f>
        <v/>
      </c>
      <c r="H964" s="15"/>
      <c r="I964" s="12"/>
      <c r="J964" s="12"/>
      <c r="K964" s="14"/>
      <c r="L964" s="14"/>
      <c r="M964" s="15"/>
      <c r="N964" s="71"/>
      <c r="O964" s="15"/>
      <c r="P964" s="20"/>
      <c r="Q964" s="24" t="str">
        <f>IF(ISBLANK(K964),"",VLOOKUP(K964,EXHIBITIONS!B$4:C$1002,2,FALSE))</f>
        <v/>
      </c>
    </row>
    <row r="965" spans="1:17" ht="15">
      <c r="A965" s="10" t="str">
        <f t="array" ref="A965">IF(ISERROR(MATCH(TRUE,EXACT(IMAGES!B$12:B$1002,B965),0)),"?","")</f>
        <v/>
      </c>
      <c r="B965" s="20"/>
      <c r="C965" s="14"/>
      <c r="D965" s="15"/>
      <c r="E965" s="15"/>
      <c r="F965" s="15"/>
      <c r="G965" s="11" t="str" cm="1">
        <f t="array" ref="G965">_xlfn.IFS(AND(D965&lt;F965,H965="A"),"?",D965+1=F965,"✓",AND(D965=F965,D965&gt;0,H965&lt;&gt;"A"),"A?",TRUE,"")</f>
        <v/>
      </c>
      <c r="H965" s="15"/>
      <c r="I965" s="12"/>
      <c r="J965" s="12"/>
      <c r="K965" s="14"/>
      <c r="L965" s="14"/>
      <c r="M965" s="15"/>
      <c r="N965" s="71"/>
      <c r="O965" s="15"/>
      <c r="P965" s="20"/>
      <c r="Q965" s="24" t="str">
        <f>IF(ISBLANK(K965),"",VLOOKUP(K965,EXHIBITIONS!B$4:C$1002,2,FALSE))</f>
        <v/>
      </c>
    </row>
    <row r="966" spans="1:17" ht="15">
      <c r="A966" s="10" t="str">
        <f t="array" ref="A966">IF(ISERROR(MATCH(TRUE,EXACT(IMAGES!B$12:B$1002,B966),0)),"?","")</f>
        <v/>
      </c>
      <c r="B966" s="20"/>
      <c r="C966" s="14"/>
      <c r="D966" s="15"/>
      <c r="E966" s="15"/>
      <c r="F966" s="15"/>
      <c r="G966" s="11" t="str" cm="1">
        <f t="array" ref="G966">_xlfn.IFS(AND(D966&lt;F966,H966="A"),"?",D966+1=F966,"✓",AND(D966=F966,D966&gt;0,H966&lt;&gt;"A"),"A?",TRUE,"")</f>
        <v/>
      </c>
      <c r="H966" s="15"/>
      <c r="I966" s="12"/>
      <c r="J966" s="12"/>
      <c r="K966" s="14"/>
      <c r="L966" s="14"/>
      <c r="M966" s="14"/>
      <c r="N966" s="15"/>
      <c r="O966" s="14"/>
      <c r="P966" s="20"/>
      <c r="Q966" s="24" t="str">
        <f>IF(ISBLANK(K966),"",VLOOKUP(K966,EXHIBITIONS!B$4:C$1002,2,FALSE))</f>
        <v/>
      </c>
    </row>
    <row r="967" spans="1:17" ht="15">
      <c r="A967" s="10" t="str">
        <f t="array" ref="A967">IF(ISERROR(MATCH(TRUE,EXACT(IMAGES!B$12:B$1002,B967),0)),"?","")</f>
        <v/>
      </c>
      <c r="B967" s="20"/>
      <c r="C967" s="14"/>
      <c r="D967" s="15"/>
      <c r="E967" s="15"/>
      <c r="F967" s="15"/>
      <c r="G967" s="11" t="str" cm="1">
        <f t="array" ref="G967">_xlfn.IFS(AND(D967&lt;F967,H967="A"),"?",D967+1=F967,"✓",AND(D967=F967,D967&gt;0,H967&lt;&gt;"A"),"A?",TRUE,"")</f>
        <v/>
      </c>
      <c r="H967" s="15"/>
      <c r="I967" s="12"/>
      <c r="J967" s="12"/>
      <c r="K967" s="14"/>
      <c r="L967" s="14"/>
      <c r="M967" s="14"/>
      <c r="N967" s="15"/>
      <c r="O967" s="14"/>
      <c r="P967" s="20"/>
      <c r="Q967" s="24" t="str">
        <f>IF(ISBLANK(K967),"",VLOOKUP(K967,EXHIBITIONS!B$4:C$1002,2,FALSE))</f>
        <v/>
      </c>
    </row>
    <row r="968" spans="1:17" ht="15">
      <c r="A968" s="10" t="str">
        <f t="array" ref="A968">IF(ISERROR(MATCH(TRUE,EXACT(IMAGES!B$12:B$1002,B968),0)),"?","")</f>
        <v/>
      </c>
      <c r="B968" s="20"/>
      <c r="C968" s="14"/>
      <c r="D968" s="15"/>
      <c r="E968" s="15"/>
      <c r="F968" s="15"/>
      <c r="G968" s="11" t="str" cm="1">
        <f t="array" ref="G968">_xlfn.IFS(AND(D968&lt;F968,H968="A"),"?",D968+1=F968,"✓",AND(D968=F968,D968&gt;0,H968&lt;&gt;"A"),"A?",TRUE,"")</f>
        <v/>
      </c>
      <c r="H968" s="15"/>
      <c r="I968" s="12"/>
      <c r="J968" s="12"/>
      <c r="K968" s="14"/>
      <c r="L968" s="14"/>
      <c r="M968" s="14"/>
      <c r="N968" s="15"/>
      <c r="O968" s="14"/>
      <c r="P968" s="20"/>
      <c r="Q968" s="24" t="str">
        <f>IF(ISBLANK(K968),"",VLOOKUP(K968,EXHIBITIONS!B$4:C$1002,2,FALSE))</f>
        <v/>
      </c>
    </row>
    <row r="969" spans="1:17" ht="15">
      <c r="A969" s="10" t="str">
        <f t="array" ref="A969">IF(ISERROR(MATCH(TRUE,EXACT(IMAGES!B$12:B$1002,B969),0)),"?","")</f>
        <v/>
      </c>
      <c r="B969" s="20"/>
      <c r="C969" s="14"/>
      <c r="D969" s="15"/>
      <c r="E969" s="15"/>
      <c r="F969" s="15"/>
      <c r="G969" s="11" t="str" cm="1">
        <f t="array" ref="G969">_xlfn.IFS(AND(D969&lt;F969,H969="A"),"?",D969+1=F969,"✓",AND(D969=F969,D969&gt;0,H969&lt;&gt;"A"),"A?",TRUE,"")</f>
        <v/>
      </c>
      <c r="H969" s="15"/>
      <c r="I969" s="12"/>
      <c r="J969" s="12"/>
      <c r="K969" s="14"/>
      <c r="L969" s="14"/>
      <c r="M969" s="14"/>
      <c r="N969" s="15"/>
      <c r="O969" s="14"/>
      <c r="P969" s="20"/>
      <c r="Q969" s="24" t="str">
        <f>IF(ISBLANK(K969),"",VLOOKUP(K969,EXHIBITIONS!B$4:C$1002,2,FALSE))</f>
        <v/>
      </c>
    </row>
    <row r="970" spans="1:17" ht="15">
      <c r="A970" s="10" t="str">
        <f t="array" ref="A970">IF(ISERROR(MATCH(TRUE,EXACT(IMAGES!B$12:B$1002,B970),0)),"?","")</f>
        <v/>
      </c>
      <c r="B970" s="20"/>
      <c r="C970" s="14"/>
      <c r="D970" s="15"/>
      <c r="E970" s="15"/>
      <c r="F970" s="15"/>
      <c r="G970" s="11" t="str" cm="1">
        <f t="array" ref="G970">_xlfn.IFS(AND(D970&lt;F970,H970="A"),"?",D970+1=F970,"✓",AND(D970=F970,D970&gt;0,H970&lt;&gt;"A"),"A?",TRUE,"")</f>
        <v/>
      </c>
      <c r="H970" s="15"/>
      <c r="I970" s="12"/>
      <c r="J970" s="12"/>
      <c r="K970" s="14"/>
      <c r="L970" s="14"/>
      <c r="M970" s="14"/>
      <c r="N970" s="15"/>
      <c r="O970" s="14"/>
      <c r="P970" s="20"/>
      <c r="Q970" s="24" t="str">
        <f>IF(ISBLANK(K970),"",VLOOKUP(K970,EXHIBITIONS!B$4:C$1002,2,FALSE))</f>
        <v/>
      </c>
    </row>
    <row r="971" spans="1:17" ht="15">
      <c r="A971" s="10" t="str">
        <f t="array" ref="A971">IF(ISERROR(MATCH(TRUE,EXACT(IMAGES!B$12:B$1002,B971),0)),"?","")</f>
        <v/>
      </c>
      <c r="B971" s="20"/>
      <c r="C971" s="14"/>
      <c r="D971" s="15"/>
      <c r="E971" s="15"/>
      <c r="F971" s="15"/>
      <c r="G971" s="11" t="str" cm="1">
        <f t="array" ref="G971">_xlfn.IFS(AND(D971&lt;F971,H971="A"),"?",D971+1=F971,"✓",AND(D971=F971,D971&gt;0,H971&lt;&gt;"A"),"A?",TRUE,"")</f>
        <v/>
      </c>
      <c r="H971" s="15"/>
      <c r="I971" s="12"/>
      <c r="J971" s="12"/>
      <c r="K971" s="14"/>
      <c r="L971" s="14"/>
      <c r="M971" s="14"/>
      <c r="N971" s="15"/>
      <c r="O971" s="14"/>
      <c r="P971" s="20"/>
      <c r="Q971" s="24" t="str">
        <f>IF(ISBLANK(K971),"",VLOOKUP(K971,EXHIBITIONS!B$4:C$1002,2,FALSE))</f>
        <v/>
      </c>
    </row>
    <row r="972" spans="1:17" ht="15">
      <c r="A972" s="10" t="str">
        <f t="array" ref="A972">IF(ISERROR(MATCH(TRUE,EXACT(IMAGES!B$12:B$1002,B972),0)),"?","")</f>
        <v/>
      </c>
      <c r="B972" s="20"/>
      <c r="C972" s="14"/>
      <c r="D972" s="15"/>
      <c r="E972" s="15"/>
      <c r="F972" s="15"/>
      <c r="G972" s="11" t="str" cm="1">
        <f t="array" ref="G972">_xlfn.IFS(AND(D972&lt;F972,H972="A"),"?",D972+1=F972,"✓",AND(D972=F972,D972&gt;0,H972&lt;&gt;"A"),"A?",TRUE,"")</f>
        <v/>
      </c>
      <c r="H972" s="15"/>
      <c r="I972" s="12"/>
      <c r="J972" s="12"/>
      <c r="K972" s="14"/>
      <c r="L972" s="14"/>
      <c r="M972" s="14"/>
      <c r="N972" s="15"/>
      <c r="O972" s="14"/>
      <c r="P972" s="20"/>
      <c r="Q972" s="24" t="str">
        <f>IF(ISBLANK(K972),"",VLOOKUP(K972,EXHIBITIONS!B$4:C$1002,2,FALSE))</f>
        <v/>
      </c>
    </row>
    <row r="973" spans="1:17" ht="15">
      <c r="A973" s="10" t="str">
        <f t="array" ref="A973">IF(ISERROR(MATCH(TRUE,EXACT(IMAGES!B$12:B$1002,B973),0)),"?","")</f>
        <v/>
      </c>
      <c r="B973" s="20"/>
      <c r="C973" s="14"/>
      <c r="D973" s="15"/>
      <c r="E973" s="15"/>
      <c r="F973" s="15"/>
      <c r="G973" s="11" t="str" cm="1">
        <f t="array" ref="G973">_xlfn.IFS(AND(D973&lt;F973,H973="A"),"?",D973+1=F973,"✓",AND(D973=F973,D973&gt;0,H973&lt;&gt;"A"),"A?",TRUE,"")</f>
        <v/>
      </c>
      <c r="H973" s="15"/>
      <c r="I973" s="12"/>
      <c r="J973" s="12"/>
      <c r="K973" s="14"/>
      <c r="L973" s="14"/>
      <c r="M973" s="14"/>
      <c r="N973" s="15"/>
      <c r="O973" s="14"/>
      <c r="P973" s="20"/>
      <c r="Q973" s="24" t="str">
        <f>IF(ISBLANK(K973),"",VLOOKUP(K973,EXHIBITIONS!B$4:C$1002,2,FALSE))</f>
        <v/>
      </c>
    </row>
    <row r="974" spans="1:17" ht="15">
      <c r="A974" s="10" t="str">
        <f t="array" ref="A974">IF(ISERROR(MATCH(TRUE,EXACT(IMAGES!B$12:B$1002,B974),0)),"?","")</f>
        <v/>
      </c>
      <c r="B974" s="20"/>
      <c r="C974" s="14"/>
      <c r="D974" s="15"/>
      <c r="E974" s="15"/>
      <c r="F974" s="15"/>
      <c r="G974" s="11" t="str" cm="1">
        <f t="array" ref="G974">_xlfn.IFS(AND(D974&lt;F974,H974="A"),"?",D974+1=F974,"✓",AND(D974=F974,D974&gt;0,H974&lt;&gt;"A"),"A?",TRUE,"")</f>
        <v/>
      </c>
      <c r="H974" s="15"/>
      <c r="I974" s="12"/>
      <c r="J974" s="12"/>
      <c r="K974" s="14"/>
      <c r="L974" s="14"/>
      <c r="M974" s="14"/>
      <c r="N974" s="15"/>
      <c r="O974" s="14"/>
      <c r="P974" s="20"/>
      <c r="Q974" s="24" t="str">
        <f>IF(ISBLANK(K974),"",VLOOKUP(K974,EXHIBITIONS!B$4:C$1002,2,FALSE))</f>
        <v/>
      </c>
    </row>
    <row r="975" spans="1:17" ht="15">
      <c r="A975" s="10" t="str">
        <f t="array" ref="A975">IF(ISERROR(MATCH(TRUE,EXACT(IMAGES!B$12:B$1002,B975),0)),"?","")</f>
        <v/>
      </c>
      <c r="B975" s="20"/>
      <c r="C975" s="14"/>
      <c r="D975" s="15"/>
      <c r="E975" s="15"/>
      <c r="F975" s="15"/>
      <c r="G975" s="11" t="str" cm="1">
        <f t="array" ref="G975">_xlfn.IFS(AND(D975&lt;F975,H975="A"),"?",D975+1=F975,"✓",AND(D975=F975,D975&gt;0,H975&lt;&gt;"A"),"A?",TRUE,"")</f>
        <v/>
      </c>
      <c r="H975" s="15"/>
      <c r="I975" s="12"/>
      <c r="J975" s="12"/>
      <c r="K975" s="14"/>
      <c r="L975" s="14"/>
      <c r="M975" s="14"/>
      <c r="N975" s="15"/>
      <c r="O975" s="14"/>
      <c r="P975" s="20"/>
      <c r="Q975" s="24" t="str">
        <f>IF(ISBLANK(K975),"",VLOOKUP(K975,EXHIBITIONS!B$4:C$1002,2,FALSE))</f>
        <v/>
      </c>
    </row>
    <row r="976" spans="1:17" ht="15">
      <c r="A976" s="10" t="str">
        <f t="array" ref="A976">IF(ISERROR(MATCH(TRUE,EXACT(IMAGES!B$12:B$1002,B976),0)),"?","")</f>
        <v/>
      </c>
      <c r="B976" s="20"/>
      <c r="C976" s="14"/>
      <c r="D976" s="15"/>
      <c r="E976" s="15"/>
      <c r="F976" s="15"/>
      <c r="G976" s="11" t="str" cm="1">
        <f t="array" ref="G976">_xlfn.IFS(AND(D976&lt;F976,H976="A"),"?",D976+1=F976,"✓",AND(D976=F976,D976&gt;0,H976&lt;&gt;"A"),"A?",TRUE,"")</f>
        <v/>
      </c>
      <c r="H976" s="15"/>
      <c r="I976" s="12"/>
      <c r="J976" s="12"/>
      <c r="K976" s="14"/>
      <c r="L976" s="14"/>
      <c r="M976" s="14"/>
      <c r="N976" s="15"/>
      <c r="O976" s="14"/>
      <c r="P976" s="20"/>
      <c r="Q976" s="24" t="str">
        <f>IF(ISBLANK(K976),"",VLOOKUP(K976,EXHIBITIONS!B$4:C$1002,2,FALSE))</f>
        <v/>
      </c>
    </row>
    <row r="977" spans="1:17" ht="15">
      <c r="A977" s="10" t="str">
        <f t="array" ref="A977">IF(ISERROR(MATCH(TRUE,EXACT(IMAGES!B$12:B$1002,B977),0)),"?","")</f>
        <v/>
      </c>
      <c r="B977" s="20"/>
      <c r="C977" s="14"/>
      <c r="D977" s="15"/>
      <c r="E977" s="15"/>
      <c r="F977" s="15"/>
      <c r="G977" s="11" t="str" cm="1">
        <f t="array" ref="G977">_xlfn.IFS(AND(D977&lt;F977,H977="A"),"?",D977+1=F977,"✓",AND(D977=F977,D977&gt;0,H977&lt;&gt;"A"),"A?",TRUE,"")</f>
        <v/>
      </c>
      <c r="H977" s="15"/>
      <c r="I977" s="12"/>
      <c r="J977" s="12"/>
      <c r="K977" s="14"/>
      <c r="L977" s="14"/>
      <c r="M977" s="14"/>
      <c r="N977" s="15"/>
      <c r="O977" s="14"/>
      <c r="P977" s="20"/>
      <c r="Q977" s="24" t="str">
        <f>IF(ISBLANK(K977),"",VLOOKUP(K977,EXHIBITIONS!B$4:C$1002,2,FALSE))</f>
        <v/>
      </c>
    </row>
    <row r="978" spans="1:17" ht="15">
      <c r="A978" s="10" t="str">
        <f t="array" ref="A978">IF(ISERROR(MATCH(TRUE,EXACT(IMAGES!B$12:B$1002,B978),0)),"?","")</f>
        <v/>
      </c>
      <c r="B978" s="20"/>
      <c r="C978" s="14"/>
      <c r="D978" s="15"/>
      <c r="E978" s="15"/>
      <c r="F978" s="15"/>
      <c r="G978" s="11" t="str" cm="1">
        <f t="array" ref="G978">_xlfn.IFS(AND(D978&lt;F978,H978="A"),"?",D978+1=F978,"✓",AND(D978=F978,D978&gt;0,H978&lt;&gt;"A"),"A?",TRUE,"")</f>
        <v/>
      </c>
      <c r="H978" s="15"/>
      <c r="I978" s="12"/>
      <c r="J978" s="12"/>
      <c r="K978" s="14"/>
      <c r="L978" s="14"/>
      <c r="M978" s="14"/>
      <c r="N978" s="15"/>
      <c r="O978" s="14"/>
      <c r="P978" s="20"/>
      <c r="Q978" s="24" t="str">
        <f>IF(ISBLANK(K978),"",VLOOKUP(K978,EXHIBITIONS!B$4:C$1002,2,FALSE))</f>
        <v/>
      </c>
    </row>
    <row r="979" spans="1:17" ht="15">
      <c r="A979" s="10" t="str">
        <f t="array" ref="A979">IF(ISERROR(MATCH(TRUE,EXACT(IMAGES!B$12:B$1002,B979),0)),"?","")</f>
        <v/>
      </c>
      <c r="B979" s="20"/>
      <c r="C979" s="14"/>
      <c r="D979" s="15"/>
      <c r="E979" s="15"/>
      <c r="F979" s="15"/>
      <c r="G979" s="11" t="str" cm="1">
        <f t="array" ref="G979">_xlfn.IFS(AND(D979&lt;F979,H979="A"),"?",D979+1=F979,"✓",AND(D979=F979,D979&gt;0,H979&lt;&gt;"A"),"A?",TRUE,"")</f>
        <v/>
      </c>
      <c r="H979" s="15"/>
      <c r="I979" s="12"/>
      <c r="J979" s="12"/>
      <c r="K979" s="14"/>
      <c r="L979" s="14"/>
      <c r="M979" s="14"/>
      <c r="N979" s="15"/>
      <c r="O979" s="14"/>
      <c r="P979" s="20"/>
      <c r="Q979" s="24" t="str">
        <f>IF(ISBLANK(K979),"",VLOOKUP(K979,EXHIBITIONS!B$4:C$1002,2,FALSE))</f>
        <v/>
      </c>
    </row>
    <row r="980" spans="1:17" ht="15">
      <c r="A980" s="10" t="str">
        <f t="array" ref="A980">IF(ISERROR(MATCH(TRUE,EXACT(IMAGES!B$12:B$1002,B980),0)),"?","")</f>
        <v/>
      </c>
      <c r="B980" s="20"/>
      <c r="C980" s="14"/>
      <c r="D980" s="15"/>
      <c r="E980" s="15"/>
      <c r="F980" s="15"/>
      <c r="G980" s="11" t="str" cm="1">
        <f t="array" ref="G980">_xlfn.IFS(AND(D980&lt;F980,H980="A"),"?",D980+1=F980,"✓",AND(D980=F980,D980&gt;0,H980&lt;&gt;"A"),"A?",TRUE,"")</f>
        <v/>
      </c>
      <c r="H980" s="15"/>
      <c r="I980" s="12"/>
      <c r="J980" s="12"/>
      <c r="K980" s="14"/>
      <c r="L980" s="14"/>
      <c r="M980" s="14"/>
      <c r="N980" s="15"/>
      <c r="O980" s="14"/>
      <c r="P980" s="20"/>
      <c r="Q980" s="24" t="str">
        <f>IF(ISBLANK(K980),"",VLOOKUP(K980,EXHIBITIONS!B$4:C$1002,2,FALSE))</f>
        <v/>
      </c>
    </row>
    <row r="981" spans="1:17" ht="15">
      <c r="A981" s="10" t="str">
        <f t="array" ref="A981">IF(ISERROR(MATCH(TRUE,EXACT(IMAGES!B$12:B$1002,B981),0)),"?","")</f>
        <v/>
      </c>
      <c r="B981" s="20"/>
      <c r="C981" s="14"/>
      <c r="D981" s="15"/>
      <c r="E981" s="15"/>
      <c r="F981" s="15"/>
      <c r="G981" s="11" t="str" cm="1">
        <f t="array" ref="G981">_xlfn.IFS(AND(D981&lt;F981,H981="A"),"?",D981+1=F981,"✓",AND(D981=F981,D981&gt;0,H981&lt;&gt;"A"),"A?",TRUE,"")</f>
        <v/>
      </c>
      <c r="H981" s="15"/>
      <c r="I981" s="12"/>
      <c r="J981" s="12"/>
      <c r="K981" s="14"/>
      <c r="L981" s="14"/>
      <c r="M981" s="14"/>
      <c r="N981" s="15"/>
      <c r="O981" s="14"/>
      <c r="P981" s="20"/>
      <c r="Q981" s="24" t="str">
        <f>IF(ISBLANK(K981),"",VLOOKUP(K981,EXHIBITIONS!B$4:C$1002,2,FALSE))</f>
        <v/>
      </c>
    </row>
    <row r="982" spans="1:17" ht="15">
      <c r="A982" s="10" t="str">
        <f t="array" ref="A982">IF(ISERROR(MATCH(TRUE,EXACT(IMAGES!B$12:B$1002,B982),0)),"?","")</f>
        <v/>
      </c>
      <c r="B982" s="20"/>
      <c r="C982" s="14"/>
      <c r="D982" s="15"/>
      <c r="E982" s="15"/>
      <c r="F982" s="15"/>
      <c r="G982" s="11" t="str" cm="1">
        <f t="array" ref="G982">_xlfn.IFS(AND(D982&lt;F982,H982="A"),"?",D982+1=F982,"✓",AND(D982=F982,D982&gt;0,H982&lt;&gt;"A"),"A?",TRUE,"")</f>
        <v/>
      </c>
      <c r="H982" s="15"/>
      <c r="I982" s="12"/>
      <c r="J982" s="12"/>
      <c r="K982" s="14"/>
      <c r="L982" s="14"/>
      <c r="M982" s="14"/>
      <c r="N982" s="15"/>
      <c r="O982" s="14"/>
      <c r="P982" s="20"/>
      <c r="Q982" s="24" t="str">
        <f>IF(ISBLANK(K982),"",VLOOKUP(K982,EXHIBITIONS!B$4:C$1002,2,FALSE))</f>
        <v/>
      </c>
    </row>
    <row r="983" spans="1:17" ht="15">
      <c r="A983" s="10" t="str">
        <f t="array" ref="A983">IF(ISERROR(MATCH(TRUE,EXACT(IMAGES!B$12:B$1002,B983),0)),"?","")</f>
        <v/>
      </c>
      <c r="B983" s="20"/>
      <c r="C983" s="14"/>
      <c r="D983" s="15"/>
      <c r="E983" s="15"/>
      <c r="F983" s="15"/>
      <c r="G983" s="11" t="str" cm="1">
        <f t="array" ref="G983">_xlfn.IFS(AND(D983&lt;F983,H983="A"),"?",D983+1=F983,"✓",AND(D983=F983,D983&gt;0,H983&lt;&gt;"A"),"A?",TRUE,"")</f>
        <v/>
      </c>
      <c r="H983" s="15"/>
      <c r="I983" s="12"/>
      <c r="J983" s="12"/>
      <c r="K983" s="14"/>
      <c r="L983" s="14"/>
      <c r="M983" s="14"/>
      <c r="N983" s="15"/>
      <c r="O983" s="14"/>
      <c r="P983" s="20"/>
      <c r="Q983" s="24" t="str">
        <f>IF(ISBLANK(K983),"",VLOOKUP(K983,EXHIBITIONS!B$4:C$1002,2,FALSE))</f>
        <v/>
      </c>
    </row>
    <row r="984" spans="1:17" ht="15">
      <c r="A984" s="10" t="str">
        <f t="array" ref="A984">IF(ISERROR(MATCH(TRUE,EXACT(IMAGES!B$12:B$1002,B984),0)),"?","")</f>
        <v/>
      </c>
      <c r="B984" s="20"/>
      <c r="C984" s="14"/>
      <c r="D984" s="15"/>
      <c r="E984" s="15"/>
      <c r="F984" s="15"/>
      <c r="G984" s="11" t="str" cm="1">
        <f t="array" ref="G984">_xlfn.IFS(AND(D984&lt;F984,H984="A"),"?",D984+1=F984,"✓",AND(D984=F984,D984&gt;0,H984&lt;&gt;"A"),"A?",TRUE,"")</f>
        <v/>
      </c>
      <c r="H984" s="15"/>
      <c r="I984" s="12"/>
      <c r="J984" s="12"/>
      <c r="K984" s="14"/>
      <c r="L984" s="14"/>
      <c r="M984" s="14"/>
      <c r="N984" s="15"/>
      <c r="O984" s="14"/>
      <c r="P984" s="20"/>
      <c r="Q984" s="24" t="str">
        <f>IF(ISBLANK(K984),"",VLOOKUP(K984,EXHIBITIONS!B$4:C$1002,2,FALSE))</f>
        <v/>
      </c>
    </row>
    <row r="985" spans="1:17" ht="15">
      <c r="A985" s="10" t="str">
        <f t="array" ref="A985">IF(ISERROR(MATCH(TRUE,EXACT(IMAGES!B$12:B$1002,B985),0)),"?","")</f>
        <v/>
      </c>
      <c r="B985" s="20"/>
      <c r="C985" s="14"/>
      <c r="D985" s="15"/>
      <c r="E985" s="15"/>
      <c r="F985" s="15"/>
      <c r="G985" s="11" t="str" cm="1">
        <f t="array" ref="G985">_xlfn.IFS(AND(D985&lt;F985,H985="A"),"?",D985+1=F985,"✓",AND(D985=F985,D985&gt;0,H985&lt;&gt;"A"),"A?",TRUE,"")</f>
        <v/>
      </c>
      <c r="H985" s="15"/>
      <c r="I985" s="12"/>
      <c r="J985" s="12"/>
      <c r="K985" s="14"/>
      <c r="L985" s="14"/>
      <c r="M985" s="14"/>
      <c r="N985" s="15"/>
      <c r="O985" s="14"/>
      <c r="P985" s="20"/>
      <c r="Q985" s="24" t="str">
        <f>IF(ISBLANK(K985),"",VLOOKUP(K985,EXHIBITIONS!B$4:C$1002,2,FALSE))</f>
        <v/>
      </c>
    </row>
    <row r="986" spans="1:17" ht="15">
      <c r="A986" s="10" t="str">
        <f t="array" ref="A986">IF(ISERROR(MATCH(TRUE,EXACT(IMAGES!B$12:B$1002,B986),0)),"?","")</f>
        <v/>
      </c>
      <c r="B986" s="20"/>
      <c r="C986" s="14"/>
      <c r="D986" s="15"/>
      <c r="E986" s="15"/>
      <c r="F986" s="15"/>
      <c r="G986" s="11" t="str" cm="1">
        <f t="array" ref="G986">_xlfn.IFS(AND(D986&lt;F986,H986="A"),"?",D986+1=F986,"✓",AND(D986=F986,D986&gt;0,H986&lt;&gt;"A"),"A?",TRUE,"")</f>
        <v/>
      </c>
      <c r="H986" s="15"/>
      <c r="I986" s="12"/>
      <c r="J986" s="12"/>
      <c r="K986" s="14"/>
      <c r="L986" s="14"/>
      <c r="M986" s="14"/>
      <c r="N986" s="15"/>
      <c r="O986" s="14"/>
      <c r="P986" s="20"/>
      <c r="Q986" s="24" t="str">
        <f>IF(ISBLANK(K986),"",VLOOKUP(K986,EXHIBITIONS!B$4:C$1002,2,FALSE))</f>
        <v/>
      </c>
    </row>
    <row r="987" spans="1:17" ht="15">
      <c r="A987" s="10" t="str">
        <f t="array" ref="A987">IF(ISERROR(MATCH(TRUE,EXACT(IMAGES!B$12:B$1002,B987),0)),"?","")</f>
        <v/>
      </c>
      <c r="B987" s="20"/>
      <c r="C987" s="14"/>
      <c r="D987" s="15"/>
      <c r="E987" s="15"/>
      <c r="F987" s="15"/>
      <c r="G987" s="11" t="str" cm="1">
        <f t="array" ref="G987">_xlfn.IFS(AND(D987&lt;F987,H987="A"),"?",D987+1=F987,"✓",AND(D987=F987,D987&gt;0,H987&lt;&gt;"A"),"A?",TRUE,"")</f>
        <v/>
      </c>
      <c r="H987" s="15"/>
      <c r="I987" s="12"/>
      <c r="J987" s="12"/>
      <c r="K987" s="14"/>
      <c r="L987" s="14"/>
      <c r="M987" s="14"/>
      <c r="N987" s="15"/>
      <c r="O987" s="14"/>
      <c r="P987" s="20"/>
      <c r="Q987" s="24" t="str">
        <f>IF(ISBLANK(K987),"",VLOOKUP(K987,EXHIBITIONS!B$4:C$1002,2,FALSE))</f>
        <v/>
      </c>
    </row>
    <row r="988" spans="1:17" ht="15">
      <c r="A988" s="10" t="str">
        <f t="array" ref="A988">IF(ISERROR(MATCH(TRUE,EXACT(IMAGES!B$12:B$1002,B988),0)),"?","")</f>
        <v/>
      </c>
      <c r="B988" s="20"/>
      <c r="C988" s="14"/>
      <c r="D988" s="15"/>
      <c r="E988" s="15"/>
      <c r="F988" s="15"/>
      <c r="G988" s="11" t="str" cm="1">
        <f t="array" ref="G988">_xlfn.IFS(AND(D988&lt;F988,H988="A"),"?",D988+1=F988,"✓",AND(D988=F988,D988&gt;0,H988&lt;&gt;"A"),"A?",TRUE,"")</f>
        <v/>
      </c>
      <c r="H988" s="15"/>
      <c r="I988" s="12"/>
      <c r="J988" s="12"/>
      <c r="K988" s="14"/>
      <c r="L988" s="14"/>
      <c r="M988" s="14"/>
      <c r="N988" s="15"/>
      <c r="O988" s="14"/>
      <c r="P988" s="20"/>
      <c r="Q988" s="24" t="str">
        <f>IF(ISBLANK(K988),"",VLOOKUP(K988,EXHIBITIONS!B$4:C$1002,2,FALSE))</f>
        <v/>
      </c>
    </row>
    <row r="989" spans="1:17" ht="15">
      <c r="A989" s="10" t="str">
        <f t="array" ref="A989">IF(ISERROR(MATCH(TRUE,EXACT(IMAGES!B$12:B$1002,B989),0)),"?","")</f>
        <v/>
      </c>
      <c r="B989" s="20"/>
      <c r="C989" s="14"/>
      <c r="D989" s="15"/>
      <c r="E989" s="15"/>
      <c r="F989" s="15"/>
      <c r="G989" s="11" t="str" cm="1">
        <f t="array" ref="G989">_xlfn.IFS(AND(D989&lt;F989,H989="A"),"?",D989+1=F989,"✓",AND(D989=F989,D989&gt;0,H989&lt;&gt;"A"),"A?",TRUE,"")</f>
        <v/>
      </c>
      <c r="H989" s="15"/>
      <c r="I989" s="12"/>
      <c r="J989" s="12"/>
      <c r="K989" s="14"/>
      <c r="L989" s="14"/>
      <c r="M989" s="14"/>
      <c r="N989" s="15"/>
      <c r="O989" s="14"/>
      <c r="P989" s="20"/>
      <c r="Q989" s="24" t="str">
        <f>IF(ISBLANK(K989),"",VLOOKUP(K989,EXHIBITIONS!B$4:C$1002,2,FALSE))</f>
        <v/>
      </c>
    </row>
    <row r="990" spans="1:17" ht="15">
      <c r="A990" s="10" t="str">
        <f t="array" ref="A990">IF(ISERROR(MATCH(TRUE,EXACT(IMAGES!B$12:B$1002,B990),0)),"?","")</f>
        <v/>
      </c>
      <c r="B990" s="20"/>
      <c r="C990" s="14"/>
      <c r="D990" s="15"/>
      <c r="E990" s="15"/>
      <c r="F990" s="15"/>
      <c r="G990" s="11" t="str" cm="1">
        <f t="array" ref="G990">_xlfn.IFS(AND(D990&lt;F990,H990="A"),"?",D990+1=F990,"✓",AND(D990=F990,D990&gt;0,H990&lt;&gt;"A"),"A?",TRUE,"")</f>
        <v/>
      </c>
      <c r="H990" s="15"/>
      <c r="I990" s="12"/>
      <c r="J990" s="12"/>
      <c r="K990" s="14"/>
      <c r="L990" s="14"/>
      <c r="M990" s="14"/>
      <c r="N990" s="15"/>
      <c r="O990" s="14"/>
      <c r="P990" s="20"/>
      <c r="Q990" s="24" t="str">
        <f>IF(ISBLANK(K990),"",VLOOKUP(K990,EXHIBITIONS!B$4:C$1002,2,FALSE))</f>
        <v/>
      </c>
    </row>
    <row r="991" spans="1:17" ht="15">
      <c r="A991" s="10" t="str">
        <f t="array" ref="A991">IF(ISERROR(MATCH(TRUE,EXACT(IMAGES!B$12:B$1002,B991),0)),"?","")</f>
        <v/>
      </c>
      <c r="B991" s="20"/>
      <c r="C991" s="14"/>
      <c r="D991" s="15"/>
      <c r="E991" s="15"/>
      <c r="F991" s="15"/>
      <c r="G991" s="11" t="str" cm="1">
        <f t="array" ref="G991">_xlfn.IFS(AND(D991&lt;F991,H991="A"),"?",D991+1=F991,"✓",AND(D991=F991,D991&gt;0,H991&lt;&gt;"A"),"A?",TRUE,"")</f>
        <v/>
      </c>
      <c r="H991" s="15"/>
      <c r="I991" s="12"/>
      <c r="J991" s="12"/>
      <c r="K991" s="14"/>
      <c r="L991" s="14"/>
      <c r="M991" s="14"/>
      <c r="N991" s="15"/>
      <c r="O991" s="14"/>
      <c r="P991" s="20"/>
      <c r="Q991" s="24" t="str">
        <f>IF(ISBLANK(K991),"",VLOOKUP(K991,EXHIBITIONS!B$4:C$1002,2,FALSE))</f>
        <v/>
      </c>
    </row>
    <row r="992" spans="1:17" ht="15">
      <c r="A992" s="10" t="str">
        <f t="array" ref="A992">IF(ISERROR(MATCH(TRUE,EXACT(IMAGES!B$12:B$1002,B992),0)),"?","")</f>
        <v/>
      </c>
      <c r="B992" s="20"/>
      <c r="C992" s="14"/>
      <c r="D992" s="15"/>
      <c r="E992" s="15"/>
      <c r="F992" s="15"/>
      <c r="G992" s="11" t="str" cm="1">
        <f t="array" ref="G992">_xlfn.IFS(AND(D992&lt;F992,H992="A"),"?",D992+1=F992,"✓",AND(D992=F992,D992&gt;0,H992&lt;&gt;"A"),"A?",TRUE,"")</f>
        <v/>
      </c>
      <c r="H992" s="15"/>
      <c r="I992" s="12"/>
      <c r="J992" s="12"/>
      <c r="K992" s="14"/>
      <c r="L992" s="14"/>
      <c r="M992" s="14"/>
      <c r="N992" s="15"/>
      <c r="O992" s="14"/>
      <c r="P992" s="20"/>
      <c r="Q992" s="24" t="str">
        <f>IF(ISBLANK(K992),"",VLOOKUP(K992,EXHIBITIONS!B$4:C$1002,2,FALSE))</f>
        <v/>
      </c>
    </row>
    <row r="993" spans="1:17" ht="15">
      <c r="A993" s="10" t="str">
        <f t="array" ref="A993">IF(ISERROR(MATCH(TRUE,EXACT(IMAGES!B$12:B$1002,B993),0)),"?","")</f>
        <v/>
      </c>
      <c r="B993" s="20"/>
      <c r="C993" s="14"/>
      <c r="D993" s="15"/>
      <c r="E993" s="15"/>
      <c r="F993" s="15"/>
      <c r="G993" s="11" t="str" cm="1">
        <f t="array" ref="G993">_xlfn.IFS(AND(D993&lt;F993,H993="A"),"?",D993+1=F993,"✓",AND(D993=F993,D993&gt;0,H993&lt;&gt;"A"),"A?",TRUE,"")</f>
        <v/>
      </c>
      <c r="H993" s="15"/>
      <c r="I993" s="12"/>
      <c r="J993" s="12"/>
      <c r="K993" s="14"/>
      <c r="L993" s="14"/>
      <c r="M993" s="14"/>
      <c r="N993" s="15"/>
      <c r="O993" s="14"/>
      <c r="P993" s="20"/>
      <c r="Q993" s="24" t="str">
        <f>IF(ISBLANK(K993),"",VLOOKUP(K993,EXHIBITIONS!B$4:C$1002,2,FALSE))</f>
        <v/>
      </c>
    </row>
    <row r="994" spans="1:17" ht="15">
      <c r="A994" s="10" t="str">
        <f t="array" ref="A994">IF(ISERROR(MATCH(TRUE,EXACT(IMAGES!B$12:B$1002,B994),0)),"?","")</f>
        <v/>
      </c>
      <c r="B994" s="20"/>
      <c r="C994" s="14"/>
      <c r="D994" s="15"/>
      <c r="E994" s="15"/>
      <c r="F994" s="15"/>
      <c r="G994" s="11" t="str" cm="1">
        <f t="array" ref="G994">_xlfn.IFS(AND(D994&lt;F994,H994="A"),"?",D994+1=F994,"✓",AND(D994=F994,D994&gt;0,H994&lt;&gt;"A"),"A?",TRUE,"")</f>
        <v/>
      </c>
      <c r="H994" s="15"/>
      <c r="I994" s="12"/>
      <c r="J994" s="12"/>
      <c r="K994" s="14"/>
      <c r="L994" s="14"/>
      <c r="M994" s="14"/>
      <c r="N994" s="15"/>
      <c r="O994" s="14"/>
      <c r="P994" s="20"/>
      <c r="Q994" s="24" t="str">
        <f>IF(ISBLANK(K994),"",VLOOKUP(K994,EXHIBITIONS!B$4:C$1002,2,FALSE))</f>
        <v/>
      </c>
    </row>
    <row r="995" spans="1:17" ht="15">
      <c r="A995" s="10" t="str">
        <f t="array" ref="A995">IF(ISERROR(MATCH(TRUE,EXACT(IMAGES!B$12:B$1002,B995),0)),"?","")</f>
        <v/>
      </c>
      <c r="B995" s="20"/>
      <c r="C995" s="14"/>
      <c r="D995" s="15"/>
      <c r="E995" s="15"/>
      <c r="F995" s="15"/>
      <c r="G995" s="11" t="str" cm="1">
        <f t="array" ref="G995">_xlfn.IFS(AND(D995&lt;F995,H995="A"),"?",D995+1=F995,"✓",AND(D995=F995,D995&gt;0,H995&lt;&gt;"A"),"A?",TRUE,"")</f>
        <v/>
      </c>
      <c r="H995" s="15"/>
      <c r="I995" s="12"/>
      <c r="J995" s="12"/>
      <c r="K995" s="14"/>
      <c r="L995" s="14"/>
      <c r="M995" s="14"/>
      <c r="N995" s="15"/>
      <c r="O995" s="14"/>
      <c r="P995" s="20"/>
      <c r="Q995" s="24" t="str">
        <f>IF(ISBLANK(K995),"",VLOOKUP(K995,EXHIBITIONS!B$4:C$1002,2,FALSE))</f>
        <v/>
      </c>
    </row>
    <row r="996" spans="1:17" ht="15">
      <c r="A996" s="10" t="str">
        <f t="array" ref="A996">IF(ISERROR(MATCH(TRUE,EXACT(IMAGES!B$12:B$1002,B996),0)),"?","")</f>
        <v/>
      </c>
      <c r="B996" s="20"/>
      <c r="C996" s="14"/>
      <c r="D996" s="15"/>
      <c r="E996" s="15"/>
      <c r="F996" s="15"/>
      <c r="G996" s="11" t="str" cm="1">
        <f t="array" ref="G996">_xlfn.IFS(AND(D996&lt;F996,H996="A"),"?",D996+1=F996,"✓",AND(D996=F996,D996&gt;0,H996&lt;&gt;"A"),"A?",TRUE,"")</f>
        <v/>
      </c>
      <c r="H996" s="15"/>
      <c r="I996" s="12"/>
      <c r="J996" s="12"/>
      <c r="K996" s="14"/>
      <c r="L996" s="14"/>
      <c r="M996" s="14"/>
      <c r="N996" s="15"/>
      <c r="O996" s="14"/>
      <c r="P996" s="20"/>
      <c r="Q996" s="24" t="str">
        <f>IF(ISBLANK(K996),"",VLOOKUP(K996,EXHIBITIONS!B$4:C$1002,2,FALSE))</f>
        <v/>
      </c>
    </row>
    <row r="997" spans="1:17" ht="15">
      <c r="A997" s="10" t="str">
        <f t="array" ref="A997">IF(ISERROR(MATCH(TRUE,EXACT(IMAGES!B$12:B$1002,B997),0)),"?","")</f>
        <v/>
      </c>
      <c r="B997" s="20"/>
      <c r="C997" s="14"/>
      <c r="D997" s="15"/>
      <c r="E997" s="15"/>
      <c r="F997" s="15"/>
      <c r="G997" s="11" t="str" cm="1">
        <f t="array" ref="G997">_xlfn.IFS(AND(D997&lt;F997,H997="A"),"?",D997+1=F997,"✓",AND(D997=F997,D997&gt;0,H997&lt;&gt;"A"),"A?",TRUE,"")</f>
        <v/>
      </c>
      <c r="H997" s="15"/>
      <c r="I997" s="12"/>
      <c r="J997" s="12"/>
      <c r="K997" s="14"/>
      <c r="L997" s="14"/>
      <c r="M997" s="14"/>
      <c r="N997" s="15"/>
      <c r="O997" s="14"/>
      <c r="P997" s="20"/>
      <c r="Q997" s="24" t="str">
        <f>IF(ISBLANK(K997),"",VLOOKUP(K997,EXHIBITIONS!B$4:C$1002,2,FALSE))</f>
        <v/>
      </c>
    </row>
    <row r="998" spans="1:17" ht="15">
      <c r="A998" s="10" t="str">
        <f t="array" ref="A998">IF(ISERROR(MATCH(TRUE,EXACT(IMAGES!B$12:B$1002,B998),0)),"?","")</f>
        <v/>
      </c>
      <c r="B998" s="20"/>
      <c r="C998" s="14"/>
      <c r="D998" s="15"/>
      <c r="E998" s="15"/>
      <c r="F998" s="15"/>
      <c r="G998" s="11" t="str" cm="1">
        <f t="array" ref="G998">_xlfn.IFS(AND(D998&lt;F998,H998="A"),"?",D998+1=F998,"✓",AND(D998=F998,D998&gt;0,H998&lt;&gt;"A"),"A?",TRUE,"")</f>
        <v/>
      </c>
      <c r="H998" s="15"/>
      <c r="I998" s="12"/>
      <c r="J998" s="12"/>
      <c r="K998" s="14"/>
      <c r="L998" s="14"/>
      <c r="M998" s="14"/>
      <c r="N998" s="15"/>
      <c r="O998" s="14"/>
      <c r="P998" s="20"/>
      <c r="Q998" s="24" t="str">
        <f>IF(ISBLANK(K998),"",VLOOKUP(K998,EXHIBITIONS!B$4:C$1002,2,FALSE))</f>
        <v/>
      </c>
    </row>
    <row r="999" spans="1:17" ht="15">
      <c r="A999" s="10" t="str">
        <f t="array" ref="A999">IF(ISERROR(MATCH(TRUE,EXACT(IMAGES!B$12:B$1002,B999),0)),"?","")</f>
        <v/>
      </c>
      <c r="B999" s="20"/>
      <c r="C999" s="14"/>
      <c r="D999" s="15"/>
      <c r="E999" s="15"/>
      <c r="F999" s="15"/>
      <c r="G999" s="11" t="str" cm="1">
        <f t="array" ref="G999">_xlfn.IFS(AND(D999&lt;F999,H999="A"),"?",D999+1=F999,"✓",AND(D999=F999,D999&gt;0,H999&lt;&gt;"A"),"A?",TRUE,"")</f>
        <v/>
      </c>
      <c r="H999" s="15"/>
      <c r="I999" s="12"/>
      <c r="J999" s="12"/>
      <c r="K999" s="14"/>
      <c r="L999" s="14"/>
      <c r="M999" s="14"/>
      <c r="N999" s="15"/>
      <c r="O999" s="14"/>
      <c r="P999" s="20"/>
      <c r="Q999" s="24" t="str">
        <f>IF(ISBLANK(K999),"",VLOOKUP(K999,EXHIBITIONS!B$4:C$1002,2,FALSE))</f>
        <v/>
      </c>
    </row>
    <row r="1000" spans="1:17" ht="15">
      <c r="A1000" s="10" t="str">
        <f t="array" ref="A1000">IF(ISERROR(MATCH(TRUE,EXACT(IMAGES!B$12:B$1002,B1000),0)),"?","")</f>
        <v/>
      </c>
      <c r="B1000" s="20"/>
      <c r="C1000" s="14"/>
      <c r="D1000" s="15"/>
      <c r="E1000" s="15"/>
      <c r="F1000" s="15"/>
      <c r="G1000" s="11" t="str" cm="1">
        <f t="array" ref="G1000">_xlfn.IFS(AND(D1000&lt;F1000,H1000="A"),"?",D1000+1=F1000,"✓",AND(D1000=F1000,D1000&gt;0,H1000&lt;&gt;"A"),"A?",TRUE,"")</f>
        <v/>
      </c>
      <c r="H1000" s="15"/>
      <c r="I1000" s="12"/>
      <c r="J1000" s="12"/>
      <c r="K1000" s="14"/>
      <c r="L1000" s="14"/>
      <c r="M1000" s="14"/>
      <c r="N1000" s="15"/>
      <c r="O1000" s="14"/>
      <c r="P1000" s="20"/>
      <c r="Q1000" s="24" t="str">
        <f>IF(ISBLANK(K1000),"",VLOOKUP(K1000,EXHIBITIONS!B$4:C$1002,2,FALSE))</f>
        <v/>
      </c>
    </row>
    <row r="1001" spans="1:17" ht="15">
      <c r="A1001" s="10" t="str">
        <f t="array" ref="A1001">IF(ISERROR(MATCH(TRUE,EXACT(IMAGES!B$12:B$1002,B1001),0)),"?","")</f>
        <v/>
      </c>
      <c r="B1001" s="20"/>
      <c r="C1001" s="14"/>
      <c r="D1001" s="15"/>
      <c r="E1001" s="15"/>
      <c r="F1001" s="15"/>
      <c r="G1001" s="11" t="str" cm="1">
        <f t="array" ref="G1001">_xlfn.IFS(AND(D1001&lt;F1001,H1001="A"),"?",D1001+1=F1001,"✓",AND(D1001=F1001,D1001&gt;0,H1001&lt;&gt;"A"),"A?",TRUE,"")</f>
        <v/>
      </c>
      <c r="H1001" s="15"/>
      <c r="I1001" s="12"/>
      <c r="J1001" s="12"/>
      <c r="K1001" s="14"/>
      <c r="L1001" s="14"/>
      <c r="M1001" s="14"/>
      <c r="N1001" s="15"/>
      <c r="O1001" s="14"/>
      <c r="P1001" s="20"/>
      <c r="Q1001" s="24" t="str">
        <f>IF(ISBLANK(K1001),"",VLOOKUP(K1001,EXHIBITIONS!B$4:C$1002,2,FALSE))</f>
        <v/>
      </c>
    </row>
    <row r="1002" spans="1:17" ht="15">
      <c r="A1002" s="10" t="str">
        <f t="array" ref="A1002">IF(ISERROR(MATCH(TRUE,EXACT(IMAGES!B$12:B$1002,B1002),0)),"?","")</f>
        <v/>
      </c>
      <c r="B1002" s="20"/>
      <c r="C1002" s="14"/>
      <c r="D1002" s="15"/>
      <c r="E1002" s="15"/>
      <c r="F1002" s="15"/>
      <c r="G1002" s="11" t="str" cm="1">
        <f t="array" ref="G1002">_xlfn.IFS(AND(D1002&lt;F1002,H1002="A"),"?",D1002+1=F1002,"✓",AND(D1002=F1002,D1002&gt;0,H1002&lt;&gt;"A"),"A?",TRUE,"")</f>
        <v/>
      </c>
      <c r="H1002" s="15"/>
      <c r="I1002" s="12"/>
      <c r="J1002" s="12"/>
      <c r="K1002" s="14"/>
      <c r="L1002" s="14"/>
      <c r="M1002" s="14"/>
      <c r="N1002" s="15"/>
      <c r="O1002" s="14"/>
      <c r="P1002" s="20"/>
      <c r="Q1002" s="24" t="str">
        <f>IF(ISBLANK(K1002),"",VLOOKUP(K1002,EXHIBITIONS!B$4:C$1002,2,FALSE))</f>
        <v/>
      </c>
    </row>
    <row r="1003" spans="1:17" ht="15">
      <c r="A1003" s="10" t="str">
        <f t="array" ref="A1003">IF(ISERROR(MATCH(TRUE,EXACT(IMAGES!B$12:B$1002,B1003),0)),"?","")</f>
        <v/>
      </c>
      <c r="B1003" s="20"/>
      <c r="C1003" s="14"/>
      <c r="D1003" s="15"/>
      <c r="E1003" s="15"/>
      <c r="F1003" s="15"/>
      <c r="G1003" s="11" t="str" cm="1">
        <f t="array" ref="G1003">_xlfn.IFS(AND(D1003&lt;F1003,H1003="A"),"?",D1003+1=F1003,"✓",AND(D1003=F1003,D1003&gt;0,H1003&lt;&gt;"A"),"A?",TRUE,"")</f>
        <v/>
      </c>
      <c r="H1003" s="15"/>
      <c r="I1003" s="12"/>
      <c r="J1003" s="12"/>
      <c r="K1003" s="14"/>
      <c r="L1003" s="14"/>
      <c r="M1003" s="14"/>
      <c r="N1003" s="15"/>
      <c r="O1003" s="14"/>
      <c r="P1003" s="20"/>
      <c r="Q1003" s="24" t="str">
        <f>IF(ISBLANK(K1003),"",VLOOKUP(K1003,EXHIBITIONS!B$4:C$1002,2,FALSE))</f>
        <v/>
      </c>
    </row>
    <row r="1004" spans="1:17" ht="15">
      <c r="A1004" s="10" t="str">
        <f t="array" ref="A1004">IF(ISERROR(MATCH(TRUE,EXACT(IMAGES!B$12:B$1002,B1004),0)),"?","")</f>
        <v/>
      </c>
      <c r="B1004" s="20"/>
      <c r="C1004" s="14"/>
      <c r="D1004" s="15"/>
      <c r="E1004" s="15"/>
      <c r="F1004" s="15"/>
      <c r="G1004" s="11" t="str" cm="1">
        <f t="array" ref="G1004">_xlfn.IFS(AND(D1004&lt;F1004,H1004="A"),"?",D1004+1=F1004,"✓",AND(D1004=F1004,D1004&gt;0,H1004&lt;&gt;"A"),"A?",TRUE,"")</f>
        <v/>
      </c>
      <c r="H1004" s="15"/>
      <c r="I1004" s="12"/>
      <c r="J1004" s="12"/>
      <c r="K1004" s="14"/>
      <c r="L1004" s="14"/>
      <c r="M1004" s="14"/>
      <c r="N1004" s="15"/>
      <c r="O1004" s="14"/>
      <c r="P1004" s="20"/>
      <c r="Q1004" s="24" t="str">
        <f>IF(ISBLANK(K1004),"",VLOOKUP(K1004,EXHIBITIONS!B$4:C$1002,2,FALSE))</f>
        <v/>
      </c>
    </row>
    <row r="1005" spans="1:17" ht="15">
      <c r="A1005" s="10" t="str">
        <f t="array" ref="A1005">IF(ISERROR(MATCH(TRUE,EXACT(IMAGES!B$12:B$1002,B1005),0)),"?","")</f>
        <v/>
      </c>
      <c r="B1005" s="20"/>
      <c r="C1005" s="14"/>
      <c r="D1005" s="15"/>
      <c r="E1005" s="15"/>
      <c r="F1005" s="15"/>
      <c r="G1005" s="11" t="str" cm="1">
        <f t="array" ref="G1005">_xlfn.IFS(AND(D1005&lt;F1005,H1005="A"),"?",D1005+1=F1005,"✓",AND(D1005=F1005,D1005&gt;0,H1005&lt;&gt;"A"),"A?",TRUE,"")</f>
        <v/>
      </c>
      <c r="H1005" s="15"/>
      <c r="I1005" s="12"/>
      <c r="J1005" s="12"/>
      <c r="K1005" s="14"/>
      <c r="L1005" s="14"/>
      <c r="M1005" s="14"/>
      <c r="N1005" s="15"/>
      <c r="O1005" s="14"/>
      <c r="P1005" s="20"/>
      <c r="Q1005" s="24" t="str">
        <f>IF(ISBLANK(K1005),"",VLOOKUP(K1005,EXHIBITIONS!B$4:C$1002,2,FALSE))</f>
        <v/>
      </c>
    </row>
    <row r="1006" spans="1:17" ht="15">
      <c r="A1006" s="10" t="str">
        <f t="array" ref="A1006">IF(ISERROR(MATCH(TRUE,EXACT(IMAGES!B$12:B$1002,B1006),0)),"?","")</f>
        <v/>
      </c>
      <c r="B1006" s="20"/>
      <c r="C1006" s="14"/>
      <c r="D1006" s="15"/>
      <c r="E1006" s="15"/>
      <c r="F1006" s="15"/>
      <c r="G1006" s="11" t="str" cm="1">
        <f t="array" ref="G1006">_xlfn.IFS(AND(D1006&lt;F1006,H1006="A"),"?",D1006+1=F1006,"✓",AND(D1006=F1006,D1006&gt;0,H1006&lt;&gt;"A"),"A?",TRUE,"")</f>
        <v/>
      </c>
      <c r="H1006" s="15"/>
      <c r="I1006" s="12"/>
      <c r="J1006" s="12"/>
      <c r="K1006" s="14"/>
      <c r="L1006" s="14"/>
      <c r="M1006" s="14"/>
      <c r="N1006" s="15"/>
      <c r="O1006" s="14"/>
      <c r="P1006" s="20"/>
      <c r="Q1006" s="24" t="str">
        <f>IF(ISBLANK(K1006),"",VLOOKUP(K1006,EXHIBITIONS!B$4:C$1002,2,FALSE))</f>
        <v/>
      </c>
    </row>
    <row r="1007" spans="1:17" ht="15">
      <c r="A1007" s="10" t="str">
        <f t="array" ref="A1007">IF(ISERROR(MATCH(TRUE,EXACT(IMAGES!B$12:B$1002,B1007),0)),"?","")</f>
        <v/>
      </c>
      <c r="B1007" s="20"/>
      <c r="C1007" s="14"/>
      <c r="D1007" s="15"/>
      <c r="E1007" s="15"/>
      <c r="F1007" s="15"/>
      <c r="G1007" s="11" t="str" cm="1">
        <f t="array" ref="G1007">_xlfn.IFS(AND(D1007&lt;F1007,H1007="A"),"?",D1007+1=F1007,"✓",AND(D1007=F1007,D1007&gt;0,H1007&lt;&gt;"A"),"A?",TRUE,"")</f>
        <v/>
      </c>
      <c r="H1007" s="15"/>
      <c r="I1007" s="12"/>
      <c r="J1007" s="12"/>
      <c r="K1007" s="14"/>
      <c r="L1007" s="14"/>
      <c r="M1007" s="14"/>
      <c r="N1007" s="15"/>
      <c r="O1007" s="14"/>
      <c r="P1007" s="20"/>
      <c r="Q1007" s="24" t="str">
        <f>IF(ISBLANK(K1007),"",VLOOKUP(K1007,EXHIBITIONS!B$4:C$1002,2,FALSE))</f>
        <v/>
      </c>
    </row>
    <row r="1008" spans="1:17" ht="15">
      <c r="A1008" s="10" t="str">
        <f t="array" ref="A1008">IF(ISERROR(MATCH(TRUE,EXACT(IMAGES!B$12:B$1002,B1008),0)),"?","")</f>
        <v/>
      </c>
      <c r="B1008" s="20"/>
      <c r="C1008" s="14"/>
      <c r="D1008" s="15"/>
      <c r="E1008" s="15"/>
      <c r="F1008" s="15"/>
      <c r="G1008" s="11" t="str" cm="1">
        <f t="array" ref="G1008">_xlfn.IFS(AND(D1008&lt;F1008,H1008="A"),"?",D1008+1=F1008,"✓",AND(D1008=F1008,D1008&gt;0,H1008&lt;&gt;"A"),"A?",TRUE,"")</f>
        <v/>
      </c>
      <c r="H1008" s="15"/>
      <c r="I1008" s="12"/>
      <c r="J1008" s="12"/>
      <c r="K1008" s="14"/>
      <c r="L1008" s="14"/>
      <c r="M1008" s="14"/>
      <c r="N1008" s="15"/>
      <c r="O1008" s="14"/>
      <c r="P1008" s="20"/>
      <c r="Q1008" s="24" t="str">
        <f>IF(ISBLANK(K1008),"",VLOOKUP(K1008,EXHIBITIONS!B$4:C$1002,2,FALSE))</f>
        <v/>
      </c>
    </row>
    <row r="1009" spans="1:17" ht="15">
      <c r="A1009" s="10" t="str">
        <f t="array" ref="A1009">IF(ISERROR(MATCH(TRUE,EXACT(IMAGES!B$12:B$1002,B1009),0)),"?","")</f>
        <v/>
      </c>
      <c r="B1009" s="20"/>
      <c r="C1009" s="14"/>
      <c r="D1009" s="15"/>
      <c r="E1009" s="15"/>
      <c r="F1009" s="15"/>
      <c r="G1009" s="11" t="str" cm="1">
        <f t="array" ref="G1009">_xlfn.IFS(AND(D1009&lt;F1009,H1009="A"),"?",D1009+1=F1009,"✓",AND(D1009=F1009,D1009&gt;0,H1009&lt;&gt;"A"),"A?",TRUE,"")</f>
        <v/>
      </c>
      <c r="H1009" s="15"/>
      <c r="I1009" s="12"/>
      <c r="J1009" s="12"/>
      <c r="K1009" s="14"/>
      <c r="L1009" s="14"/>
      <c r="M1009" s="14"/>
      <c r="N1009" s="15"/>
      <c r="O1009" s="14"/>
      <c r="P1009" s="20"/>
      <c r="Q1009" s="24" t="str">
        <f>IF(ISBLANK(K1009),"",VLOOKUP(K1009,EXHIBITIONS!B$4:C$1002,2,FALSE))</f>
        <v/>
      </c>
    </row>
    <row r="1010" spans="1:17" ht="15">
      <c r="A1010" s="10" t="str">
        <f t="array" ref="A1010">IF(ISERROR(MATCH(TRUE,EXACT(IMAGES!B$12:B$1002,B1010),0)),"?","")</f>
        <v/>
      </c>
      <c r="B1010" s="20"/>
      <c r="C1010" s="14"/>
      <c r="D1010" s="15"/>
      <c r="E1010" s="15"/>
      <c r="F1010" s="15"/>
      <c r="G1010" s="11" t="str" cm="1">
        <f t="array" ref="G1010">_xlfn.IFS(AND(D1010&lt;F1010,H1010="A"),"?",D1010+1=F1010,"✓",AND(D1010=F1010,D1010&gt;0,H1010&lt;&gt;"A"),"A?",TRUE,"")</f>
        <v/>
      </c>
      <c r="H1010" s="15"/>
      <c r="I1010" s="12"/>
      <c r="J1010" s="12"/>
      <c r="K1010" s="14"/>
      <c r="L1010" s="14"/>
      <c r="M1010" s="14"/>
      <c r="N1010" s="15"/>
      <c r="O1010" s="14"/>
      <c r="P1010" s="20"/>
      <c r="Q1010" s="24" t="str">
        <f>IF(ISBLANK(K1010),"",VLOOKUP(K1010,EXHIBITIONS!B$4:C$1002,2,FALSE))</f>
        <v/>
      </c>
    </row>
    <row r="1011" spans="1:17" ht="15">
      <c r="A1011" s="10" t="str">
        <f t="array" ref="A1011">IF(ISERROR(MATCH(TRUE,EXACT(IMAGES!B$12:B$1002,B1011),0)),"?","")</f>
        <v/>
      </c>
      <c r="B1011" s="20"/>
      <c r="C1011" s="14"/>
      <c r="D1011" s="15"/>
      <c r="E1011" s="15"/>
      <c r="F1011" s="15"/>
      <c r="G1011" s="11" t="str" cm="1">
        <f t="array" ref="G1011">_xlfn.IFS(AND(D1011&lt;F1011,H1011="A"),"?",D1011+1=F1011,"✓",AND(D1011=F1011,D1011&gt;0,H1011&lt;&gt;"A"),"A?",TRUE,"")</f>
        <v/>
      </c>
      <c r="H1011" s="15"/>
      <c r="I1011" s="12"/>
      <c r="J1011" s="12"/>
      <c r="K1011" s="14"/>
      <c r="L1011" s="14"/>
      <c r="M1011" s="14"/>
      <c r="N1011" s="15"/>
      <c r="O1011" s="14"/>
      <c r="P1011" s="20"/>
      <c r="Q1011" s="24" t="str">
        <f>IF(ISBLANK(K1011),"",VLOOKUP(K1011,EXHIBITIONS!B$4:C$1002,2,FALSE))</f>
        <v/>
      </c>
    </row>
    <row r="1012" spans="1:17" ht="15">
      <c r="A1012" s="10" t="str">
        <f t="array" ref="A1012">IF(ISERROR(MATCH(TRUE,EXACT(IMAGES!B$12:B$1002,B1012),0)),"?","")</f>
        <v/>
      </c>
      <c r="B1012" s="20"/>
      <c r="C1012" s="14"/>
      <c r="D1012" s="15"/>
      <c r="E1012" s="15"/>
      <c r="F1012" s="15"/>
      <c r="G1012" s="11" t="str" cm="1">
        <f t="array" ref="G1012">_xlfn.IFS(AND(D1012&lt;F1012,H1012="A"),"?",D1012+1=F1012,"✓",AND(D1012=F1012,D1012&gt;0,H1012&lt;&gt;"A"),"A?",TRUE,"")</f>
        <v/>
      </c>
      <c r="H1012" s="15"/>
      <c r="I1012" s="12"/>
      <c r="J1012" s="12"/>
      <c r="K1012" s="14"/>
      <c r="L1012" s="14"/>
      <c r="M1012" s="14"/>
      <c r="N1012" s="15"/>
      <c r="O1012" s="14"/>
      <c r="P1012" s="20"/>
      <c r="Q1012" s="24" t="str">
        <f>IF(ISBLANK(K1012),"",VLOOKUP(K1012,EXHIBITIONS!B$4:C$1002,2,FALSE))</f>
        <v/>
      </c>
    </row>
    <row r="1013" spans="1:17" ht="15">
      <c r="A1013" s="10" t="str">
        <f t="array" ref="A1013">IF(ISERROR(MATCH(TRUE,EXACT(IMAGES!B$12:B$1002,B1013),0)),"?","")</f>
        <v/>
      </c>
      <c r="B1013" s="20"/>
      <c r="C1013" s="14"/>
      <c r="D1013" s="15"/>
      <c r="E1013" s="15"/>
      <c r="F1013" s="15"/>
      <c r="G1013" s="11" t="str" cm="1">
        <f t="array" ref="G1013">_xlfn.IFS(AND(D1013&lt;F1013,H1013="A"),"?",D1013+1=F1013,"✓",AND(D1013=F1013,D1013&gt;0,H1013&lt;&gt;"A"),"A?",TRUE,"")</f>
        <v/>
      </c>
      <c r="H1013" s="15"/>
      <c r="I1013" s="12"/>
      <c r="J1013" s="12"/>
      <c r="K1013" s="14"/>
      <c r="L1013" s="14"/>
      <c r="M1013" s="14"/>
      <c r="N1013" s="15"/>
      <c r="O1013" s="14"/>
      <c r="P1013" s="20"/>
      <c r="Q1013" s="24" t="str">
        <f>IF(ISBLANK(K1013),"",VLOOKUP(K1013,EXHIBITIONS!B$4:C$1002,2,FALSE))</f>
        <v/>
      </c>
    </row>
    <row r="1014" spans="1:17" ht="15">
      <c r="A1014" s="10" t="str">
        <f t="array" ref="A1014">IF(ISERROR(MATCH(TRUE,EXACT(IMAGES!B$12:B$1002,B1014),0)),"?","")</f>
        <v/>
      </c>
      <c r="B1014" s="20"/>
      <c r="C1014" s="14"/>
      <c r="D1014" s="15"/>
      <c r="E1014" s="15"/>
      <c r="F1014" s="15"/>
      <c r="G1014" s="11" t="str" cm="1">
        <f t="array" ref="G1014">_xlfn.IFS(AND(D1014&lt;F1014,H1014="A"),"?",D1014+1=F1014,"✓",AND(D1014=F1014,D1014&gt;0,H1014&lt;&gt;"A"),"A?",TRUE,"")</f>
        <v/>
      </c>
      <c r="H1014" s="15"/>
      <c r="I1014" s="12"/>
      <c r="J1014" s="12"/>
      <c r="K1014" s="14"/>
      <c r="L1014" s="14"/>
      <c r="M1014" s="14"/>
      <c r="N1014" s="15"/>
      <c r="O1014" s="14"/>
      <c r="P1014" s="20"/>
      <c r="Q1014" s="24" t="str">
        <f>IF(ISBLANK(K1014),"",VLOOKUP(K1014,EXHIBITIONS!B$4:C$1002,2,FALSE))</f>
        <v/>
      </c>
    </row>
    <row r="1015" spans="1:17" ht="15">
      <c r="A1015" s="10" t="str">
        <f t="array" ref="A1015">IF(ISERROR(MATCH(TRUE,EXACT(IMAGES!B$12:B$1002,B1015),0)),"?","")</f>
        <v/>
      </c>
      <c r="B1015" s="20"/>
      <c r="C1015" s="14"/>
      <c r="D1015" s="15"/>
      <c r="E1015" s="15"/>
      <c r="F1015" s="15"/>
      <c r="G1015" s="11" t="str" cm="1">
        <f t="array" ref="G1015">_xlfn.IFS(AND(D1015&lt;F1015,H1015="A"),"?",D1015+1=F1015,"✓",AND(D1015=F1015,D1015&gt;0,H1015&lt;&gt;"A"),"A?",TRUE,"")</f>
        <v/>
      </c>
      <c r="H1015" s="15"/>
      <c r="I1015" s="12"/>
      <c r="J1015" s="12"/>
      <c r="K1015" s="14"/>
      <c r="L1015" s="14"/>
      <c r="M1015" s="14"/>
      <c r="N1015" s="15"/>
      <c r="O1015" s="14"/>
      <c r="P1015" s="20"/>
      <c r="Q1015" s="24" t="str">
        <f>IF(ISBLANK(K1015),"",VLOOKUP(K1015,EXHIBITIONS!B$4:C$1002,2,FALSE))</f>
        <v/>
      </c>
    </row>
    <row r="1016" spans="1:17" ht="15">
      <c r="A1016" s="10" t="str">
        <f t="array" ref="A1016">IF(ISERROR(MATCH(TRUE,EXACT(IMAGES!B$12:B$1002,B1016),0)),"?","")</f>
        <v/>
      </c>
      <c r="B1016" s="20"/>
      <c r="C1016" s="14"/>
      <c r="D1016" s="15"/>
      <c r="E1016" s="15"/>
      <c r="F1016" s="15"/>
      <c r="G1016" s="11" t="str" cm="1">
        <f t="array" ref="G1016">_xlfn.IFS(AND(D1016&lt;F1016,H1016="A"),"?",D1016+1=F1016,"✓",AND(D1016=F1016,D1016&gt;0,H1016&lt;&gt;"A"),"A?",TRUE,"")</f>
        <v/>
      </c>
      <c r="H1016" s="15"/>
      <c r="I1016" s="12"/>
      <c r="J1016" s="12"/>
      <c r="K1016" s="14"/>
      <c r="L1016" s="14"/>
      <c r="M1016" s="14"/>
      <c r="N1016" s="15"/>
      <c r="O1016" s="14"/>
      <c r="P1016" s="20"/>
      <c r="Q1016" s="24" t="str">
        <f>IF(ISBLANK(K1016),"",VLOOKUP(K1016,EXHIBITIONS!B$4:C$1002,2,FALSE))</f>
        <v/>
      </c>
    </row>
    <row r="1017" spans="1:17" ht="15">
      <c r="A1017" s="10" t="str">
        <f t="array" ref="A1017">IF(ISERROR(MATCH(TRUE,EXACT(IMAGES!B$12:B$1002,B1017),0)),"?","")</f>
        <v/>
      </c>
      <c r="B1017" s="20"/>
      <c r="C1017" s="14"/>
      <c r="D1017" s="15"/>
      <c r="E1017" s="15"/>
      <c r="F1017" s="15"/>
      <c r="G1017" s="11" t="str" cm="1">
        <f t="array" ref="G1017">_xlfn.IFS(AND(D1017&lt;F1017,H1017="A"),"?",D1017+1=F1017,"✓",AND(D1017=F1017,D1017&gt;0,H1017&lt;&gt;"A"),"A?",TRUE,"")</f>
        <v/>
      </c>
      <c r="H1017" s="15"/>
      <c r="I1017" s="12"/>
      <c r="J1017" s="12"/>
      <c r="K1017" s="14"/>
      <c r="L1017" s="14"/>
      <c r="M1017" s="14"/>
      <c r="N1017" s="15"/>
      <c r="O1017" s="14"/>
      <c r="P1017" s="20"/>
      <c r="Q1017" s="24" t="str">
        <f>IF(ISBLANK(K1017),"",VLOOKUP(K1017,EXHIBITIONS!B$4:C$1002,2,FALSE))</f>
        <v/>
      </c>
    </row>
    <row r="1018" spans="1:17" ht="15">
      <c r="A1018" s="10" t="str">
        <f t="array" ref="A1018">IF(ISERROR(MATCH(TRUE,EXACT(IMAGES!B$12:B$1002,B1018),0)),"?","")</f>
        <v/>
      </c>
      <c r="B1018" s="20"/>
      <c r="C1018" s="14"/>
      <c r="D1018" s="15"/>
      <c r="E1018" s="15"/>
      <c r="F1018" s="15"/>
      <c r="G1018" s="11" t="str" cm="1">
        <f t="array" ref="G1018">_xlfn.IFS(AND(D1018&lt;F1018,H1018="A"),"?",D1018+1=F1018,"✓",AND(D1018=F1018,D1018&gt;0,H1018&lt;&gt;"A"),"A?",TRUE,"")</f>
        <v/>
      </c>
      <c r="H1018" s="15"/>
      <c r="I1018" s="12"/>
      <c r="J1018" s="12"/>
      <c r="K1018" s="14"/>
      <c r="L1018" s="14"/>
      <c r="M1018" s="14"/>
      <c r="N1018" s="15"/>
      <c r="O1018" s="14"/>
      <c r="P1018" s="20"/>
      <c r="Q1018" s="24" t="str">
        <f>IF(ISBLANK(K1018),"",VLOOKUP(K1018,EXHIBITIONS!B$4:C$1002,2,FALSE))</f>
        <v/>
      </c>
    </row>
    <row r="1019" spans="1:17" ht="15">
      <c r="A1019" s="10" t="str">
        <f t="array" ref="A1019">IF(ISERROR(MATCH(TRUE,EXACT(IMAGES!B$12:B$1002,B1019),0)),"?","")</f>
        <v/>
      </c>
      <c r="B1019" s="20"/>
      <c r="C1019" s="14"/>
      <c r="D1019" s="15"/>
      <c r="E1019" s="15"/>
      <c r="F1019" s="15"/>
      <c r="G1019" s="11" t="str" cm="1">
        <f t="array" ref="G1019">_xlfn.IFS(AND(D1019&lt;F1019,H1019="A"),"?",D1019+1=F1019,"✓",AND(D1019=F1019,D1019&gt;0,H1019&lt;&gt;"A"),"A?",TRUE,"")</f>
        <v/>
      </c>
      <c r="H1019" s="15"/>
      <c r="I1019" s="12"/>
      <c r="J1019" s="12"/>
      <c r="K1019" s="14"/>
      <c r="L1019" s="14"/>
      <c r="M1019" s="14"/>
      <c r="N1019" s="15"/>
      <c r="O1019" s="14"/>
      <c r="P1019" s="20"/>
      <c r="Q1019" s="24" t="str">
        <f>IF(ISBLANK(K1019),"",VLOOKUP(K1019,EXHIBITIONS!B$4:C$1002,2,FALSE))</f>
        <v/>
      </c>
    </row>
    <row r="1020" spans="1:17" ht="15">
      <c r="A1020" s="10" t="str">
        <f t="array" ref="A1020">IF(ISERROR(MATCH(TRUE,EXACT(IMAGES!B$12:B$1002,B1020),0)),"?","")</f>
        <v/>
      </c>
      <c r="B1020" s="20"/>
      <c r="C1020" s="14"/>
      <c r="D1020" s="15"/>
      <c r="E1020" s="15"/>
      <c r="F1020" s="15"/>
      <c r="G1020" s="11" t="str" cm="1">
        <f t="array" ref="G1020">_xlfn.IFS(AND(D1020&lt;F1020,H1020="A"),"?",D1020+1=F1020,"✓",AND(D1020=F1020,D1020&gt;0,H1020&lt;&gt;"A"),"A?",TRUE,"")</f>
        <v/>
      </c>
      <c r="H1020" s="15"/>
      <c r="I1020" s="12"/>
      <c r="J1020" s="12"/>
      <c r="K1020" s="14"/>
      <c r="L1020" s="14"/>
      <c r="M1020" s="14"/>
      <c r="N1020" s="15"/>
      <c r="O1020" s="14"/>
      <c r="P1020" s="20"/>
      <c r="Q1020" s="24" t="str">
        <f>IF(ISBLANK(K1020),"",VLOOKUP(K1020,EXHIBITIONS!B$4:C$1002,2,FALSE))</f>
        <v/>
      </c>
    </row>
    <row r="1021" spans="1:17" ht="15">
      <c r="A1021" s="10" t="str">
        <f t="array" ref="A1021">IF(ISERROR(MATCH(TRUE,EXACT(IMAGES!B$12:B$1002,B1021),0)),"?","")</f>
        <v/>
      </c>
      <c r="B1021" s="20"/>
      <c r="C1021" s="14"/>
      <c r="D1021" s="15"/>
      <c r="E1021" s="15"/>
      <c r="F1021" s="15"/>
      <c r="G1021" s="11" t="str" cm="1">
        <f t="array" ref="G1021">_xlfn.IFS(AND(D1021&lt;F1021,H1021="A"),"?",D1021+1=F1021,"✓",AND(D1021=F1021,D1021&gt;0,H1021&lt;&gt;"A"),"A?",TRUE,"")</f>
        <v/>
      </c>
      <c r="H1021" s="15"/>
      <c r="I1021" s="12"/>
      <c r="J1021" s="12"/>
      <c r="K1021" s="14"/>
      <c r="L1021" s="14"/>
      <c r="M1021" s="14"/>
      <c r="N1021" s="15"/>
      <c r="O1021" s="14"/>
      <c r="P1021" s="20"/>
      <c r="Q1021" s="24" t="str">
        <f>IF(ISBLANK(K1021),"",VLOOKUP(K1021,EXHIBITIONS!B$4:C$1002,2,FALSE))</f>
        <v/>
      </c>
    </row>
    <row r="1022" spans="1:17" ht="15">
      <c r="A1022" s="10" t="str">
        <f t="array" ref="A1022">IF(ISERROR(MATCH(TRUE,EXACT(IMAGES!B$12:B$1002,B1022),0)),"?","")</f>
        <v/>
      </c>
      <c r="B1022" s="20"/>
      <c r="C1022" s="14"/>
      <c r="D1022" s="15"/>
      <c r="E1022" s="15"/>
      <c r="F1022" s="15"/>
      <c r="G1022" s="11" t="str" cm="1">
        <f t="array" ref="G1022">_xlfn.IFS(AND(D1022&lt;F1022,H1022="A"),"?",D1022+1=F1022,"✓",AND(D1022=F1022,D1022&gt;0,H1022&lt;&gt;"A"),"A?",TRUE,"")</f>
        <v/>
      </c>
      <c r="H1022" s="15"/>
      <c r="I1022" s="12"/>
      <c r="J1022" s="12"/>
      <c r="K1022" s="14"/>
      <c r="L1022" s="14"/>
      <c r="M1022" s="14"/>
      <c r="N1022" s="15"/>
      <c r="O1022" s="14"/>
      <c r="P1022" s="20"/>
      <c r="Q1022" s="24" t="str">
        <f>IF(ISBLANK(K1022),"",VLOOKUP(K1022,EXHIBITIONS!B$4:C$1002,2,FALSE))</f>
        <v/>
      </c>
    </row>
    <row r="1023" spans="1:17" ht="15">
      <c r="A1023" s="10" t="str">
        <f t="array" ref="A1023">IF(ISERROR(MATCH(TRUE,EXACT(IMAGES!B$12:B$1002,B1023),0)),"?","")</f>
        <v/>
      </c>
      <c r="B1023" s="20"/>
      <c r="C1023" s="14"/>
      <c r="D1023" s="15"/>
      <c r="E1023" s="15"/>
      <c r="F1023" s="15"/>
      <c r="G1023" s="11" t="str" cm="1">
        <f t="array" ref="G1023">_xlfn.IFS(AND(D1023&lt;F1023,H1023="A"),"?",D1023+1=F1023,"✓",AND(D1023=F1023,D1023&gt;0,H1023&lt;&gt;"A"),"A?",TRUE,"")</f>
        <v/>
      </c>
      <c r="H1023" s="15"/>
      <c r="I1023" s="12"/>
      <c r="J1023" s="12"/>
      <c r="K1023" s="14"/>
      <c r="L1023" s="14"/>
      <c r="M1023" s="14"/>
      <c r="N1023" s="15"/>
      <c r="O1023" s="14"/>
      <c r="P1023" s="20"/>
      <c r="Q1023" s="24" t="str">
        <f>IF(ISBLANK(K1023),"",VLOOKUP(K1023,EXHIBITIONS!B$4:C$1002,2,FALSE))</f>
        <v/>
      </c>
    </row>
    <row r="1024" spans="1:17" ht="15">
      <c r="A1024" s="10" t="str">
        <f t="array" ref="A1024">IF(ISERROR(MATCH(TRUE,EXACT(IMAGES!B$12:B$1002,B1024),0)),"?","")</f>
        <v/>
      </c>
      <c r="B1024" s="20"/>
      <c r="C1024" s="14"/>
      <c r="D1024" s="15"/>
      <c r="E1024" s="15"/>
      <c r="F1024" s="15"/>
      <c r="G1024" s="11" t="str" cm="1">
        <f t="array" ref="G1024">_xlfn.IFS(AND(D1024&lt;F1024,H1024="A"),"?",D1024+1=F1024,"✓",AND(D1024=F1024,D1024&gt;0,H1024&lt;&gt;"A"),"A?",TRUE,"")</f>
        <v/>
      </c>
      <c r="H1024" s="15"/>
      <c r="I1024" s="12"/>
      <c r="J1024" s="12"/>
      <c r="K1024" s="14"/>
      <c r="L1024" s="14"/>
      <c r="M1024" s="14"/>
      <c r="N1024" s="15"/>
      <c r="O1024" s="14"/>
      <c r="P1024" s="20"/>
      <c r="Q1024" s="24" t="str">
        <f>IF(ISBLANK(K1024),"",VLOOKUP(K1024,EXHIBITIONS!B$4:C$1002,2,FALSE))</f>
        <v/>
      </c>
    </row>
    <row r="1025" spans="1:17" ht="15">
      <c r="A1025" s="10" t="str">
        <f t="array" ref="A1025">IF(ISERROR(MATCH(TRUE,EXACT(IMAGES!B$12:B$1002,B1025),0)),"?","")</f>
        <v/>
      </c>
      <c r="B1025" s="20"/>
      <c r="C1025" s="14"/>
      <c r="D1025" s="15"/>
      <c r="E1025" s="15"/>
      <c r="F1025" s="15"/>
      <c r="G1025" s="11" t="str" cm="1">
        <f t="array" ref="G1025">_xlfn.IFS(AND(D1025&lt;F1025,H1025="A"),"?",D1025+1=F1025,"✓",AND(D1025=F1025,D1025&gt;0,H1025&lt;&gt;"A"),"A?",TRUE,"")</f>
        <v/>
      </c>
      <c r="H1025" s="15"/>
      <c r="I1025" s="12"/>
      <c r="J1025" s="12"/>
      <c r="K1025" s="14"/>
      <c r="L1025" s="14"/>
      <c r="M1025" s="14"/>
      <c r="N1025" s="15"/>
      <c r="O1025" s="14"/>
      <c r="P1025" s="20"/>
      <c r="Q1025" s="24" t="str">
        <f>IF(ISBLANK(K1025),"",VLOOKUP(K1025,EXHIBITIONS!B$4:C$1002,2,FALSE))</f>
        <v/>
      </c>
    </row>
    <row r="1026" spans="1:17" ht="15">
      <c r="A1026" s="10" t="str">
        <f t="array" ref="A1026">IF(ISERROR(MATCH(TRUE,EXACT(IMAGES!B$12:B$1002,B1026),0)),"?","")</f>
        <v/>
      </c>
      <c r="B1026" s="20"/>
      <c r="C1026" s="14"/>
      <c r="D1026" s="15"/>
      <c r="E1026" s="15"/>
      <c r="F1026" s="15"/>
      <c r="G1026" s="11" t="str" cm="1">
        <f t="array" ref="G1026">_xlfn.IFS(AND(D1026&lt;F1026,H1026="A"),"?",D1026+1=F1026,"✓",AND(D1026=F1026,D1026&gt;0,H1026&lt;&gt;"A"),"A?",TRUE,"")</f>
        <v/>
      </c>
      <c r="H1026" s="15"/>
      <c r="I1026" s="12"/>
      <c r="J1026" s="12"/>
      <c r="K1026" s="14"/>
      <c r="L1026" s="14"/>
      <c r="M1026" s="14"/>
      <c r="N1026" s="15"/>
      <c r="O1026" s="14"/>
      <c r="P1026" s="20"/>
      <c r="Q1026" s="24" t="str">
        <f>IF(ISBLANK(K1026),"",VLOOKUP(K1026,EXHIBITIONS!B$4:C$1002,2,FALSE))</f>
        <v/>
      </c>
    </row>
    <row r="1027" spans="1:17" ht="15">
      <c r="A1027" s="10" t="str">
        <f t="array" ref="A1027">IF(ISERROR(MATCH(TRUE,EXACT(IMAGES!B$12:B$1002,B1027),0)),"?","")</f>
        <v/>
      </c>
      <c r="B1027" s="20"/>
      <c r="C1027" s="14"/>
      <c r="D1027" s="15"/>
      <c r="E1027" s="15"/>
      <c r="F1027" s="15"/>
      <c r="G1027" s="11" t="str" cm="1">
        <f t="array" ref="G1027">_xlfn.IFS(AND(D1027&lt;F1027,H1027="A"),"?",D1027+1=F1027,"✓",AND(D1027=F1027,D1027&gt;0,H1027&lt;&gt;"A"),"A?",TRUE,"")</f>
        <v/>
      </c>
      <c r="H1027" s="15"/>
      <c r="I1027" s="12"/>
      <c r="J1027" s="12"/>
      <c r="K1027" s="14"/>
      <c r="L1027" s="14"/>
      <c r="M1027" s="14"/>
      <c r="N1027" s="15"/>
      <c r="O1027" s="14"/>
      <c r="P1027" s="20"/>
      <c r="Q1027" s="24" t="str">
        <f>IF(ISBLANK(K1027),"",VLOOKUP(K1027,EXHIBITIONS!B$4:C$1002,2,FALSE))</f>
        <v/>
      </c>
    </row>
    <row r="1028" spans="1:17" ht="15">
      <c r="A1028" s="10" t="str">
        <f t="array" ref="A1028">IF(ISERROR(MATCH(TRUE,EXACT(IMAGES!B$12:B$1002,B1028),0)),"?","")</f>
        <v/>
      </c>
      <c r="B1028" s="20"/>
      <c r="C1028" s="14"/>
      <c r="D1028" s="15"/>
      <c r="E1028" s="15"/>
      <c r="F1028" s="15"/>
      <c r="G1028" s="11" t="str" cm="1">
        <f t="array" ref="G1028">_xlfn.IFS(AND(D1028&lt;F1028,H1028="A"),"?",D1028+1=F1028,"✓",AND(D1028=F1028,D1028&gt;0,H1028&lt;&gt;"A"),"A?",TRUE,"")</f>
        <v/>
      </c>
      <c r="H1028" s="15"/>
      <c r="I1028" s="12"/>
      <c r="J1028" s="12"/>
      <c r="K1028" s="14"/>
      <c r="L1028" s="14"/>
      <c r="M1028" s="14"/>
      <c r="N1028" s="15"/>
      <c r="O1028" s="14"/>
      <c r="P1028" s="20"/>
      <c r="Q1028" s="24" t="str">
        <f>IF(ISBLANK(K1028),"",VLOOKUP(K1028,EXHIBITIONS!B$4:C$1002,2,FALSE))</f>
        <v/>
      </c>
    </row>
    <row r="1029" spans="1:17" ht="15">
      <c r="A1029" s="10" t="str">
        <f t="array" ref="A1029">IF(ISERROR(MATCH(TRUE,EXACT(IMAGES!B$12:B$1002,B1029),0)),"?","")</f>
        <v/>
      </c>
      <c r="B1029" s="20"/>
      <c r="C1029" s="14"/>
      <c r="D1029" s="15"/>
      <c r="E1029" s="15"/>
      <c r="F1029" s="15"/>
      <c r="G1029" s="11" t="str" cm="1">
        <f t="array" ref="G1029">_xlfn.IFS(AND(D1029&lt;F1029,H1029="A"),"?",D1029+1=F1029,"✓",AND(D1029=F1029,D1029&gt;0,H1029&lt;&gt;"A"),"A?",TRUE,"")</f>
        <v/>
      </c>
      <c r="H1029" s="15"/>
      <c r="I1029" s="12"/>
      <c r="J1029" s="12"/>
      <c r="K1029" s="14"/>
      <c r="L1029" s="14"/>
      <c r="M1029" s="14"/>
      <c r="N1029" s="15"/>
      <c r="O1029" s="14"/>
      <c r="P1029" s="20"/>
      <c r="Q1029" s="24" t="str">
        <f>IF(ISBLANK(K1029),"",VLOOKUP(K1029,EXHIBITIONS!B$4:C$1002,2,FALSE))</f>
        <v/>
      </c>
    </row>
    <row r="1030" spans="1:17" ht="15">
      <c r="A1030" s="10" t="str">
        <f t="array" ref="A1030">IF(ISERROR(MATCH(TRUE,EXACT(IMAGES!B$12:B$1002,B1030),0)),"?","")</f>
        <v/>
      </c>
      <c r="B1030" s="20"/>
      <c r="C1030" s="14"/>
      <c r="D1030" s="15"/>
      <c r="E1030" s="15"/>
      <c r="F1030" s="15"/>
      <c r="G1030" s="11" t="str" cm="1">
        <f t="array" ref="G1030">_xlfn.IFS(AND(D1030&lt;F1030,H1030="A"),"?",D1030+1=F1030,"✓",AND(D1030=F1030,D1030&gt;0,H1030&lt;&gt;"A"),"A?",TRUE,"")</f>
        <v/>
      </c>
      <c r="H1030" s="15"/>
      <c r="I1030" s="12"/>
      <c r="J1030" s="12"/>
      <c r="K1030" s="14"/>
      <c r="L1030" s="14"/>
      <c r="M1030" s="14"/>
      <c r="N1030" s="15"/>
      <c r="O1030" s="14"/>
      <c r="P1030" s="20"/>
      <c r="Q1030" s="24" t="str">
        <f>IF(ISBLANK(K1030),"",VLOOKUP(K1030,EXHIBITIONS!B$4:C$1002,2,FALSE))</f>
        <v/>
      </c>
    </row>
    <row r="1031" spans="1:17" ht="15">
      <c r="A1031" s="10" t="str">
        <f t="array" ref="A1031">IF(ISERROR(MATCH(TRUE,EXACT(IMAGES!B$12:B$1002,B1031),0)),"?","")</f>
        <v/>
      </c>
      <c r="B1031" s="20"/>
      <c r="C1031" s="14"/>
      <c r="D1031" s="15"/>
      <c r="E1031" s="15"/>
      <c r="F1031" s="15"/>
      <c r="G1031" s="11" t="str" cm="1">
        <f t="array" ref="G1031">_xlfn.IFS(AND(D1031&lt;F1031,H1031="A"),"?",D1031+1=F1031,"✓",AND(D1031=F1031,D1031&gt;0,H1031&lt;&gt;"A"),"A?",TRUE,"")</f>
        <v/>
      </c>
      <c r="H1031" s="15"/>
      <c r="I1031" s="12"/>
      <c r="J1031" s="12"/>
      <c r="K1031" s="14"/>
      <c r="L1031" s="14"/>
      <c r="M1031" s="14"/>
      <c r="N1031" s="15"/>
      <c r="O1031" s="14"/>
      <c r="P1031" s="20"/>
      <c r="Q1031" s="24" t="str">
        <f>IF(ISBLANK(K1031),"",VLOOKUP(K1031,EXHIBITIONS!B$4:C$1002,2,FALSE))</f>
        <v/>
      </c>
    </row>
    <row r="1032" spans="1:17" ht="15">
      <c r="A1032" s="10" t="str">
        <f t="array" ref="A1032">IF(ISERROR(MATCH(TRUE,EXACT(IMAGES!B$12:B$1002,B1032),0)),"?","")</f>
        <v/>
      </c>
      <c r="B1032" s="20"/>
      <c r="C1032" s="14"/>
      <c r="D1032" s="15"/>
      <c r="E1032" s="15"/>
      <c r="F1032" s="15"/>
      <c r="G1032" s="11" t="str" cm="1">
        <f t="array" ref="G1032">_xlfn.IFS(AND(D1032&lt;F1032,H1032="A"),"?",D1032+1=F1032,"✓",AND(D1032=F1032,D1032&gt;0,H1032&lt;&gt;"A"),"A?",TRUE,"")</f>
        <v/>
      </c>
      <c r="H1032" s="15"/>
      <c r="I1032" s="12"/>
      <c r="J1032" s="12"/>
      <c r="K1032" s="14"/>
      <c r="L1032" s="14"/>
      <c r="M1032" s="14"/>
      <c r="N1032" s="15"/>
      <c r="O1032" s="14"/>
      <c r="P1032" s="20"/>
      <c r="Q1032" s="24" t="str">
        <f>IF(ISBLANK(K1032),"",VLOOKUP(K1032,EXHIBITIONS!B$4:C$1002,2,FALSE))</f>
        <v/>
      </c>
    </row>
    <row r="1033" spans="1:17" ht="15">
      <c r="A1033" s="10" t="str">
        <f t="array" ref="A1033">IF(ISERROR(MATCH(TRUE,EXACT(IMAGES!B$12:B$1002,B1033),0)),"?","")</f>
        <v/>
      </c>
      <c r="B1033" s="20"/>
      <c r="C1033" s="14"/>
      <c r="D1033" s="15"/>
      <c r="E1033" s="15"/>
      <c r="F1033" s="15"/>
      <c r="G1033" s="11" t="str" cm="1">
        <f t="array" ref="G1033">_xlfn.IFS(AND(D1033&lt;F1033,H1033="A"),"?",D1033+1=F1033,"✓",AND(D1033=F1033,D1033&gt;0,H1033&lt;&gt;"A"),"A?",TRUE,"")</f>
        <v/>
      </c>
      <c r="H1033" s="15"/>
      <c r="I1033" s="12"/>
      <c r="J1033" s="12"/>
      <c r="K1033" s="14"/>
      <c r="L1033" s="14"/>
      <c r="M1033" s="14"/>
      <c r="N1033" s="15"/>
      <c r="O1033" s="14"/>
      <c r="P1033" s="20"/>
      <c r="Q1033" s="24" t="str">
        <f>IF(ISBLANK(K1033),"",VLOOKUP(K1033,EXHIBITIONS!B$4:C$1002,2,FALSE))</f>
        <v/>
      </c>
    </row>
    <row r="1034" spans="1:17" ht="15">
      <c r="A1034" s="10" t="str">
        <f t="array" ref="A1034">IF(ISERROR(MATCH(TRUE,EXACT(IMAGES!B$12:B$1002,B1034),0)),"?","")</f>
        <v/>
      </c>
      <c r="B1034" s="20"/>
      <c r="C1034" s="14"/>
      <c r="D1034" s="15"/>
      <c r="E1034" s="15"/>
      <c r="F1034" s="15"/>
      <c r="G1034" s="11" t="str" cm="1">
        <f t="array" ref="G1034">_xlfn.IFS(AND(D1034&lt;F1034,H1034="A"),"?",D1034+1=F1034,"✓",AND(D1034=F1034,D1034&gt;0,H1034&lt;&gt;"A"),"A?",TRUE,"")</f>
        <v/>
      </c>
      <c r="H1034" s="15"/>
      <c r="I1034" s="12"/>
      <c r="J1034" s="12"/>
      <c r="K1034" s="14"/>
      <c r="L1034" s="14"/>
      <c r="M1034" s="14"/>
      <c r="N1034" s="15"/>
      <c r="O1034" s="14"/>
      <c r="P1034" s="20"/>
      <c r="Q1034" s="24" t="str">
        <f>IF(ISBLANK(K1034),"",VLOOKUP(K1034,EXHIBITIONS!B$4:C$1002,2,FALSE))</f>
        <v/>
      </c>
    </row>
    <row r="1035" spans="1:17" ht="15">
      <c r="A1035" s="10" t="str">
        <f t="array" ref="A1035">IF(ISERROR(MATCH(TRUE,EXACT(IMAGES!B$12:B$1002,B1035),0)),"?","")</f>
        <v/>
      </c>
      <c r="B1035" s="20"/>
      <c r="C1035" s="14"/>
      <c r="D1035" s="15"/>
      <c r="E1035" s="15"/>
      <c r="F1035" s="15"/>
      <c r="G1035" s="11" t="str" cm="1">
        <f t="array" ref="G1035">_xlfn.IFS(AND(D1035&lt;F1035,H1035="A"),"?",D1035+1=F1035,"✓",AND(D1035=F1035,D1035&gt;0,H1035&lt;&gt;"A"),"A?",TRUE,"")</f>
        <v/>
      </c>
      <c r="H1035" s="15"/>
      <c r="I1035" s="12"/>
      <c r="J1035" s="12"/>
      <c r="K1035" s="14"/>
      <c r="L1035" s="14"/>
      <c r="M1035" s="14"/>
      <c r="N1035" s="15"/>
      <c r="O1035" s="14"/>
      <c r="P1035" s="20"/>
      <c r="Q1035" s="24" t="str">
        <f>IF(ISBLANK(K1035),"",VLOOKUP(K1035,EXHIBITIONS!B$4:C$1002,2,FALSE))</f>
        <v/>
      </c>
    </row>
    <row r="1036" spans="1:17" ht="15">
      <c r="A1036" s="10" t="str">
        <f t="array" ref="A1036">IF(ISERROR(MATCH(TRUE,EXACT(IMAGES!B$12:B$1002,B1036),0)),"?","")</f>
        <v/>
      </c>
      <c r="B1036" s="20"/>
      <c r="C1036" s="14"/>
      <c r="D1036" s="15"/>
      <c r="E1036" s="15"/>
      <c r="F1036" s="15"/>
      <c r="G1036" s="11" t="str" cm="1">
        <f t="array" ref="G1036">_xlfn.IFS(AND(D1036&lt;F1036,H1036="A"),"?",D1036+1=F1036,"✓",AND(D1036=F1036,D1036&gt;0,H1036&lt;&gt;"A"),"A?",TRUE,"")</f>
        <v/>
      </c>
      <c r="H1036" s="15"/>
      <c r="I1036" s="12"/>
      <c r="J1036" s="12"/>
      <c r="K1036" s="14"/>
      <c r="L1036" s="14"/>
      <c r="M1036" s="14"/>
      <c r="N1036" s="15"/>
      <c r="O1036" s="14"/>
      <c r="P1036" s="20"/>
      <c r="Q1036" s="24" t="str">
        <f>IF(ISBLANK(K1036),"",VLOOKUP(K1036,EXHIBITIONS!B$4:C$1002,2,FALSE))</f>
        <v/>
      </c>
    </row>
    <row r="1037" spans="1:17" ht="15">
      <c r="A1037" s="10" t="str">
        <f t="array" ref="A1037">IF(ISERROR(MATCH(TRUE,EXACT(IMAGES!B$12:B$1002,B1037),0)),"?","")</f>
        <v/>
      </c>
      <c r="B1037" s="20"/>
      <c r="C1037" s="14"/>
      <c r="D1037" s="15"/>
      <c r="E1037" s="15"/>
      <c r="F1037" s="15"/>
      <c r="G1037" s="11" t="str" cm="1">
        <f t="array" ref="G1037">_xlfn.IFS(AND(D1037&lt;F1037,H1037="A"),"?",D1037+1=F1037,"✓",AND(D1037=F1037,D1037&gt;0,H1037&lt;&gt;"A"),"A?",TRUE,"")</f>
        <v/>
      </c>
      <c r="H1037" s="15"/>
      <c r="I1037" s="12"/>
      <c r="J1037" s="12"/>
      <c r="K1037" s="14"/>
      <c r="L1037" s="14"/>
      <c r="M1037" s="14"/>
      <c r="N1037" s="15"/>
      <c r="O1037" s="14"/>
      <c r="P1037" s="20"/>
      <c r="Q1037" s="24" t="str">
        <f>IF(ISBLANK(K1037),"",VLOOKUP(K1037,EXHIBITIONS!B$4:C$1002,2,FALSE))</f>
        <v/>
      </c>
    </row>
    <row r="1038" spans="1:17" ht="15">
      <c r="A1038" s="10" t="str">
        <f t="array" ref="A1038">IF(ISERROR(MATCH(TRUE,EXACT(IMAGES!B$12:B$1002,B1038),0)),"?","")</f>
        <v/>
      </c>
      <c r="B1038" s="20"/>
      <c r="C1038" s="14"/>
      <c r="D1038" s="15"/>
      <c r="E1038" s="15"/>
      <c r="F1038" s="15"/>
      <c r="G1038" s="11" t="str" cm="1">
        <f t="array" ref="G1038">_xlfn.IFS(AND(D1038&lt;F1038,H1038="A"),"?",D1038+1=F1038,"✓",AND(D1038=F1038,D1038&gt;0,H1038&lt;&gt;"A"),"A?",TRUE,"")</f>
        <v/>
      </c>
      <c r="H1038" s="15"/>
      <c r="I1038" s="12"/>
      <c r="J1038" s="12"/>
      <c r="K1038" s="14"/>
      <c r="L1038" s="14"/>
      <c r="M1038" s="14"/>
      <c r="N1038" s="15"/>
      <c r="O1038" s="14"/>
      <c r="P1038" s="20"/>
      <c r="Q1038" s="24" t="str">
        <f>IF(ISBLANK(K1038),"",VLOOKUP(K1038,EXHIBITIONS!B$4:C$1002,2,FALSE))</f>
        <v/>
      </c>
    </row>
    <row r="1039" spans="1:17" ht="15">
      <c r="A1039" s="10" t="str">
        <f t="array" ref="A1039">IF(ISERROR(MATCH(TRUE,EXACT(IMAGES!B$12:B$1002,B1039),0)),"?","")</f>
        <v/>
      </c>
      <c r="B1039" s="20"/>
      <c r="C1039" s="14"/>
      <c r="D1039" s="15"/>
      <c r="E1039" s="15"/>
      <c r="F1039" s="15"/>
      <c r="G1039" s="11" t="str" cm="1">
        <f t="array" ref="G1039">_xlfn.IFS(AND(D1039&lt;F1039,H1039="A"),"?",D1039+1=F1039,"✓",AND(D1039=F1039,D1039&gt;0,H1039&lt;&gt;"A"),"A?",TRUE,"")</f>
        <v/>
      </c>
      <c r="H1039" s="15"/>
      <c r="I1039" s="12"/>
      <c r="J1039" s="12"/>
      <c r="K1039" s="14"/>
      <c r="L1039" s="14"/>
      <c r="M1039" s="14"/>
      <c r="N1039" s="15"/>
      <c r="O1039" s="14"/>
      <c r="P1039" s="20"/>
      <c r="Q1039" s="24" t="str">
        <f>IF(ISBLANK(K1039),"",VLOOKUP(K1039,EXHIBITIONS!B$4:C$1002,2,FALSE))</f>
        <v/>
      </c>
    </row>
    <row r="1040" spans="1:17" ht="15">
      <c r="A1040" s="10" t="str">
        <f t="array" ref="A1040">IF(ISERROR(MATCH(TRUE,EXACT(IMAGES!B$12:B$1002,B1040),0)),"?","")</f>
        <v/>
      </c>
      <c r="B1040" s="20"/>
      <c r="C1040" s="14"/>
      <c r="D1040" s="15"/>
      <c r="E1040" s="15"/>
      <c r="F1040" s="15"/>
      <c r="G1040" s="11" t="str" cm="1">
        <f t="array" ref="G1040">_xlfn.IFS(AND(D1040&lt;F1040,H1040="A"),"?",D1040+1=F1040,"✓",AND(D1040=F1040,D1040&gt;0,H1040&lt;&gt;"A"),"A?",TRUE,"")</f>
        <v/>
      </c>
      <c r="H1040" s="15"/>
      <c r="I1040" s="12"/>
      <c r="J1040" s="12"/>
      <c r="K1040" s="14"/>
      <c r="L1040" s="14"/>
      <c r="M1040" s="14"/>
      <c r="N1040" s="15"/>
      <c r="O1040" s="14"/>
      <c r="P1040" s="20"/>
      <c r="Q1040" s="24" t="str">
        <f>IF(ISBLANK(K1040),"",VLOOKUP(K1040,EXHIBITIONS!B$4:C$1002,2,FALSE))</f>
        <v/>
      </c>
    </row>
    <row r="1041" spans="1:17" ht="15">
      <c r="A1041" s="10" t="str">
        <f t="array" ref="A1041">IF(ISERROR(MATCH(TRUE,EXACT(IMAGES!B$12:B$1002,B1041),0)),"?","")</f>
        <v/>
      </c>
      <c r="B1041" s="20"/>
      <c r="C1041" s="14"/>
      <c r="D1041" s="15"/>
      <c r="E1041" s="15"/>
      <c r="F1041" s="15"/>
      <c r="G1041" s="11" t="str" cm="1">
        <f t="array" ref="G1041">_xlfn.IFS(AND(D1041&lt;F1041,H1041="A"),"?",D1041+1=F1041,"✓",AND(D1041=F1041,D1041&gt;0,H1041&lt;&gt;"A"),"A?",TRUE,"")</f>
        <v/>
      </c>
      <c r="H1041" s="15"/>
      <c r="I1041" s="12"/>
      <c r="J1041" s="12"/>
      <c r="K1041" s="14"/>
      <c r="L1041" s="14"/>
      <c r="M1041" s="14"/>
      <c r="N1041" s="15"/>
      <c r="O1041" s="14"/>
      <c r="P1041" s="20"/>
      <c r="Q1041" s="24" t="str">
        <f>IF(ISBLANK(K1041),"",VLOOKUP(K1041,EXHIBITIONS!B$4:C$1002,2,FALSE))</f>
        <v/>
      </c>
    </row>
    <row r="1042" spans="1:17" ht="15">
      <c r="A1042" s="10" t="str">
        <f t="array" ref="A1042">IF(ISERROR(MATCH(TRUE,EXACT(IMAGES!B$12:B$1002,B1042),0)),"?","")</f>
        <v/>
      </c>
      <c r="B1042" s="20"/>
      <c r="C1042" s="14"/>
      <c r="D1042" s="15"/>
      <c r="E1042" s="15"/>
      <c r="F1042" s="15"/>
      <c r="G1042" s="11" t="str" cm="1">
        <f t="array" ref="G1042">_xlfn.IFS(AND(D1042&lt;F1042,H1042="A"),"?",D1042+1=F1042,"✓",AND(D1042=F1042,D1042&gt;0,H1042&lt;&gt;"A"),"A?",TRUE,"")</f>
        <v/>
      </c>
      <c r="H1042" s="15"/>
      <c r="I1042" s="12"/>
      <c r="J1042" s="12"/>
      <c r="K1042" s="14"/>
      <c r="L1042" s="14"/>
      <c r="M1042" s="14"/>
      <c r="N1042" s="15"/>
      <c r="O1042" s="14"/>
      <c r="P1042" s="20"/>
      <c r="Q1042" s="24" t="str">
        <f>IF(ISBLANK(K1042),"",VLOOKUP(K1042,EXHIBITIONS!B$4:C$1002,2,FALSE))</f>
        <v/>
      </c>
    </row>
    <row r="1043" spans="1:17" ht="15">
      <c r="A1043" s="10" t="str">
        <f t="array" ref="A1043">IF(ISERROR(MATCH(TRUE,EXACT(IMAGES!B$12:B$1002,B1043),0)),"?","")</f>
        <v/>
      </c>
      <c r="B1043" s="20"/>
      <c r="C1043" s="14"/>
      <c r="D1043" s="15"/>
      <c r="E1043" s="15"/>
      <c r="F1043" s="15"/>
      <c r="G1043" s="11" t="str" cm="1">
        <f t="array" ref="G1043">_xlfn.IFS(AND(D1043&lt;F1043,H1043="A"),"?",D1043+1=F1043,"✓",AND(D1043=F1043,D1043&gt;0,H1043&lt;&gt;"A"),"A?",TRUE,"")</f>
        <v/>
      </c>
      <c r="H1043" s="15"/>
      <c r="I1043" s="12"/>
      <c r="J1043" s="12"/>
      <c r="K1043" s="14"/>
      <c r="L1043" s="14"/>
      <c r="M1043" s="14"/>
      <c r="N1043" s="15"/>
      <c r="O1043" s="14"/>
      <c r="P1043" s="20"/>
      <c r="Q1043" s="24" t="str">
        <f>IF(ISBLANK(K1043),"",VLOOKUP(K1043,EXHIBITIONS!B$4:C$1002,2,FALSE))</f>
        <v/>
      </c>
    </row>
    <row r="1044" spans="1:17" ht="15">
      <c r="A1044" s="10" t="str">
        <f t="array" ref="A1044">IF(ISERROR(MATCH(TRUE,EXACT(IMAGES!B$12:B$1002,B1044),0)),"?","")</f>
        <v/>
      </c>
      <c r="B1044" s="20"/>
      <c r="C1044" s="14"/>
      <c r="D1044" s="15"/>
      <c r="E1044" s="15"/>
      <c r="F1044" s="15"/>
      <c r="G1044" s="11" t="str" cm="1">
        <f t="array" ref="G1044">_xlfn.IFS(AND(D1044&lt;F1044,H1044="A"),"?",D1044+1=F1044,"✓",AND(D1044=F1044,D1044&gt;0,H1044&lt;&gt;"A"),"A?",TRUE,"")</f>
        <v/>
      </c>
      <c r="H1044" s="15"/>
      <c r="I1044" s="12"/>
      <c r="J1044" s="12"/>
      <c r="K1044" s="14"/>
      <c r="L1044" s="14"/>
      <c r="M1044" s="14"/>
      <c r="N1044" s="15"/>
      <c r="O1044" s="14"/>
      <c r="P1044" s="20"/>
      <c r="Q1044" s="24" t="str">
        <f>IF(ISBLANK(K1044),"",VLOOKUP(K1044,EXHIBITIONS!B$4:C$1002,2,FALSE))</f>
        <v/>
      </c>
    </row>
    <row r="1045" spans="1:17" ht="15">
      <c r="A1045" s="10" t="str">
        <f t="array" ref="A1045">IF(ISERROR(MATCH(TRUE,EXACT(IMAGES!B$12:B$1002,B1045),0)),"?","")</f>
        <v/>
      </c>
      <c r="B1045" s="20"/>
      <c r="C1045" s="14"/>
      <c r="D1045" s="15"/>
      <c r="E1045" s="15"/>
      <c r="F1045" s="15"/>
      <c r="G1045" s="11" t="str" cm="1">
        <f t="array" ref="G1045">_xlfn.IFS(AND(D1045&lt;F1045,H1045="A"),"?",D1045+1=F1045,"✓",AND(D1045=F1045,D1045&gt;0,H1045&lt;&gt;"A"),"A?",TRUE,"")</f>
        <v/>
      </c>
      <c r="H1045" s="15"/>
      <c r="I1045" s="12"/>
      <c r="J1045" s="12"/>
      <c r="K1045" s="14"/>
      <c r="L1045" s="14"/>
      <c r="M1045" s="14"/>
      <c r="N1045" s="15"/>
      <c r="O1045" s="14"/>
      <c r="P1045" s="20"/>
      <c r="Q1045" s="24" t="str">
        <f>IF(ISBLANK(K1045),"",VLOOKUP(K1045,EXHIBITIONS!B$4:C$1002,2,FALSE))</f>
        <v/>
      </c>
    </row>
    <row r="1046" spans="1:17" ht="15">
      <c r="A1046" s="10" t="str">
        <f t="array" ref="A1046">IF(ISERROR(MATCH(TRUE,EXACT(IMAGES!B$12:B$1002,B1046),0)),"?","")</f>
        <v/>
      </c>
      <c r="B1046" s="20"/>
      <c r="C1046" s="14"/>
      <c r="D1046" s="15"/>
      <c r="E1046" s="15"/>
      <c r="F1046" s="14"/>
      <c r="G1046" s="11" t="str" cm="1">
        <f t="array" ref="G1046">_xlfn.IFS(AND(D1046&lt;F1046,H1046="A"),"?",D1046+1=F1046,"✓",AND(D1046=F1046,D1046&gt;0,H1046&lt;&gt;"A"),"A?",TRUE,"")</f>
        <v/>
      </c>
      <c r="H1046" s="15"/>
      <c r="I1046" s="12"/>
      <c r="J1046" s="12"/>
      <c r="K1046" s="14"/>
      <c r="L1046" s="14"/>
      <c r="M1046" s="14"/>
      <c r="N1046" s="15"/>
      <c r="O1046" s="14"/>
      <c r="P1046" s="20"/>
      <c r="Q1046" s="24" t="str">
        <f>IF(ISBLANK(K1046),"",VLOOKUP(K1046,EXHIBITIONS!B$4:C$1002,2,FALSE))</f>
        <v/>
      </c>
    </row>
    <row r="1047" spans="1:17" ht="15">
      <c r="A1047" s="10" t="str">
        <f t="array" ref="A1047">IF(ISERROR(MATCH(TRUE,EXACT(IMAGES!B$12:B$1002,B1047),0)),"?","")</f>
        <v/>
      </c>
      <c r="B1047" s="14"/>
      <c r="C1047" s="14"/>
      <c r="D1047" s="15"/>
      <c r="E1047" s="15"/>
      <c r="F1047" s="14"/>
      <c r="G1047" s="11" t="str" cm="1">
        <f t="array" ref="G1047">_xlfn.IFS(AND(D1047&lt;F1047,H1047="A"),"?",D1047+1=F1047,"✓",AND(D1047=F1047,D1047&gt;0,H1047&lt;&gt;"A"),"A?",TRUE,"")</f>
        <v/>
      </c>
      <c r="H1047" s="15"/>
      <c r="I1047" s="12"/>
      <c r="J1047" s="12"/>
      <c r="K1047" s="14"/>
      <c r="L1047" s="14"/>
      <c r="M1047" s="14"/>
      <c r="N1047" s="15"/>
      <c r="O1047" s="14"/>
      <c r="P1047" s="20"/>
      <c r="Q1047" s="24" t="str">
        <f>IF(ISBLANK(K1047),"",VLOOKUP(K1047,EXHIBITIONS!B$4:C$1002,2,FALSE))</f>
        <v/>
      </c>
    </row>
    <row r="1048" spans="1:17" ht="15">
      <c r="A1048" s="10" t="str">
        <f t="array" ref="A1048">IF(ISERROR(MATCH(TRUE,EXACT(IMAGES!B$12:B$1002,B1048),0)),"?","")</f>
        <v/>
      </c>
      <c r="B1048" s="20"/>
      <c r="C1048" s="14"/>
      <c r="D1048" s="15"/>
      <c r="E1048" s="15"/>
      <c r="F1048" s="14"/>
      <c r="G1048" s="11" t="str" cm="1">
        <f t="array" ref="G1048">_xlfn.IFS(AND(D1048&lt;F1048,H1048="A"),"?",D1048+1=F1048,"✓",AND(D1048=F1048,D1048&gt;0,H1048&lt;&gt;"A"),"A?",TRUE,"")</f>
        <v/>
      </c>
      <c r="H1048" s="15"/>
      <c r="I1048" s="12"/>
      <c r="J1048" s="12"/>
      <c r="K1048" s="14"/>
      <c r="L1048" s="14"/>
      <c r="M1048" s="14"/>
      <c r="N1048" s="15"/>
      <c r="O1048" s="14"/>
      <c r="P1048" s="20"/>
      <c r="Q1048" s="24" t="str">
        <f>IF(ISBLANK(K1048),"",VLOOKUP(K1048,EXHIBITIONS!B$4:C$1002,2,FALSE))</f>
        <v/>
      </c>
    </row>
    <row r="1049" spans="1:17" ht="15">
      <c r="A1049" s="10" t="str">
        <f t="array" ref="A1049">IF(ISERROR(MATCH(TRUE,EXACT(IMAGES!B$12:B$1002,B1049),0)),"?","")</f>
        <v/>
      </c>
      <c r="B1049" s="20"/>
      <c r="C1049" s="14"/>
      <c r="D1049" s="15"/>
      <c r="E1049" s="15"/>
      <c r="F1049" s="14"/>
      <c r="G1049" s="11" t="str" cm="1">
        <f t="array" ref="G1049">_xlfn.IFS(AND(D1049&lt;F1049,H1049="A"),"?",D1049+1=F1049,"✓",AND(D1049=F1049,D1049&gt;0,H1049&lt;&gt;"A"),"A?",TRUE,"")</f>
        <v/>
      </c>
      <c r="H1049" s="15"/>
      <c r="I1049" s="12"/>
      <c r="J1049" s="12"/>
      <c r="K1049" s="14"/>
      <c r="L1049" s="14"/>
      <c r="M1049" s="14"/>
      <c r="N1049" s="15"/>
      <c r="O1049" s="14"/>
      <c r="P1049" s="20"/>
      <c r="Q1049" s="24" t="str">
        <f>IF(ISBLANK(K1049),"",VLOOKUP(K1049,EXHIBITIONS!B$4:C$1002,2,FALSE))</f>
        <v/>
      </c>
    </row>
    <row r="1050" spans="1:17" ht="15">
      <c r="A1050" s="10" t="str">
        <f t="array" ref="A1050">IF(ISERROR(MATCH(TRUE,EXACT(IMAGES!B$12:B$1002,B1050),0)),"?","")</f>
        <v/>
      </c>
      <c r="B1050" s="20"/>
      <c r="C1050" s="14"/>
      <c r="D1050" s="15"/>
      <c r="E1050" s="15"/>
      <c r="F1050" s="14"/>
      <c r="G1050" s="11" t="str" cm="1">
        <f t="array" ref="G1050">_xlfn.IFS(AND(D1050&lt;F1050,H1050="A"),"?",D1050+1=F1050,"✓",AND(D1050=F1050,D1050&gt;0,H1050&lt;&gt;"A"),"A?",TRUE,"")</f>
        <v/>
      </c>
      <c r="H1050" s="15"/>
      <c r="I1050" s="12"/>
      <c r="J1050" s="12"/>
      <c r="K1050" s="14"/>
      <c r="L1050" s="14"/>
      <c r="M1050" s="14"/>
      <c r="N1050" s="15"/>
      <c r="O1050" s="14"/>
      <c r="P1050" s="20"/>
      <c r="Q1050" s="24" t="str">
        <f>IF(ISBLANK(K1050),"",VLOOKUP(K1050,EXHIBITIONS!B$4:C$1002,2,FALSE))</f>
        <v/>
      </c>
    </row>
    <row r="1051" spans="1:17" ht="15">
      <c r="A1051" s="10" t="str">
        <f t="array" ref="A1051">IF(ISERROR(MATCH(TRUE,EXACT(IMAGES!B$12:B$1002,B1051),0)),"?","")</f>
        <v/>
      </c>
      <c r="B1051" s="20"/>
      <c r="C1051" s="14"/>
      <c r="D1051" s="15"/>
      <c r="E1051" s="15"/>
      <c r="F1051" s="14"/>
      <c r="G1051" s="11" t="str" cm="1">
        <f t="array" ref="G1051">_xlfn.IFS(AND(D1051&lt;F1051,H1051="A"),"?",D1051+1=F1051,"✓",AND(D1051=F1051,D1051&gt;0,H1051&lt;&gt;"A"),"A?",TRUE,"")</f>
        <v/>
      </c>
      <c r="H1051" s="15"/>
      <c r="I1051" s="12"/>
      <c r="J1051" s="12"/>
      <c r="K1051" s="14"/>
      <c r="L1051" s="14"/>
      <c r="M1051" s="14"/>
      <c r="N1051" s="15"/>
      <c r="O1051" s="14"/>
      <c r="P1051" s="20"/>
      <c r="Q1051" s="24" t="str">
        <f>IF(ISBLANK(K1051),"",VLOOKUP(K1051,EXHIBITIONS!B$4:C$1002,2,FALSE))</f>
        <v/>
      </c>
    </row>
    <row r="1052" spans="1:17" ht="15">
      <c r="A1052" s="10" t="str">
        <f t="array" ref="A1052">IF(ISERROR(MATCH(TRUE,EXACT(IMAGES!B$12:B$1002,B1052),0)),"?","")</f>
        <v/>
      </c>
      <c r="B1052" s="20"/>
      <c r="C1052" s="14"/>
      <c r="D1052" s="15"/>
      <c r="E1052" s="15"/>
      <c r="F1052" s="14"/>
      <c r="G1052" s="11" t="str" cm="1">
        <f t="array" ref="G1052">_xlfn.IFS(AND(D1052&lt;F1052,H1052="A"),"?",D1052+1=F1052,"✓",AND(D1052=F1052,D1052&gt;0,H1052&lt;&gt;"A"),"A?",TRUE,"")</f>
        <v/>
      </c>
      <c r="H1052" s="15"/>
      <c r="I1052" s="12"/>
      <c r="J1052" s="12"/>
      <c r="K1052" s="14"/>
      <c r="L1052" s="14"/>
      <c r="M1052" s="14"/>
      <c r="N1052" s="15"/>
      <c r="O1052" s="14"/>
      <c r="P1052" s="20"/>
      <c r="Q1052" s="24" t="str">
        <f>IF(ISBLANK(K1052),"",VLOOKUP(K1052,EXHIBITIONS!B$4:C$1002,2,FALSE))</f>
        <v/>
      </c>
    </row>
    <row r="1053" spans="1:17" ht="15">
      <c r="A1053" s="10" t="str">
        <f t="array" ref="A1053">IF(ISERROR(MATCH(TRUE,EXACT(IMAGES!B$12:B$1002,B1053),0)),"?","")</f>
        <v/>
      </c>
      <c r="B1053" s="20"/>
      <c r="C1053" s="14"/>
      <c r="D1053" s="15"/>
      <c r="E1053" s="15"/>
      <c r="F1053" s="14"/>
      <c r="G1053" s="11" t="str" cm="1">
        <f t="array" ref="G1053">_xlfn.IFS(AND(D1053&lt;F1053,H1053="A"),"?",D1053+1=F1053,"✓",AND(D1053=F1053,D1053&gt;0,H1053&lt;&gt;"A"),"A?",TRUE,"")</f>
        <v/>
      </c>
      <c r="H1053" s="15"/>
      <c r="I1053" s="12"/>
      <c r="J1053" s="12"/>
      <c r="K1053" s="14"/>
      <c r="L1053" s="14"/>
      <c r="M1053" s="14"/>
      <c r="N1053" s="15"/>
      <c r="O1053" s="14"/>
      <c r="P1053" s="20"/>
      <c r="Q1053" s="24" t="str">
        <f>IF(ISBLANK(K1053),"",VLOOKUP(K1053,EXHIBITIONS!B$4:C$1002,2,FALSE))</f>
        <v/>
      </c>
    </row>
    <row r="1054" spans="1:17" ht="15">
      <c r="A1054" s="10" t="str">
        <f t="array" ref="A1054">IF(ISERROR(MATCH(TRUE,EXACT(IMAGES!B$12:B$1002,B1054),0)),"?","")</f>
        <v/>
      </c>
      <c r="B1054" s="20"/>
      <c r="C1054" s="14"/>
      <c r="D1054" s="15"/>
      <c r="E1054" s="15"/>
      <c r="F1054" s="14"/>
      <c r="G1054" s="11" t="str" cm="1">
        <f t="array" ref="G1054">_xlfn.IFS(AND(D1054&lt;F1054,H1054="A"),"?",D1054+1=F1054,"✓",AND(D1054=F1054,D1054&gt;0,H1054&lt;&gt;"A"),"A?",TRUE,"")</f>
        <v/>
      </c>
      <c r="H1054" s="15"/>
      <c r="I1054" s="12"/>
      <c r="J1054" s="12"/>
      <c r="K1054" s="14"/>
      <c r="L1054" s="14"/>
      <c r="M1054" s="14"/>
      <c r="N1054" s="15"/>
      <c r="O1054" s="14"/>
      <c r="P1054" s="20"/>
      <c r="Q1054" s="24" t="str">
        <f>IF(ISBLANK(K1054),"",VLOOKUP(K1054,EXHIBITIONS!B$4:C$1002,2,FALSE))</f>
        <v/>
      </c>
    </row>
    <row r="1055" spans="1:17" ht="15">
      <c r="A1055" s="10" t="str">
        <f t="array" ref="A1055">IF(ISERROR(MATCH(TRUE,EXACT(IMAGES!B$12:B$1002,B1055),0)),"?","")</f>
        <v/>
      </c>
      <c r="B1055" s="20"/>
      <c r="C1055" s="14"/>
      <c r="D1055" s="15"/>
      <c r="E1055" s="15"/>
      <c r="F1055" s="14"/>
      <c r="G1055" s="11" t="str" cm="1">
        <f t="array" ref="G1055">_xlfn.IFS(AND(D1055&lt;F1055,H1055="A"),"?",D1055+1=F1055,"✓",AND(D1055=F1055,D1055&gt;0,H1055&lt;&gt;"A"),"A?",TRUE,"")</f>
        <v/>
      </c>
      <c r="H1055" s="15"/>
      <c r="I1055" s="12"/>
      <c r="J1055" s="12"/>
      <c r="K1055" s="14"/>
      <c r="L1055" s="14"/>
      <c r="M1055" s="14"/>
      <c r="N1055" s="15"/>
      <c r="O1055" s="14"/>
      <c r="P1055" s="20"/>
      <c r="Q1055" s="24" t="str">
        <f>IF(ISBLANK(K1055),"",VLOOKUP(K1055,EXHIBITIONS!B$4:C$1002,2,FALSE))</f>
        <v/>
      </c>
    </row>
    <row r="1056" spans="1:17" ht="15">
      <c r="A1056" s="10" t="str">
        <f t="array" ref="A1056">IF(ISERROR(MATCH(TRUE,EXACT(IMAGES!B$12:B$1002,B1056),0)),"?","")</f>
        <v/>
      </c>
      <c r="B1056" s="20"/>
      <c r="C1056" s="14"/>
      <c r="D1056" s="15"/>
      <c r="E1056" s="15"/>
      <c r="F1056" s="14"/>
      <c r="G1056" s="11" t="str" cm="1">
        <f t="array" ref="G1056">_xlfn.IFS(AND(D1056&lt;F1056,H1056="A"),"?",D1056+1=F1056,"✓",AND(D1056=F1056,D1056&gt;0,H1056&lt;&gt;"A"),"A?",TRUE,"")</f>
        <v/>
      </c>
      <c r="H1056" s="15"/>
      <c r="I1056" s="12"/>
      <c r="J1056" s="12"/>
      <c r="K1056" s="14"/>
      <c r="L1056" s="14"/>
      <c r="M1056" s="14"/>
      <c r="N1056" s="15"/>
      <c r="O1056" s="14"/>
      <c r="P1056" s="20"/>
      <c r="Q1056" s="24" t="str">
        <f>IF(ISBLANK(K1056),"",VLOOKUP(K1056,EXHIBITIONS!B$4:C$1002,2,FALSE))</f>
        <v/>
      </c>
    </row>
    <row r="1057" spans="1:17" ht="15">
      <c r="A1057" s="10" t="str">
        <f t="array" ref="A1057">IF(ISERROR(MATCH(TRUE,EXACT(IMAGES!B$12:B$1002,B1057),0)),"?","")</f>
        <v/>
      </c>
      <c r="B1057" s="20"/>
      <c r="C1057" s="14"/>
      <c r="D1057" s="15"/>
      <c r="E1057" s="15"/>
      <c r="F1057" s="14"/>
      <c r="G1057" s="11" t="str" cm="1">
        <f t="array" ref="G1057">_xlfn.IFS(AND(D1057&lt;F1057,H1057="A"),"?",D1057+1=F1057,"✓",AND(D1057=F1057,D1057&gt;0,H1057&lt;&gt;"A"),"A?",TRUE,"")</f>
        <v/>
      </c>
      <c r="H1057" s="15"/>
      <c r="I1057" s="12"/>
      <c r="J1057" s="12"/>
      <c r="K1057" s="14"/>
      <c r="L1057" s="14"/>
      <c r="M1057" s="14"/>
      <c r="N1057" s="15"/>
      <c r="O1057" s="14"/>
      <c r="P1057" s="20"/>
      <c r="Q1057" s="24" t="str">
        <f>IF(ISBLANK(K1057),"",VLOOKUP(K1057,EXHIBITIONS!B$4:C$1002,2,FALSE))</f>
        <v/>
      </c>
    </row>
    <row r="1058" spans="1:17" ht="15">
      <c r="A1058" s="10" t="str">
        <f t="array" ref="A1058">IF(ISERROR(MATCH(TRUE,EXACT(IMAGES!B$12:B$1002,B1058),0)),"?","")</f>
        <v/>
      </c>
      <c r="B1058" s="20"/>
      <c r="C1058" s="14"/>
      <c r="D1058" s="15"/>
      <c r="E1058" s="15"/>
      <c r="F1058" s="14"/>
      <c r="G1058" s="11" t="str" cm="1">
        <f t="array" ref="G1058">_xlfn.IFS(AND(D1058&lt;F1058,H1058="A"),"?",D1058+1=F1058,"✓",AND(D1058=F1058,D1058&gt;0,H1058&lt;&gt;"A"),"A?",TRUE,"")</f>
        <v/>
      </c>
      <c r="H1058" s="15"/>
      <c r="I1058" s="12"/>
      <c r="J1058" s="12"/>
      <c r="K1058" s="14"/>
      <c r="L1058" s="14"/>
      <c r="M1058" s="14"/>
      <c r="N1058" s="15"/>
      <c r="O1058" s="14"/>
      <c r="P1058" s="20"/>
      <c r="Q1058" s="24" t="str">
        <f>IF(ISBLANK(K1058),"",VLOOKUP(K1058,EXHIBITIONS!B$4:C$1002,2,FALSE))</f>
        <v/>
      </c>
    </row>
    <row r="1059" spans="1:17" ht="15">
      <c r="A1059" s="10" t="str">
        <f t="array" ref="A1059">IF(ISERROR(MATCH(TRUE,EXACT(IMAGES!B$12:B$1002,B1059),0)),"?","")</f>
        <v/>
      </c>
      <c r="B1059" s="20"/>
      <c r="C1059" s="14"/>
      <c r="D1059" s="15"/>
      <c r="E1059" s="15"/>
      <c r="F1059" s="14"/>
      <c r="G1059" s="11" t="str" cm="1">
        <f t="array" ref="G1059">_xlfn.IFS(AND(D1059&lt;F1059,H1059="A"),"?",D1059+1=F1059,"✓",AND(D1059=F1059,D1059&gt;0,H1059&lt;&gt;"A"),"A?",TRUE,"")</f>
        <v/>
      </c>
      <c r="H1059" s="15"/>
      <c r="I1059" s="12"/>
      <c r="J1059" s="12"/>
      <c r="K1059" s="14"/>
      <c r="L1059" s="14"/>
      <c r="M1059" s="14"/>
      <c r="N1059" s="15"/>
      <c r="O1059" s="14"/>
      <c r="P1059" s="20"/>
      <c r="Q1059" s="24" t="str">
        <f>IF(ISBLANK(K1059),"",VLOOKUP(K1059,EXHIBITIONS!B$4:C$1002,2,FALSE))</f>
        <v/>
      </c>
    </row>
    <row r="1060" spans="1:17" ht="15">
      <c r="A1060" s="10" t="str">
        <f t="array" ref="A1060">IF(ISERROR(MATCH(TRUE,EXACT(IMAGES!B$12:B$1002,B1060),0)),"?","")</f>
        <v/>
      </c>
      <c r="B1060" s="20"/>
      <c r="C1060" s="14"/>
      <c r="D1060" s="15"/>
      <c r="E1060" s="15"/>
      <c r="F1060" s="14"/>
      <c r="G1060" s="11" t="str" cm="1">
        <f t="array" ref="G1060">_xlfn.IFS(AND(D1060&lt;F1060,H1060="A"),"?",D1060+1=F1060,"✓",AND(D1060=F1060,D1060&gt;0,H1060&lt;&gt;"A"),"A?",TRUE,"")</f>
        <v/>
      </c>
      <c r="H1060" s="15"/>
      <c r="I1060" s="12"/>
      <c r="J1060" s="12"/>
      <c r="K1060" s="14"/>
      <c r="L1060" s="14"/>
      <c r="M1060" s="14"/>
      <c r="N1060" s="15"/>
      <c r="O1060" s="14"/>
      <c r="P1060" s="20"/>
      <c r="Q1060" s="24" t="str">
        <f>IF(ISBLANK(K1060),"",VLOOKUP(K1060,EXHIBITIONS!B$4:C$1002,2,FALSE))</f>
        <v/>
      </c>
    </row>
    <row r="1061" spans="1:17" ht="15">
      <c r="A1061" s="10" t="str">
        <f t="array" ref="A1061">IF(ISERROR(MATCH(TRUE,EXACT(IMAGES!B$12:B$1002,B1061),0)),"?","")</f>
        <v/>
      </c>
      <c r="B1061" s="20"/>
      <c r="C1061" s="14"/>
      <c r="D1061" s="15"/>
      <c r="E1061" s="15"/>
      <c r="F1061" s="14"/>
      <c r="G1061" s="11" t="str" cm="1">
        <f t="array" ref="G1061">_xlfn.IFS(AND(D1061&lt;F1061,H1061="A"),"?",D1061+1=F1061,"✓",AND(D1061=F1061,D1061&gt;0,H1061&lt;&gt;"A"),"A?",TRUE,"")</f>
        <v/>
      </c>
      <c r="H1061" s="15"/>
      <c r="I1061" s="12"/>
      <c r="J1061" s="12"/>
      <c r="K1061" s="14"/>
      <c r="L1061" s="14"/>
      <c r="M1061" s="14"/>
      <c r="N1061" s="15"/>
      <c r="O1061" s="14"/>
      <c r="P1061" s="20"/>
      <c r="Q1061" s="24" t="str">
        <f>IF(ISBLANK(K1061),"",VLOOKUP(K1061,EXHIBITIONS!B$4:C$1002,2,FALSE))</f>
        <v/>
      </c>
    </row>
    <row r="1062" spans="1:17" ht="15">
      <c r="A1062" s="10" t="str">
        <f t="array" ref="A1062">IF(ISERROR(MATCH(TRUE,EXACT(IMAGES!B$12:B$1002,B1062),0)),"?","")</f>
        <v/>
      </c>
      <c r="B1062" s="20"/>
      <c r="C1062" s="14"/>
      <c r="D1062" s="15"/>
      <c r="E1062" s="15"/>
      <c r="F1062" s="14"/>
      <c r="G1062" s="11" t="str" cm="1">
        <f t="array" ref="G1062">_xlfn.IFS(AND(D1062&lt;F1062,H1062="A"),"?",D1062+1=F1062,"✓",AND(D1062=F1062,D1062&gt;0,H1062&lt;&gt;"A"),"A?",TRUE,"")</f>
        <v/>
      </c>
      <c r="H1062" s="15"/>
      <c r="I1062" s="12"/>
      <c r="J1062" s="12"/>
      <c r="K1062" s="14"/>
      <c r="L1062" s="14"/>
      <c r="M1062" s="14"/>
      <c r="N1062" s="15"/>
      <c r="O1062" s="14"/>
      <c r="P1062" s="20"/>
      <c r="Q1062" s="24" t="str">
        <f>IF(ISBLANK(K1062),"",VLOOKUP(K1062,EXHIBITIONS!B$4:C$1002,2,FALSE))</f>
        <v/>
      </c>
    </row>
    <row r="1063" spans="1:17" ht="15">
      <c r="A1063" s="10" t="str">
        <f t="array" ref="A1063">IF(ISERROR(MATCH(TRUE,EXACT(IMAGES!B$12:B$1002,B1063),0)),"?","")</f>
        <v/>
      </c>
      <c r="B1063" s="14"/>
      <c r="C1063" s="14"/>
      <c r="D1063" s="15"/>
      <c r="E1063" s="15"/>
      <c r="F1063" s="14"/>
      <c r="G1063" s="11" t="str" cm="1">
        <f t="array" ref="G1063">_xlfn.IFS(AND(D1063&lt;F1063,H1063="A"),"?",D1063+1=F1063,"✓",AND(D1063=F1063,D1063&gt;0,H1063&lt;&gt;"A"),"A?",TRUE,"")</f>
        <v/>
      </c>
      <c r="H1063" s="15"/>
      <c r="I1063" s="12"/>
      <c r="J1063" s="12"/>
      <c r="K1063" s="14"/>
      <c r="L1063" s="14"/>
      <c r="M1063" s="14"/>
      <c r="N1063" s="15"/>
      <c r="O1063" s="14"/>
      <c r="P1063" s="20"/>
      <c r="Q1063" s="24" t="str">
        <f>IF(ISBLANK(K1063),"",VLOOKUP(K1063,EXHIBITIONS!B$4:C$1002,2,FALSE))</f>
        <v/>
      </c>
    </row>
    <row r="1064" spans="1:17" ht="15">
      <c r="A1064" s="10" t="str">
        <f t="array" ref="A1064">IF(ISERROR(MATCH(TRUE,EXACT(IMAGES!B$12:B$1002,B1064),0)),"?","")</f>
        <v/>
      </c>
      <c r="B1064" s="20"/>
      <c r="C1064" s="14"/>
      <c r="D1064" s="15"/>
      <c r="E1064" s="15"/>
      <c r="F1064" s="14"/>
      <c r="G1064" s="11" t="str" cm="1">
        <f t="array" ref="G1064">_xlfn.IFS(AND(D1064&lt;F1064,H1064="A"),"?",D1064+1=F1064,"✓",AND(D1064=F1064,D1064&gt;0,H1064&lt;&gt;"A"),"A?",TRUE,"")</f>
        <v/>
      </c>
      <c r="H1064" s="15"/>
      <c r="I1064" s="12"/>
      <c r="J1064" s="12"/>
      <c r="K1064" s="14"/>
      <c r="L1064" s="14"/>
      <c r="M1064" s="14"/>
      <c r="N1064" s="15"/>
      <c r="O1064" s="14"/>
      <c r="P1064" s="20"/>
      <c r="Q1064" s="24" t="str">
        <f>IF(ISBLANK(K1064),"",VLOOKUP(K1064,EXHIBITIONS!B$4:C$1002,2,FALSE))</f>
        <v/>
      </c>
    </row>
    <row r="1065" spans="1:17" ht="15">
      <c r="A1065" s="10" t="str">
        <f t="array" ref="A1065">IF(ISERROR(MATCH(TRUE,EXACT(IMAGES!B$12:B$1002,B1065),0)),"?","")</f>
        <v/>
      </c>
      <c r="B1065" s="20"/>
      <c r="C1065" s="14"/>
      <c r="D1065" s="15"/>
      <c r="E1065" s="15"/>
      <c r="F1065" s="14"/>
      <c r="G1065" s="11" t="str" cm="1">
        <f t="array" ref="G1065">_xlfn.IFS(AND(D1065&lt;F1065,H1065="A"),"?",D1065+1=F1065,"✓",AND(D1065=F1065,D1065&gt;0,H1065&lt;&gt;"A"),"A?",TRUE,"")</f>
        <v/>
      </c>
      <c r="H1065" s="15"/>
      <c r="I1065" s="12"/>
      <c r="J1065" s="12"/>
      <c r="K1065" s="14"/>
      <c r="L1065" s="14"/>
      <c r="M1065" s="14"/>
      <c r="N1065" s="15"/>
      <c r="O1065" s="14"/>
      <c r="P1065" s="20"/>
      <c r="Q1065" s="24" t="str">
        <f>IF(ISBLANK(K1065),"",VLOOKUP(K1065,EXHIBITIONS!B$4:C$1002,2,FALSE))</f>
        <v/>
      </c>
    </row>
    <row r="1066" spans="1:17" ht="15">
      <c r="A1066" s="10" t="str">
        <f t="array" ref="A1066">IF(ISERROR(MATCH(TRUE,EXACT(IMAGES!B$12:B$1002,B1066),0)),"?","")</f>
        <v/>
      </c>
      <c r="B1066" s="20"/>
      <c r="C1066" s="14"/>
      <c r="D1066" s="15"/>
      <c r="E1066" s="15"/>
      <c r="F1066" s="14"/>
      <c r="G1066" s="11" t="str" cm="1">
        <f t="array" ref="G1066">_xlfn.IFS(AND(D1066&lt;F1066,H1066="A"),"?",D1066+1=F1066,"✓",AND(D1066=F1066,D1066&gt;0,H1066&lt;&gt;"A"),"A?",TRUE,"")</f>
        <v/>
      </c>
      <c r="H1066" s="15"/>
      <c r="I1066" s="12"/>
      <c r="J1066" s="12"/>
      <c r="K1066" s="14"/>
      <c r="L1066" s="14"/>
      <c r="M1066" s="14"/>
      <c r="N1066" s="15"/>
      <c r="O1066" s="14"/>
      <c r="P1066" s="20"/>
      <c r="Q1066" s="24" t="str">
        <f>IF(ISBLANK(K1066),"",VLOOKUP(K1066,EXHIBITIONS!B$4:C$1002,2,FALSE))</f>
        <v/>
      </c>
    </row>
    <row r="1067" spans="1:17" ht="15">
      <c r="A1067" s="10" t="str">
        <f t="array" ref="A1067">IF(ISERROR(MATCH(TRUE,EXACT(IMAGES!B$12:B$1002,B1067),0)),"?","")</f>
        <v/>
      </c>
      <c r="B1067" s="20"/>
      <c r="C1067" s="14"/>
      <c r="D1067" s="15"/>
      <c r="E1067" s="15"/>
      <c r="F1067" s="14"/>
      <c r="G1067" s="11" t="str" cm="1">
        <f t="array" ref="G1067">_xlfn.IFS(AND(D1067&lt;F1067,H1067="A"),"?",D1067+1=F1067,"✓",AND(D1067=F1067,D1067&gt;0,H1067&lt;&gt;"A"),"A?",TRUE,"")</f>
        <v/>
      </c>
      <c r="H1067" s="15"/>
      <c r="I1067" s="12"/>
      <c r="J1067" s="12"/>
      <c r="K1067" s="14"/>
      <c r="L1067" s="14"/>
      <c r="M1067" s="14"/>
      <c r="N1067" s="15"/>
      <c r="O1067" s="14"/>
      <c r="P1067" s="20"/>
      <c r="Q1067" s="24" t="str">
        <f>IF(ISBLANK(K1067),"",VLOOKUP(K1067,EXHIBITIONS!B$4:C$1002,2,FALSE))</f>
        <v/>
      </c>
    </row>
    <row r="1068" spans="1:17" ht="15">
      <c r="A1068" s="10" t="str">
        <f t="array" ref="A1068">IF(ISERROR(MATCH(TRUE,EXACT(IMAGES!B$12:B$1002,B1068),0)),"?","")</f>
        <v/>
      </c>
      <c r="B1068" s="20"/>
      <c r="C1068" s="14"/>
      <c r="D1068" s="15"/>
      <c r="E1068" s="15"/>
      <c r="F1068" s="14"/>
      <c r="G1068" s="11" t="str" cm="1">
        <f t="array" ref="G1068">_xlfn.IFS(AND(D1068&lt;F1068,H1068="A"),"?",D1068+1=F1068,"✓",AND(D1068=F1068,D1068&gt;0,H1068&lt;&gt;"A"),"A?",TRUE,"")</f>
        <v/>
      </c>
      <c r="H1068" s="15"/>
      <c r="I1068" s="12"/>
      <c r="J1068" s="12"/>
      <c r="K1068" s="14"/>
      <c r="L1068" s="14"/>
      <c r="M1068" s="14"/>
      <c r="N1068" s="15"/>
      <c r="O1068" s="14"/>
      <c r="P1068" s="20"/>
      <c r="Q1068" s="24" t="str">
        <f>IF(ISBLANK(K1068),"",VLOOKUP(K1068,EXHIBITIONS!B$4:C$1002,2,FALSE))</f>
        <v/>
      </c>
    </row>
    <row r="1069" spans="1:17" ht="15">
      <c r="A1069" s="10" t="str">
        <f t="array" ref="A1069">IF(ISERROR(MATCH(TRUE,EXACT(IMAGES!B$12:B$1002,B1069),0)),"?","")</f>
        <v/>
      </c>
      <c r="B1069" s="20"/>
      <c r="C1069" s="14"/>
      <c r="D1069" s="15"/>
      <c r="E1069" s="15"/>
      <c r="F1069" s="14"/>
      <c r="G1069" s="11" t="str" cm="1">
        <f t="array" ref="G1069">_xlfn.IFS(AND(D1069&lt;F1069,H1069="A"),"?",D1069+1=F1069,"✓",AND(D1069=F1069,D1069&gt;0,H1069&lt;&gt;"A"),"A?",TRUE,"")</f>
        <v/>
      </c>
      <c r="H1069" s="15"/>
      <c r="I1069" s="12"/>
      <c r="J1069" s="12"/>
      <c r="K1069" s="14"/>
      <c r="L1069" s="14"/>
      <c r="M1069" s="14"/>
      <c r="N1069" s="15"/>
      <c r="O1069" s="14"/>
      <c r="P1069" s="20"/>
      <c r="Q1069" s="24" t="str">
        <f>IF(ISBLANK(K1069),"",VLOOKUP(K1069,EXHIBITIONS!B$4:C$1002,2,FALSE))</f>
        <v/>
      </c>
    </row>
    <row r="1070" spans="1:17" ht="15">
      <c r="A1070" s="10" t="str">
        <f t="array" ref="A1070">IF(ISERROR(MATCH(TRUE,EXACT(IMAGES!B$12:B$1002,B1070),0)),"?","")</f>
        <v/>
      </c>
      <c r="B1070" s="20"/>
      <c r="C1070" s="14"/>
      <c r="D1070" s="15"/>
      <c r="E1070" s="15"/>
      <c r="F1070" s="14"/>
      <c r="G1070" s="11" t="str" cm="1">
        <f t="array" ref="G1070">_xlfn.IFS(AND(D1070&lt;F1070,H1070="A"),"?",D1070+1=F1070,"✓",AND(D1070=F1070,D1070&gt;0,H1070&lt;&gt;"A"),"A?",TRUE,"")</f>
        <v/>
      </c>
      <c r="H1070" s="15"/>
      <c r="I1070" s="12"/>
      <c r="J1070" s="12"/>
      <c r="K1070" s="14"/>
      <c r="L1070" s="14"/>
      <c r="M1070" s="14"/>
      <c r="N1070" s="15"/>
      <c r="O1070" s="14"/>
      <c r="P1070" s="20"/>
      <c r="Q1070" s="24" t="str">
        <f>IF(ISBLANK(K1070),"",VLOOKUP(K1070,EXHIBITIONS!B$4:C$1002,2,FALSE))</f>
        <v/>
      </c>
    </row>
    <row r="1071" spans="1:17" ht="15">
      <c r="A1071" s="10" t="str">
        <f t="array" ref="A1071">IF(ISERROR(MATCH(TRUE,EXACT(IMAGES!B$12:B$1002,B1071),0)),"?","")</f>
        <v/>
      </c>
      <c r="B1071" s="20"/>
      <c r="C1071" s="14"/>
      <c r="D1071" s="15"/>
      <c r="E1071" s="15"/>
      <c r="F1071" s="14"/>
      <c r="G1071" s="11" t="str" cm="1">
        <f t="array" ref="G1071">_xlfn.IFS(AND(D1071&lt;F1071,H1071="A"),"?",D1071+1=F1071,"✓",AND(D1071=F1071,D1071&gt;0,H1071&lt;&gt;"A"),"A?",TRUE,"")</f>
        <v/>
      </c>
      <c r="H1071" s="15"/>
      <c r="I1071" s="12"/>
      <c r="J1071" s="12"/>
      <c r="K1071" s="14"/>
      <c r="L1071" s="14"/>
      <c r="M1071" s="14"/>
      <c r="N1071" s="15"/>
      <c r="O1071" s="14"/>
      <c r="P1071" s="20"/>
      <c r="Q1071" s="24" t="str">
        <f>IF(ISBLANK(K1071),"",VLOOKUP(K1071,EXHIBITIONS!B$4:C$1002,2,FALSE))</f>
        <v/>
      </c>
    </row>
    <row r="1072" spans="1:17" ht="15">
      <c r="A1072" s="10" t="str">
        <f t="array" ref="A1072">IF(ISERROR(MATCH(TRUE,EXACT(IMAGES!B$12:B$1002,B1072),0)),"?","")</f>
        <v/>
      </c>
      <c r="B1072" s="20"/>
      <c r="C1072" s="14"/>
      <c r="D1072" s="15"/>
      <c r="E1072" s="15"/>
      <c r="F1072" s="14"/>
      <c r="G1072" s="11" t="str" cm="1">
        <f t="array" ref="G1072">_xlfn.IFS(AND(D1072&lt;F1072,H1072="A"),"?",D1072+1=F1072,"✓",AND(D1072=F1072,D1072&gt;0,H1072&lt;&gt;"A"),"A?",TRUE,"")</f>
        <v/>
      </c>
      <c r="H1072" s="15"/>
      <c r="I1072" s="12"/>
      <c r="J1072" s="12"/>
      <c r="K1072" s="14"/>
      <c r="L1072" s="14"/>
      <c r="M1072" s="14"/>
      <c r="N1072" s="15"/>
      <c r="O1072" s="14"/>
      <c r="P1072" s="20"/>
      <c r="Q1072" s="24" t="str">
        <f>IF(ISBLANK(K1072),"",VLOOKUP(K1072,EXHIBITIONS!B$4:C$1002,2,FALSE))</f>
        <v/>
      </c>
    </row>
    <row r="1073" spans="1:17" ht="15">
      <c r="A1073" s="10" t="str">
        <f t="array" ref="A1073">IF(ISERROR(MATCH(TRUE,EXACT(IMAGES!B$12:B$1002,B1073),0)),"?","")</f>
        <v/>
      </c>
      <c r="B1073" s="20"/>
      <c r="C1073" s="14"/>
      <c r="D1073" s="15"/>
      <c r="E1073" s="15"/>
      <c r="F1073" s="14"/>
      <c r="G1073" s="11" t="str" cm="1">
        <f t="array" ref="G1073">_xlfn.IFS(AND(D1073&lt;F1073,H1073="A"),"?",D1073+1=F1073,"✓",AND(D1073=F1073,D1073&gt;0,H1073&lt;&gt;"A"),"A?",TRUE,"")</f>
        <v/>
      </c>
      <c r="H1073" s="15"/>
      <c r="I1073" s="12"/>
      <c r="J1073" s="12"/>
      <c r="K1073" s="14"/>
      <c r="L1073" s="14"/>
      <c r="M1073" s="14"/>
      <c r="N1073" s="15"/>
      <c r="O1073" s="14"/>
      <c r="P1073" s="20"/>
      <c r="Q1073" s="24" t="str">
        <f>IF(ISBLANK(K1073),"",VLOOKUP(K1073,EXHIBITIONS!B$4:C$1002,2,FALSE))</f>
        <v/>
      </c>
    </row>
    <row r="1074" spans="1:17" ht="15">
      <c r="A1074" s="10" t="str">
        <f t="array" ref="A1074">IF(ISERROR(MATCH(TRUE,EXACT(IMAGES!B$12:B$1002,B1074),0)),"?","")</f>
        <v/>
      </c>
      <c r="B1074" s="20"/>
      <c r="C1074" s="14"/>
      <c r="D1074" s="15"/>
      <c r="E1074" s="15"/>
      <c r="F1074" s="14"/>
      <c r="G1074" s="11" t="str" cm="1">
        <f t="array" ref="G1074">_xlfn.IFS(AND(D1074&lt;F1074,H1074="A"),"?",D1074+1=F1074,"✓",AND(D1074=F1074,D1074&gt;0,H1074&lt;&gt;"A"),"A?",TRUE,"")</f>
        <v/>
      </c>
      <c r="H1074" s="15"/>
      <c r="I1074" s="12"/>
      <c r="J1074" s="12"/>
      <c r="K1074" s="14"/>
      <c r="L1074" s="14"/>
      <c r="M1074" s="14"/>
      <c r="N1074" s="15"/>
      <c r="O1074" s="14"/>
      <c r="P1074" s="20"/>
      <c r="Q1074" s="24" t="str">
        <f>IF(ISBLANK(K1074),"",VLOOKUP(K1074,EXHIBITIONS!B$4:C$1002,2,FALSE))</f>
        <v/>
      </c>
    </row>
    <row r="1075" spans="1:17" ht="15">
      <c r="A1075" s="10" t="str">
        <f t="array" ref="A1075">IF(ISERROR(MATCH(TRUE,EXACT(IMAGES!B$12:B$1002,B1075),0)),"?","")</f>
        <v/>
      </c>
      <c r="B1075" s="20"/>
      <c r="C1075" s="14"/>
      <c r="D1075" s="15"/>
      <c r="E1075" s="15"/>
      <c r="F1075" s="14"/>
      <c r="G1075" s="11" t="str" cm="1">
        <f t="array" ref="G1075">_xlfn.IFS(AND(D1075&lt;F1075,H1075="A"),"?",D1075+1=F1075,"✓",AND(D1075=F1075,D1075&gt;0,H1075&lt;&gt;"A"),"A?",TRUE,"")</f>
        <v/>
      </c>
      <c r="H1075" s="15"/>
      <c r="I1075" s="12"/>
      <c r="J1075" s="12"/>
      <c r="K1075" s="14"/>
      <c r="L1075" s="14"/>
      <c r="M1075" s="14"/>
      <c r="N1075" s="15"/>
      <c r="O1075" s="14"/>
      <c r="P1075" s="20"/>
      <c r="Q1075" s="24" t="str">
        <f>IF(ISBLANK(K1075),"",VLOOKUP(K1075,EXHIBITIONS!B$4:C$1002,2,FALSE))</f>
        <v/>
      </c>
    </row>
    <row r="1076" spans="1:17" ht="15">
      <c r="A1076" s="10" t="str">
        <f t="array" ref="A1076">IF(ISERROR(MATCH(TRUE,EXACT(IMAGES!B$12:B$1002,B1076),0)),"?","")</f>
        <v/>
      </c>
      <c r="B1076" s="20"/>
      <c r="C1076" s="14"/>
      <c r="D1076" s="15"/>
      <c r="E1076" s="15"/>
      <c r="F1076" s="14"/>
      <c r="G1076" s="11" t="str" cm="1">
        <f t="array" ref="G1076">_xlfn.IFS(AND(D1076&lt;F1076,H1076="A"),"?",D1076+1=F1076,"✓",AND(D1076=F1076,D1076&gt;0,H1076&lt;&gt;"A"),"A?",TRUE,"")</f>
        <v/>
      </c>
      <c r="H1076" s="15"/>
      <c r="I1076" s="12"/>
      <c r="J1076" s="12"/>
      <c r="K1076" s="14"/>
      <c r="L1076" s="14"/>
      <c r="M1076" s="14"/>
      <c r="N1076" s="15"/>
      <c r="O1076" s="14"/>
      <c r="P1076" s="20"/>
      <c r="Q1076" s="24" t="str">
        <f>IF(ISBLANK(K1076),"",VLOOKUP(K1076,EXHIBITIONS!B$4:C$1002,2,FALSE))</f>
        <v/>
      </c>
    </row>
    <row r="1077" spans="1:17" ht="15">
      <c r="A1077" s="10" t="str">
        <f t="array" ref="A1077">IF(ISERROR(MATCH(TRUE,EXACT(IMAGES!B$12:B$1002,B1077),0)),"?","")</f>
        <v/>
      </c>
      <c r="B1077" s="20"/>
      <c r="C1077" s="14"/>
      <c r="D1077" s="15"/>
      <c r="E1077" s="15"/>
      <c r="F1077" s="14"/>
      <c r="G1077" s="11" t="str" cm="1">
        <f t="array" ref="G1077">_xlfn.IFS(AND(D1077&lt;F1077,H1077="A"),"?",D1077+1=F1077,"✓",AND(D1077=F1077,D1077&gt;0,H1077&lt;&gt;"A"),"A?",TRUE,"")</f>
        <v/>
      </c>
      <c r="H1077" s="15"/>
      <c r="I1077" s="12"/>
      <c r="J1077" s="12"/>
      <c r="K1077" s="14"/>
      <c r="L1077" s="14"/>
      <c r="M1077" s="14"/>
      <c r="N1077" s="15"/>
      <c r="O1077" s="14"/>
      <c r="P1077" s="20"/>
      <c r="Q1077" s="24" t="str">
        <f>IF(ISBLANK(K1077),"",VLOOKUP(K1077,EXHIBITIONS!B$4:C$1002,2,FALSE))</f>
        <v/>
      </c>
    </row>
    <row r="1078" spans="1:17" ht="15">
      <c r="A1078" s="10" t="str">
        <f t="array" ref="A1078">IF(ISERROR(MATCH(TRUE,EXACT(IMAGES!B$12:B$1002,B1078),0)),"?","")</f>
        <v/>
      </c>
      <c r="B1078" s="20"/>
      <c r="C1078" s="14"/>
      <c r="D1078" s="15"/>
      <c r="E1078" s="15"/>
      <c r="F1078" s="14"/>
      <c r="G1078" s="11" t="str" cm="1">
        <f t="array" ref="G1078">_xlfn.IFS(AND(D1078&lt;F1078,H1078="A"),"?",D1078+1=F1078,"✓",AND(D1078=F1078,D1078&gt;0,H1078&lt;&gt;"A"),"A?",TRUE,"")</f>
        <v/>
      </c>
      <c r="H1078" s="15"/>
      <c r="I1078" s="12"/>
      <c r="J1078" s="12"/>
      <c r="K1078" s="14"/>
      <c r="L1078" s="14"/>
      <c r="M1078" s="14"/>
      <c r="N1078" s="15"/>
      <c r="O1078" s="14"/>
      <c r="P1078" s="20"/>
      <c r="Q1078" s="24" t="str">
        <f>IF(ISBLANK(K1078),"",VLOOKUP(K1078,EXHIBITIONS!B$4:C$1002,2,FALSE))</f>
        <v/>
      </c>
    </row>
    <row r="1079" spans="1:17" ht="15">
      <c r="A1079" s="10" t="str">
        <f t="array" ref="A1079">IF(ISERROR(MATCH(TRUE,EXACT(IMAGES!B$12:B$1002,B1079),0)),"?","")</f>
        <v/>
      </c>
      <c r="B1079" s="14"/>
      <c r="C1079" s="14"/>
      <c r="D1079" s="15"/>
      <c r="E1079" s="15"/>
      <c r="F1079" s="14"/>
      <c r="G1079" s="11" t="str" cm="1">
        <f t="array" ref="G1079">_xlfn.IFS(AND(D1079&lt;F1079,H1079="A"),"?",D1079+1=F1079,"✓",AND(D1079=F1079,D1079&gt;0,H1079&lt;&gt;"A"),"A?",TRUE,"")</f>
        <v/>
      </c>
      <c r="H1079" s="15"/>
      <c r="I1079" s="12"/>
      <c r="J1079" s="12"/>
      <c r="K1079" s="14"/>
      <c r="L1079" s="14"/>
      <c r="M1079" s="14"/>
      <c r="N1079" s="15"/>
      <c r="O1079" s="14"/>
      <c r="P1079" s="20"/>
      <c r="Q1079" s="24" t="str">
        <f>IF(ISBLANK(K1079),"",VLOOKUP(K1079,EXHIBITIONS!B$4:C$1002,2,FALSE))</f>
        <v/>
      </c>
    </row>
    <row r="1080" spans="1:17" ht="15">
      <c r="A1080" s="10" t="str">
        <f t="array" ref="A1080">IF(ISERROR(MATCH(TRUE,EXACT(IMAGES!B$12:B$1002,B1080),0)),"?","")</f>
        <v/>
      </c>
      <c r="B1080" s="20"/>
      <c r="C1080" s="14"/>
      <c r="D1080" s="15"/>
      <c r="E1080" s="15"/>
      <c r="F1080" s="14"/>
      <c r="G1080" s="11" t="str" cm="1">
        <f t="array" ref="G1080">_xlfn.IFS(AND(D1080&lt;F1080,H1080="A"),"?",D1080+1=F1080,"✓",AND(D1080=F1080,D1080&gt;0,H1080&lt;&gt;"A"),"A?",TRUE,"")</f>
        <v/>
      </c>
      <c r="H1080" s="15"/>
      <c r="I1080" s="12"/>
      <c r="J1080" s="12"/>
      <c r="K1080" s="14"/>
      <c r="L1080" s="14"/>
      <c r="M1080" s="14"/>
      <c r="N1080" s="15"/>
      <c r="O1080" s="14"/>
      <c r="P1080" s="20"/>
      <c r="Q1080" s="24" t="str">
        <f>IF(ISBLANK(K1080),"",VLOOKUP(K1080,EXHIBITIONS!B$4:C$1002,2,FALSE))</f>
        <v/>
      </c>
    </row>
    <row r="1081" spans="1:17" ht="15">
      <c r="A1081" s="10" t="str">
        <f t="array" ref="A1081">IF(ISERROR(MATCH(TRUE,EXACT(IMAGES!B$12:B$1002,B1081),0)),"?","")</f>
        <v/>
      </c>
      <c r="B1081" s="20"/>
      <c r="C1081" s="14"/>
      <c r="D1081" s="15"/>
      <c r="E1081" s="15"/>
      <c r="F1081" s="14"/>
      <c r="G1081" s="11" t="str" cm="1">
        <f t="array" ref="G1081">_xlfn.IFS(AND(D1081&lt;F1081,H1081="A"),"?",D1081+1=F1081,"✓",AND(D1081=F1081,D1081&gt;0,H1081&lt;&gt;"A"),"A?",TRUE,"")</f>
        <v/>
      </c>
      <c r="H1081" s="15"/>
      <c r="I1081" s="12"/>
      <c r="J1081" s="12"/>
      <c r="K1081" s="14"/>
      <c r="L1081" s="14"/>
      <c r="M1081" s="14"/>
      <c r="N1081" s="15"/>
      <c r="O1081" s="14"/>
      <c r="P1081" s="20"/>
      <c r="Q1081" s="24" t="str">
        <f>IF(ISBLANK(K1081),"",VLOOKUP(K1081,EXHIBITIONS!B$4:C$1002,2,FALSE))</f>
        <v/>
      </c>
    </row>
    <row r="1082" spans="1:17" ht="15">
      <c r="A1082" s="10" t="str">
        <f t="array" ref="A1082">IF(ISERROR(MATCH(TRUE,EXACT(IMAGES!B$12:B$1002,B1082),0)),"?","")</f>
        <v/>
      </c>
      <c r="B1082" s="20"/>
      <c r="C1082" s="14"/>
      <c r="D1082" s="15"/>
      <c r="E1082" s="15"/>
      <c r="F1082" s="14"/>
      <c r="G1082" s="11" t="str" cm="1">
        <f t="array" ref="G1082">_xlfn.IFS(AND(D1082&lt;F1082,H1082="A"),"?",D1082+1=F1082,"✓",AND(D1082=F1082,D1082&gt;0,H1082&lt;&gt;"A"),"A?",TRUE,"")</f>
        <v/>
      </c>
      <c r="H1082" s="15"/>
      <c r="I1082" s="12"/>
      <c r="J1082" s="12"/>
      <c r="K1082" s="14"/>
      <c r="L1082" s="14"/>
      <c r="M1082" s="14"/>
      <c r="N1082" s="15"/>
      <c r="O1082" s="14"/>
      <c r="P1082" s="20"/>
      <c r="Q1082" s="24" t="str">
        <f>IF(ISBLANK(K1082),"",VLOOKUP(K1082,EXHIBITIONS!B$4:C$1002,2,FALSE))</f>
        <v/>
      </c>
    </row>
    <row r="1083" spans="1:17" ht="15">
      <c r="A1083" s="10" t="str">
        <f t="array" ref="A1083">IF(ISERROR(MATCH(TRUE,EXACT(IMAGES!B$12:B$1002,B1083),0)),"?","")</f>
        <v/>
      </c>
      <c r="B1083" s="20"/>
      <c r="C1083" s="14"/>
      <c r="D1083" s="15"/>
      <c r="E1083" s="15"/>
      <c r="F1083" s="14"/>
      <c r="G1083" s="11" t="str" cm="1">
        <f t="array" ref="G1083">_xlfn.IFS(AND(D1083&lt;F1083,H1083="A"),"?",D1083+1=F1083,"✓",AND(D1083=F1083,D1083&gt;0,H1083&lt;&gt;"A"),"A?",TRUE,"")</f>
        <v/>
      </c>
      <c r="H1083" s="15"/>
      <c r="I1083" s="12"/>
      <c r="J1083" s="12"/>
      <c r="K1083" s="14"/>
      <c r="L1083" s="14"/>
      <c r="M1083" s="14"/>
      <c r="N1083" s="15"/>
      <c r="O1083" s="14"/>
      <c r="P1083" s="20"/>
      <c r="Q1083" s="24" t="str">
        <f>IF(ISBLANK(K1083),"",VLOOKUP(K1083,EXHIBITIONS!B$4:C$1002,2,FALSE))</f>
        <v/>
      </c>
    </row>
    <row r="1084" spans="1:17" ht="15">
      <c r="A1084" s="10" t="str">
        <f t="array" ref="A1084">IF(ISERROR(MATCH(TRUE,EXACT(IMAGES!B$12:B$1002,B1084),0)),"?","")</f>
        <v/>
      </c>
      <c r="B1084" s="20"/>
      <c r="C1084" s="14"/>
      <c r="D1084" s="15"/>
      <c r="E1084" s="15"/>
      <c r="F1084" s="14"/>
      <c r="G1084" s="11" t="str" cm="1">
        <f t="array" ref="G1084">_xlfn.IFS(AND(D1084&lt;F1084,H1084="A"),"?",D1084+1=F1084,"✓",AND(D1084=F1084,D1084&gt;0,H1084&lt;&gt;"A"),"A?",TRUE,"")</f>
        <v/>
      </c>
      <c r="H1084" s="15"/>
      <c r="I1084" s="12"/>
      <c r="J1084" s="12"/>
      <c r="K1084" s="14"/>
      <c r="L1084" s="14"/>
      <c r="M1084" s="14"/>
      <c r="N1084" s="15"/>
      <c r="O1084" s="14"/>
      <c r="P1084" s="20"/>
      <c r="Q1084" s="24" t="str">
        <f>IF(ISBLANK(K1084),"",VLOOKUP(K1084,EXHIBITIONS!B$4:C$1002,2,FALSE))</f>
        <v/>
      </c>
    </row>
    <row r="1085" spans="1:17" ht="15">
      <c r="A1085" s="10" t="str">
        <f t="array" ref="A1085">IF(ISERROR(MATCH(TRUE,EXACT(IMAGES!B$12:B$1002,B1085),0)),"?","")</f>
        <v/>
      </c>
      <c r="B1085" s="20"/>
      <c r="C1085" s="14"/>
      <c r="D1085" s="15"/>
      <c r="E1085" s="15"/>
      <c r="F1085" s="14"/>
      <c r="G1085" s="11" t="str" cm="1">
        <f t="array" ref="G1085">_xlfn.IFS(AND(D1085&lt;F1085,H1085="A"),"?",D1085+1=F1085,"✓",AND(D1085=F1085,D1085&gt;0,H1085&lt;&gt;"A"),"A?",TRUE,"")</f>
        <v/>
      </c>
      <c r="H1085" s="15"/>
      <c r="I1085" s="12"/>
      <c r="J1085" s="12"/>
      <c r="K1085" s="14"/>
      <c r="L1085" s="14"/>
      <c r="M1085" s="14"/>
      <c r="N1085" s="15"/>
      <c r="O1085" s="14"/>
      <c r="P1085" s="20"/>
      <c r="Q1085" s="24" t="str">
        <f>IF(ISBLANK(K1085),"",VLOOKUP(K1085,EXHIBITIONS!B$4:C$1002,2,FALSE))</f>
        <v/>
      </c>
    </row>
    <row r="1086" spans="1:17" ht="16.5" customHeight="1">
      <c r="A1086" s="10" t="str">
        <f t="array" ref="A1086">IF(ISERROR(MATCH(TRUE,EXACT(IMAGES!B$12:B$1002,B1086),0)),"?","")</f>
        <v/>
      </c>
      <c r="B1086" s="20"/>
      <c r="C1086" s="14"/>
      <c r="D1086" s="15"/>
      <c r="E1086" s="15"/>
      <c r="F1086" s="14"/>
      <c r="G1086" s="11" t="str" cm="1">
        <f t="array" ref="G1086">_xlfn.IFS(AND(D1086&lt;F1086,H1086="A"),"?",D1086+1=F1086,"✓",AND(D1086=F1086,D1086&gt;0,H1086&lt;&gt;"A"),"A?",TRUE,"")</f>
        <v/>
      </c>
      <c r="H1086" s="15"/>
      <c r="I1086" s="12"/>
      <c r="J1086" s="12"/>
      <c r="K1086" s="14"/>
      <c r="L1086" s="14"/>
      <c r="M1086" s="14"/>
      <c r="N1086" s="15"/>
      <c r="O1086" s="14"/>
      <c r="P1086" s="20"/>
      <c r="Q1086" s="24" t="str">
        <f>IF(ISBLANK(K1086),"",VLOOKUP(K1086,EXHIBITIONS!B$4:C$1002,2,FALSE))</f>
        <v/>
      </c>
    </row>
    <row r="1087" spans="1:17" ht="16.5" customHeight="1">
      <c r="A1087" s="10" t="str">
        <f t="array" ref="A1087">IF(ISERROR(MATCH(TRUE,EXACT(IMAGES!B$12:B$1002,B1087),0)),"?","")</f>
        <v/>
      </c>
      <c r="B1087" s="20"/>
      <c r="C1087" s="14"/>
      <c r="D1087" s="15"/>
      <c r="E1087" s="15"/>
      <c r="F1087" s="14"/>
      <c r="G1087" s="11" t="str" cm="1">
        <f t="array" ref="G1087">_xlfn.IFS(AND(D1087&lt;F1087,H1087="A"),"?",D1087+1=F1087,"✓",AND(D1087=F1087,D1087&gt;0,H1087&lt;&gt;"A"),"A?",TRUE,"")</f>
        <v/>
      </c>
      <c r="H1087" s="15"/>
      <c r="I1087" s="12"/>
      <c r="J1087" s="12"/>
      <c r="K1087" s="14"/>
      <c r="L1087" s="14"/>
      <c r="M1087" s="14"/>
      <c r="N1087" s="15"/>
      <c r="O1087" s="14"/>
      <c r="P1087" s="20"/>
      <c r="Q1087" s="24" t="str">
        <f>IF(ISBLANK(K1087),"",VLOOKUP(K1087,EXHIBITIONS!B$4:C$1002,2,FALSE))</f>
        <v/>
      </c>
    </row>
    <row r="1088" spans="1:17" ht="16.5" customHeight="1">
      <c r="A1088" s="10" t="str">
        <f t="array" ref="A1088">IF(ISERROR(MATCH(TRUE,EXACT(IMAGES!B$12:B$1002,B1088),0)),"?","")</f>
        <v/>
      </c>
      <c r="B1088" s="20"/>
      <c r="C1088" s="14"/>
      <c r="D1088" s="15"/>
      <c r="E1088" s="15"/>
      <c r="F1088" s="14"/>
      <c r="G1088" s="11" t="str" cm="1">
        <f t="array" ref="G1088">_xlfn.IFS(AND(D1088&lt;F1088,H1088="A"),"?",D1088+1=F1088,"✓",AND(D1088=F1088,D1088&gt;0,H1088&lt;&gt;"A"),"A?",TRUE,"")</f>
        <v/>
      </c>
      <c r="H1088" s="15"/>
      <c r="I1088" s="12"/>
      <c r="J1088" s="12"/>
      <c r="K1088" s="14"/>
      <c r="L1088" s="14"/>
      <c r="M1088" s="14"/>
      <c r="N1088" s="15"/>
      <c r="O1088" s="14"/>
      <c r="P1088" s="20"/>
      <c r="Q1088" s="24" t="str">
        <f>IF(ISBLANK(K1088),"",VLOOKUP(K1088,EXHIBITIONS!B$4:C$1002,2,FALSE))</f>
        <v/>
      </c>
    </row>
    <row r="1089" spans="1:17" ht="16.5" customHeight="1">
      <c r="A1089" s="10" t="str">
        <f t="array" ref="A1089">IF(ISERROR(MATCH(TRUE,EXACT(IMAGES!B$12:B$1002,B1089),0)),"?","")</f>
        <v/>
      </c>
      <c r="B1089" s="20"/>
      <c r="C1089" s="14"/>
      <c r="D1089" s="15"/>
      <c r="E1089" s="15"/>
      <c r="F1089" s="14"/>
      <c r="G1089" s="11" t="str" cm="1">
        <f t="array" ref="G1089">_xlfn.IFS(AND(D1089&lt;F1089,H1089="A"),"?",D1089+1=F1089,"✓",AND(D1089=F1089,D1089&gt;0,H1089&lt;&gt;"A"),"A?",TRUE,"")</f>
        <v/>
      </c>
      <c r="H1089" s="15"/>
      <c r="I1089" s="12"/>
      <c r="J1089" s="12"/>
      <c r="K1089" s="14"/>
      <c r="L1089" s="14"/>
      <c r="M1089" s="14"/>
      <c r="N1089" s="15"/>
      <c r="O1089" s="14"/>
      <c r="P1089" s="20"/>
      <c r="Q1089" s="24" t="str">
        <f>IF(ISBLANK(K1089),"",VLOOKUP(K1089,EXHIBITIONS!B$4:C$1002,2,FALSE))</f>
        <v/>
      </c>
    </row>
    <row r="1090" spans="1:17" ht="16.5" customHeight="1">
      <c r="A1090" s="10" t="str">
        <f t="array" ref="A1090">IF(ISERROR(MATCH(TRUE,EXACT(IMAGES!B$12:B$1002,B1090),0)),"?","")</f>
        <v/>
      </c>
      <c r="B1090" s="20"/>
      <c r="C1090" s="14"/>
      <c r="D1090" s="15"/>
      <c r="E1090" s="15"/>
      <c r="F1090" s="14"/>
      <c r="G1090" s="11" t="str" cm="1">
        <f t="array" ref="G1090">_xlfn.IFS(AND(D1090&lt;F1090,H1090="A"),"?",D1090+1=F1090,"✓",AND(D1090=F1090,D1090&gt;0,H1090&lt;&gt;"A"),"A?",TRUE,"")</f>
        <v/>
      </c>
      <c r="H1090" s="15"/>
      <c r="I1090" s="12"/>
      <c r="J1090" s="12"/>
      <c r="K1090" s="14"/>
      <c r="L1090" s="14"/>
      <c r="M1090" s="14"/>
      <c r="N1090" s="15"/>
      <c r="O1090" s="14"/>
      <c r="P1090" s="20"/>
      <c r="Q1090" s="24" t="str">
        <f>IF(ISBLANK(K1090),"",VLOOKUP(K1090,EXHIBITIONS!B$4:C$1002,2,FALSE))</f>
        <v/>
      </c>
    </row>
    <row r="1091" spans="1:17" ht="16.5" customHeight="1">
      <c r="A1091" s="10" t="str">
        <f t="array" ref="A1091">IF(ISERROR(MATCH(TRUE,EXACT(IMAGES!B$12:B$1002,B1091),0)),"?","")</f>
        <v/>
      </c>
      <c r="B1091" s="20"/>
      <c r="C1091" s="14"/>
      <c r="D1091" s="15"/>
      <c r="E1091" s="15"/>
      <c r="F1091" s="14"/>
      <c r="G1091" s="11" t="str" cm="1">
        <f t="array" ref="G1091">_xlfn.IFS(AND(D1091&lt;F1091,H1091="A"),"?",D1091+1=F1091,"✓",AND(D1091=F1091,D1091&gt;0,H1091&lt;&gt;"A"),"A?",TRUE,"")</f>
        <v/>
      </c>
      <c r="H1091" s="15"/>
      <c r="I1091" s="12"/>
      <c r="J1091" s="12"/>
      <c r="K1091" s="14"/>
      <c r="L1091" s="14"/>
      <c r="M1091" s="14"/>
      <c r="N1091" s="15"/>
      <c r="O1091" s="14"/>
      <c r="P1091" s="20"/>
      <c r="Q1091" s="24" t="str">
        <f>IF(ISBLANK(K1091),"",VLOOKUP(K1091,EXHIBITIONS!B$4:C$1002,2,FALSE))</f>
        <v/>
      </c>
    </row>
    <row r="1092" spans="1:17" ht="16.5" customHeight="1">
      <c r="A1092" s="10" t="str">
        <f t="array" ref="A1092">IF(ISERROR(MATCH(TRUE,EXACT(IMAGES!B$12:B$1002,B1092),0)),"?","")</f>
        <v/>
      </c>
      <c r="B1092" s="20"/>
      <c r="C1092" s="14"/>
      <c r="D1092" s="15"/>
      <c r="E1092" s="15"/>
      <c r="F1092" s="14"/>
      <c r="G1092" s="11" t="str" cm="1">
        <f t="array" ref="G1092">_xlfn.IFS(AND(D1092&lt;F1092,H1092="A"),"?",D1092+1=F1092,"✓",AND(D1092=F1092,D1092&gt;0,H1092&lt;&gt;"A"),"A?",TRUE,"")</f>
        <v/>
      </c>
      <c r="H1092" s="15"/>
      <c r="I1092" s="12"/>
      <c r="J1092" s="12"/>
      <c r="K1092" s="14"/>
      <c r="L1092" s="14"/>
      <c r="M1092" s="14"/>
      <c r="N1092" s="15"/>
      <c r="O1092" s="14"/>
      <c r="P1092" s="20"/>
      <c r="Q1092" s="24" t="str">
        <f>IF(ISBLANK(K1092),"",VLOOKUP(K1092,EXHIBITIONS!B$4:C$1002,2,FALSE))</f>
        <v/>
      </c>
    </row>
    <row r="1093" spans="1:17" ht="16.5" customHeight="1">
      <c r="A1093" s="10" t="str">
        <f t="array" ref="A1093">IF(ISERROR(MATCH(TRUE,EXACT(IMAGES!B$12:B$1002,B1093),0)),"?","")</f>
        <v/>
      </c>
      <c r="B1093" s="20"/>
      <c r="C1093" s="14"/>
      <c r="D1093" s="15"/>
      <c r="E1093" s="15"/>
      <c r="F1093" s="14"/>
      <c r="G1093" s="11" t="str" cm="1">
        <f t="array" ref="G1093">_xlfn.IFS(AND(D1093&lt;F1093,H1093="A"),"?",D1093+1=F1093,"✓",AND(D1093=F1093,D1093&gt;0,H1093&lt;&gt;"A"),"A?",TRUE,"")</f>
        <v/>
      </c>
      <c r="H1093" s="15"/>
      <c r="I1093" s="12"/>
      <c r="J1093" s="12"/>
      <c r="K1093" s="14"/>
      <c r="L1093" s="14"/>
      <c r="M1093" s="14"/>
      <c r="N1093" s="15"/>
      <c r="O1093" s="14"/>
      <c r="P1093" s="20"/>
      <c r="Q1093" s="24" t="str">
        <f>IF(ISBLANK(K1093),"",VLOOKUP(K1093,EXHIBITIONS!B$4:C$1002,2,FALSE))</f>
        <v/>
      </c>
    </row>
    <row r="1094" spans="1:17" ht="16.5" customHeight="1">
      <c r="A1094" s="10" t="str">
        <f t="array" ref="A1094">IF(ISERROR(MATCH(TRUE,EXACT(IMAGES!B$12:B$1002,B1094),0)),"?","")</f>
        <v/>
      </c>
      <c r="B1094" s="20"/>
      <c r="C1094" s="14"/>
      <c r="D1094" s="15"/>
      <c r="E1094" s="15"/>
      <c r="F1094" s="15"/>
      <c r="G1094" s="11" t="str" cm="1">
        <f t="array" ref="G1094">_xlfn.IFS(AND(D1094&lt;F1094,H1094="A"),"?",D1094+1=F1094,"✓",AND(D1094=F1094,D1094&gt;0,H1094&lt;&gt;"A"),"A?",TRUE,"")</f>
        <v/>
      </c>
      <c r="H1094" s="15"/>
      <c r="I1094" s="12"/>
      <c r="J1094" s="12"/>
      <c r="K1094" s="14"/>
      <c r="L1094" s="14"/>
      <c r="M1094" s="14"/>
      <c r="N1094" s="15"/>
      <c r="O1094" s="14"/>
      <c r="P1094" s="20"/>
      <c r="Q1094" s="24" t="str">
        <f>IF(ISBLANK(K1094),"",VLOOKUP(K1094,EXHIBITIONS!B$4:C$1002,2,FALSE))</f>
        <v/>
      </c>
    </row>
    <row r="1095" spans="1:17" ht="16.5" customHeight="1">
      <c r="A1095" s="10" t="str">
        <f t="array" ref="A1095">IF(ISERROR(MATCH(TRUE,EXACT(IMAGES!B$12:B$1002,B1095),0)),"?","")</f>
        <v/>
      </c>
      <c r="B1095" s="20"/>
      <c r="C1095" s="14"/>
      <c r="D1095" s="15"/>
      <c r="E1095" s="15"/>
      <c r="F1095" s="15"/>
      <c r="G1095" s="11" t="str" cm="1">
        <f t="array" ref="G1095">_xlfn.IFS(AND(D1095&lt;F1095,H1095="A"),"?",D1095+1=F1095,"✓",AND(D1095=F1095,D1095&gt;0,H1095&lt;&gt;"A"),"A?",TRUE,"")</f>
        <v/>
      </c>
      <c r="H1095" s="15"/>
      <c r="I1095" s="12"/>
      <c r="J1095" s="12"/>
      <c r="K1095" s="14"/>
      <c r="L1095" s="14"/>
      <c r="M1095" s="14"/>
      <c r="N1095" s="15"/>
      <c r="O1095" s="14"/>
      <c r="P1095" s="20"/>
      <c r="Q1095" s="24" t="str">
        <f>IF(ISBLANK(K1095),"",VLOOKUP(K1095,EXHIBITIONS!B$4:C$1002,2,FALSE))</f>
        <v/>
      </c>
    </row>
    <row r="1096" spans="1:17" ht="16.5" customHeight="1">
      <c r="A1096" s="10" t="str">
        <f t="array" ref="A1096">IF(ISERROR(MATCH(TRUE,EXACT(IMAGES!B$12:B$1002,B1096),0)),"?","")</f>
        <v/>
      </c>
      <c r="B1096" s="20"/>
      <c r="C1096" s="14"/>
      <c r="D1096" s="15"/>
      <c r="E1096" s="15"/>
      <c r="F1096" s="15"/>
      <c r="G1096" s="11" t="str" cm="1">
        <f t="array" ref="G1096">_xlfn.IFS(AND(D1096&lt;F1096,H1096="A"),"?",D1096+1=F1096,"✓",AND(D1096=F1096,D1096&gt;0,H1096&lt;&gt;"A"),"A?",TRUE,"")</f>
        <v/>
      </c>
      <c r="H1096" s="15"/>
      <c r="I1096" s="12"/>
      <c r="J1096" s="12"/>
      <c r="K1096" s="14"/>
      <c r="L1096" s="14"/>
      <c r="M1096" s="14"/>
      <c r="N1096" s="15"/>
      <c r="O1096" s="14"/>
      <c r="P1096" s="20"/>
      <c r="Q1096" s="24" t="str">
        <f>IF(ISBLANK(K1096),"",VLOOKUP(K1096,EXHIBITIONS!B$4:C$1002,2,FALSE))</f>
        <v/>
      </c>
    </row>
    <row r="1097" spans="1:17" ht="16.5" customHeight="1">
      <c r="A1097" s="10" t="str">
        <f t="array" ref="A1097">IF(ISERROR(MATCH(TRUE,EXACT(IMAGES!B$12:B$1002,B1097),0)),"?","")</f>
        <v/>
      </c>
      <c r="B1097" s="20"/>
      <c r="C1097" s="14"/>
      <c r="D1097" s="15"/>
      <c r="E1097" s="15"/>
      <c r="F1097" s="15"/>
      <c r="G1097" s="11" t="str" cm="1">
        <f t="array" ref="G1097">_xlfn.IFS(AND(D1097&lt;F1097,H1097="A"),"?",D1097+1=F1097,"✓",AND(D1097=F1097,D1097&gt;0,H1097&lt;&gt;"A"),"A?",TRUE,"")</f>
        <v/>
      </c>
      <c r="H1097" s="15"/>
      <c r="I1097" s="12"/>
      <c r="J1097" s="12"/>
      <c r="K1097" s="14"/>
      <c r="L1097" s="14"/>
      <c r="M1097" s="14"/>
      <c r="N1097" s="15"/>
      <c r="O1097" s="14"/>
      <c r="P1097" s="20"/>
      <c r="Q1097" s="24" t="str">
        <f>IF(ISBLANK(K1097),"",VLOOKUP(K1097,EXHIBITIONS!B$4:C$1002,2,FALSE))</f>
        <v/>
      </c>
    </row>
    <row r="1098" spans="1:17" ht="16.5" customHeight="1">
      <c r="A1098" s="10" t="str">
        <f t="array" ref="A1098">IF(ISERROR(MATCH(TRUE,EXACT(IMAGES!B$12:B$1002,B1098),0)),"?","")</f>
        <v/>
      </c>
      <c r="B1098" s="20"/>
      <c r="C1098" s="14"/>
      <c r="D1098" s="15"/>
      <c r="E1098" s="15"/>
      <c r="F1098" s="15"/>
      <c r="G1098" s="11" t="str" cm="1">
        <f t="array" ref="G1098">_xlfn.IFS(AND(D1098&lt;F1098,H1098="A"),"?",D1098+1=F1098,"✓",AND(D1098=F1098,D1098&gt;0,H1098&lt;&gt;"A"),"A?",TRUE,"")</f>
        <v/>
      </c>
      <c r="H1098" s="15"/>
      <c r="I1098" s="12"/>
      <c r="J1098" s="12"/>
      <c r="K1098" s="14"/>
      <c r="L1098" s="14"/>
      <c r="M1098" s="14"/>
      <c r="N1098" s="15"/>
      <c r="O1098" s="14"/>
      <c r="P1098" s="20"/>
      <c r="Q1098" s="24" t="str">
        <f>IF(ISBLANK(K1098),"",VLOOKUP(K1098,EXHIBITIONS!B$4:C$1002,2,FALSE))</f>
        <v/>
      </c>
    </row>
    <row r="1099" spans="1:17" ht="16.5" customHeight="1">
      <c r="A1099" s="10" t="str">
        <f t="array" ref="A1099">IF(ISERROR(MATCH(TRUE,EXACT(IMAGES!B$12:B$1002,B1099),0)),"?","")</f>
        <v/>
      </c>
      <c r="B1099" s="20"/>
      <c r="C1099" s="14"/>
      <c r="D1099" s="15"/>
      <c r="E1099" s="15"/>
      <c r="F1099" s="15"/>
      <c r="G1099" s="11" t="str" cm="1">
        <f t="array" ref="G1099">_xlfn.IFS(AND(D1099&lt;F1099,H1099="A"),"?",D1099+1=F1099,"✓",AND(D1099=F1099,D1099&gt;0,H1099&lt;&gt;"A"),"A?",TRUE,"")</f>
        <v/>
      </c>
      <c r="H1099" s="15"/>
      <c r="I1099" s="12"/>
      <c r="J1099" s="12"/>
      <c r="K1099" s="14"/>
      <c r="L1099" s="14"/>
      <c r="M1099" s="14"/>
      <c r="N1099" s="15"/>
      <c r="O1099" s="14"/>
      <c r="P1099" s="20"/>
      <c r="Q1099" s="24" t="str">
        <f>IF(ISBLANK(K1099),"",VLOOKUP(K1099,EXHIBITIONS!B$4:C$1002,2,FALSE))</f>
        <v/>
      </c>
    </row>
    <row r="1100" spans="1:17" ht="16.5" customHeight="1">
      <c r="A1100" s="10" t="str">
        <f t="array" ref="A1100">IF(ISERROR(MATCH(TRUE,EXACT(IMAGES!B$12:B$1002,B1100),0)),"?","")</f>
        <v/>
      </c>
      <c r="B1100" s="20"/>
      <c r="C1100" s="14"/>
      <c r="D1100" s="15"/>
      <c r="E1100" s="15"/>
      <c r="F1100" s="15"/>
      <c r="G1100" s="11" t="str" cm="1">
        <f t="array" ref="G1100">_xlfn.IFS(AND(D1100&lt;F1100,H1100="A"),"?",D1100+1=F1100,"✓",AND(D1100=F1100,D1100&gt;0,H1100&lt;&gt;"A"),"A?",TRUE,"")</f>
        <v/>
      </c>
      <c r="H1100" s="15"/>
      <c r="I1100" s="12"/>
      <c r="J1100" s="12"/>
      <c r="K1100" s="14"/>
      <c r="L1100" s="14"/>
      <c r="M1100" s="14"/>
      <c r="N1100" s="15"/>
      <c r="O1100" s="14"/>
      <c r="P1100" s="20"/>
      <c r="Q1100" s="24" t="str">
        <f>IF(ISBLANK(K1100),"",VLOOKUP(K1100,EXHIBITIONS!B$4:C$1002,2,FALSE))</f>
        <v/>
      </c>
    </row>
    <row r="1101" spans="1:17" ht="16.5" customHeight="1">
      <c r="A1101" s="10" t="str">
        <f t="array" ref="A1101">IF(ISERROR(MATCH(TRUE,EXACT(IMAGES!B$12:B$1002,B1101),0)),"?","")</f>
        <v/>
      </c>
      <c r="B1101" s="20"/>
      <c r="C1101" s="14"/>
      <c r="D1101" s="15"/>
      <c r="E1101" s="15"/>
      <c r="F1101" s="15"/>
      <c r="G1101" s="11" t="str" cm="1">
        <f t="array" ref="G1101">_xlfn.IFS(AND(D1101&lt;F1101,H1101="A"),"?",D1101+1=F1101,"✓",AND(D1101=F1101,D1101&gt;0,H1101&lt;&gt;"A"),"A?",TRUE,"")</f>
        <v/>
      </c>
      <c r="H1101" s="15"/>
      <c r="I1101" s="12"/>
      <c r="J1101" s="12"/>
      <c r="K1101" s="14"/>
      <c r="L1101" s="14"/>
      <c r="M1101" s="14"/>
      <c r="N1101" s="15"/>
      <c r="O1101" s="14"/>
      <c r="P1101" s="20"/>
      <c r="Q1101" s="24" t="str">
        <f>IF(ISBLANK(K1101),"",VLOOKUP(K1101,EXHIBITIONS!B$4:C$1002,2,FALSE))</f>
        <v/>
      </c>
    </row>
    <row r="1102" spans="1:17" ht="16.5" customHeight="1">
      <c r="A1102" s="10" t="str">
        <f t="array" ref="A1102">IF(ISERROR(MATCH(TRUE,EXACT(IMAGES!B$12:B$1002,B1102),0)),"?","")</f>
        <v/>
      </c>
      <c r="B1102" s="20"/>
      <c r="C1102" s="14"/>
      <c r="D1102" s="15"/>
      <c r="E1102" s="15"/>
      <c r="F1102" s="15"/>
      <c r="G1102" s="11" t="str" cm="1">
        <f t="array" ref="G1102">_xlfn.IFS(AND(D1102&lt;F1102,H1102="A"),"?",D1102+1=F1102,"✓",AND(D1102=F1102,D1102&gt;0,H1102&lt;&gt;"A"),"A?",TRUE,"")</f>
        <v/>
      </c>
      <c r="H1102" s="15"/>
      <c r="I1102" s="12"/>
      <c r="J1102" s="12"/>
      <c r="K1102" s="14"/>
      <c r="L1102" s="14"/>
      <c r="M1102" s="14"/>
      <c r="N1102" s="15"/>
      <c r="O1102" s="14"/>
      <c r="P1102" s="20"/>
      <c r="Q1102" s="24" t="str">
        <f>IF(ISBLANK(K1102),"",VLOOKUP(K1102,EXHIBITIONS!B$4:C$1002,2,FALSE))</f>
        <v/>
      </c>
    </row>
    <row r="1103" spans="1:17" ht="16.5" customHeight="1">
      <c r="A1103" s="10" t="str">
        <f t="array" ref="A1103">IF(ISERROR(MATCH(TRUE,EXACT(IMAGES!B$12:B$1002,B1103),0)),"?","")</f>
        <v/>
      </c>
      <c r="B1103" s="20"/>
      <c r="C1103" s="14"/>
      <c r="D1103" s="15"/>
      <c r="E1103" s="15"/>
      <c r="F1103" s="15"/>
      <c r="G1103" s="11" t="str" cm="1">
        <f t="array" ref="G1103">_xlfn.IFS(AND(D1103&lt;F1103,H1103="A"),"?",D1103+1=F1103,"✓",AND(D1103=F1103,D1103&gt;0,H1103&lt;&gt;"A"),"A?",TRUE,"")</f>
        <v/>
      </c>
      <c r="H1103" s="15"/>
      <c r="I1103" s="12"/>
      <c r="J1103" s="12"/>
      <c r="K1103" s="14"/>
      <c r="L1103" s="14"/>
      <c r="M1103" s="14"/>
      <c r="N1103" s="15"/>
      <c r="O1103" s="14"/>
      <c r="P1103" s="20"/>
      <c r="Q1103" s="24" t="str">
        <f>IF(ISBLANK(K1103),"",VLOOKUP(K1103,EXHIBITIONS!B$4:C$1002,2,FALSE))</f>
        <v/>
      </c>
    </row>
    <row r="1104" spans="1:17" ht="16.5" customHeight="1">
      <c r="A1104" s="10" t="str">
        <f t="array" ref="A1104">IF(ISERROR(MATCH(TRUE,EXACT(IMAGES!B$12:B$1002,B1104),0)),"?","")</f>
        <v/>
      </c>
      <c r="B1104" s="20"/>
      <c r="C1104" s="14"/>
      <c r="D1104" s="15"/>
      <c r="E1104" s="15"/>
      <c r="F1104" s="15"/>
      <c r="G1104" s="11" t="str" cm="1">
        <f t="array" ref="G1104">_xlfn.IFS(AND(D1104&lt;F1104,H1104="A"),"?",D1104+1=F1104,"✓",AND(D1104=F1104,D1104&gt;0,H1104&lt;&gt;"A"),"A?",TRUE,"")</f>
        <v/>
      </c>
      <c r="H1104" s="15"/>
      <c r="I1104" s="12"/>
      <c r="J1104" s="12"/>
      <c r="K1104" s="14"/>
      <c r="L1104" s="14"/>
      <c r="M1104" s="14"/>
      <c r="N1104" s="15"/>
      <c r="O1104" s="14"/>
      <c r="P1104" s="20"/>
      <c r="Q1104" s="24" t="str">
        <f>IF(ISBLANK(K1104),"",VLOOKUP(K1104,EXHIBITIONS!B$4:C$1002,2,FALSE))</f>
        <v/>
      </c>
    </row>
    <row r="1105" spans="1:17" ht="16.5" customHeight="1">
      <c r="A1105" s="10" t="str">
        <f t="array" ref="A1105">IF(ISERROR(MATCH(TRUE,EXACT(IMAGES!B$12:B$1002,B1105),0)),"?","")</f>
        <v/>
      </c>
      <c r="B1105" s="20"/>
      <c r="C1105" s="14"/>
      <c r="D1105" s="15"/>
      <c r="E1105" s="15"/>
      <c r="F1105" s="15"/>
      <c r="G1105" s="11" t="str" cm="1">
        <f t="array" ref="G1105">_xlfn.IFS(AND(D1105&lt;F1105,H1105="A"),"?",D1105+1=F1105,"✓",AND(D1105=F1105,D1105&gt;0,H1105&lt;&gt;"A"),"A?",TRUE,"")</f>
        <v/>
      </c>
      <c r="H1105" s="15"/>
      <c r="I1105" s="12"/>
      <c r="J1105" s="12"/>
      <c r="K1105" s="14"/>
      <c r="L1105" s="14"/>
      <c r="M1105" s="14"/>
      <c r="N1105" s="15"/>
      <c r="O1105" s="14"/>
      <c r="P1105" s="20"/>
      <c r="Q1105" s="24" t="str">
        <f>IF(ISBLANK(K1105),"",VLOOKUP(K1105,EXHIBITIONS!B$4:C$1002,2,FALSE))</f>
        <v/>
      </c>
    </row>
    <row r="1106" spans="1:17" ht="16.5" customHeight="1">
      <c r="A1106" s="10" t="str">
        <f t="array" ref="A1106">IF(ISERROR(MATCH(TRUE,EXACT(IMAGES!B$12:B$1002,B1106),0)),"?","")</f>
        <v/>
      </c>
      <c r="B1106" s="20"/>
      <c r="C1106" s="14"/>
      <c r="D1106" s="15"/>
      <c r="E1106" s="15"/>
      <c r="F1106" s="15"/>
      <c r="G1106" s="11" t="str" cm="1">
        <f t="array" ref="G1106">_xlfn.IFS(AND(D1106&lt;F1106,H1106="A"),"?",D1106+1=F1106,"✓",AND(D1106=F1106,D1106&gt;0,H1106&lt;&gt;"A"),"A?",TRUE,"")</f>
        <v/>
      </c>
      <c r="H1106" s="15"/>
      <c r="I1106" s="12"/>
      <c r="J1106" s="12"/>
      <c r="K1106" s="14"/>
      <c r="L1106" s="14"/>
      <c r="M1106" s="14"/>
      <c r="N1106" s="15"/>
      <c r="O1106" s="14"/>
      <c r="P1106" s="20"/>
      <c r="Q1106" s="24" t="str">
        <f>IF(ISBLANK(K1106),"",VLOOKUP(K1106,EXHIBITIONS!B$4:C$1002,2,FALSE))</f>
        <v/>
      </c>
    </row>
    <row r="1107" spans="1:17" ht="16.5" customHeight="1">
      <c r="A1107" s="10" t="str">
        <f t="array" ref="A1107">IF(ISERROR(MATCH(TRUE,EXACT(IMAGES!B$12:B$1002,B1107),0)),"?","")</f>
        <v/>
      </c>
      <c r="B1107" s="20"/>
      <c r="C1107" s="14"/>
      <c r="D1107" s="15"/>
      <c r="E1107" s="15"/>
      <c r="F1107" s="15"/>
      <c r="G1107" s="11" t="str" cm="1">
        <f t="array" ref="G1107">_xlfn.IFS(AND(D1107&lt;F1107,H1107="A"),"?",D1107+1=F1107,"✓",AND(D1107=F1107,D1107&gt;0,H1107&lt;&gt;"A"),"A?",TRUE,"")</f>
        <v/>
      </c>
      <c r="H1107" s="15"/>
      <c r="I1107" s="12"/>
      <c r="J1107" s="12"/>
      <c r="K1107" s="14"/>
      <c r="L1107" s="14"/>
      <c r="M1107" s="14"/>
      <c r="N1107" s="15"/>
      <c r="O1107" s="14"/>
      <c r="P1107" s="20"/>
      <c r="Q1107" s="24" t="str">
        <f>IF(ISBLANK(K1107),"",VLOOKUP(K1107,EXHIBITIONS!B$4:C$1002,2,FALSE))</f>
        <v/>
      </c>
    </row>
    <row r="1108" spans="1:17" ht="16.5" customHeight="1">
      <c r="A1108" s="10" t="str">
        <f t="array" ref="A1108">IF(ISERROR(MATCH(TRUE,EXACT(IMAGES!B$12:B$1002,B1108),0)),"?","")</f>
        <v/>
      </c>
      <c r="B1108" s="20"/>
      <c r="C1108" s="14"/>
      <c r="D1108" s="15"/>
      <c r="E1108" s="15"/>
      <c r="F1108" s="15"/>
      <c r="G1108" s="11" t="str" cm="1">
        <f t="array" ref="G1108">_xlfn.IFS(AND(D1108&lt;F1108,H1108="A"),"?",D1108+1=F1108,"✓",AND(D1108=F1108,D1108&gt;0,H1108&lt;&gt;"A"),"A?",TRUE,"")</f>
        <v/>
      </c>
      <c r="H1108" s="15"/>
      <c r="I1108" s="12"/>
      <c r="J1108" s="12"/>
      <c r="K1108" s="14"/>
      <c r="L1108" s="14"/>
      <c r="M1108" s="14"/>
      <c r="N1108" s="15"/>
      <c r="O1108" s="14"/>
      <c r="P1108" s="20"/>
      <c r="Q1108" s="24" t="str">
        <f>IF(ISBLANK(K1108),"",VLOOKUP(K1108,EXHIBITIONS!B$4:C$1002,2,FALSE))</f>
        <v/>
      </c>
    </row>
    <row r="1109" spans="1:17" ht="16.5" customHeight="1">
      <c r="A1109" s="10" t="str">
        <f t="array" ref="A1109">IF(ISERROR(MATCH(TRUE,EXACT(IMAGES!B$12:B$1002,B1109),0)),"?","")</f>
        <v/>
      </c>
      <c r="B1109" s="20"/>
      <c r="C1109" s="14"/>
      <c r="D1109" s="15"/>
      <c r="E1109" s="15"/>
      <c r="F1109" s="15"/>
      <c r="G1109" s="11" t="str" cm="1">
        <f t="array" ref="G1109">_xlfn.IFS(AND(D1109&lt;F1109,H1109="A"),"?",D1109+1=F1109,"✓",AND(D1109=F1109,D1109&gt;0,H1109&lt;&gt;"A"),"A?",TRUE,"")</f>
        <v/>
      </c>
      <c r="H1109" s="15"/>
      <c r="I1109" s="12"/>
      <c r="J1109" s="12"/>
      <c r="K1109" s="14"/>
      <c r="L1109" s="14"/>
      <c r="M1109" s="14"/>
      <c r="N1109" s="15"/>
      <c r="O1109" s="14"/>
      <c r="P1109" s="20"/>
      <c r="Q1109" s="24" t="str">
        <f>IF(ISBLANK(K1109),"",VLOOKUP(K1109,EXHIBITIONS!B$4:C$1002,2,FALSE))</f>
        <v/>
      </c>
    </row>
    <row r="1110" spans="1:17" ht="16.5" customHeight="1">
      <c r="A1110" s="10" t="str">
        <f t="array" ref="A1110">IF(ISERROR(MATCH(TRUE,EXACT(IMAGES!B$12:B$1002,B1110),0)),"?","")</f>
        <v/>
      </c>
      <c r="B1110" s="20"/>
      <c r="C1110" s="14"/>
      <c r="D1110" s="15"/>
      <c r="E1110" s="15"/>
      <c r="F1110" s="15"/>
      <c r="G1110" s="11" t="str" cm="1">
        <f t="array" ref="G1110">_xlfn.IFS(AND(D1110&lt;F1110,H1110="A"),"?",D1110+1=F1110,"✓",AND(D1110=F1110,D1110&gt;0,H1110&lt;&gt;"A"),"A?",TRUE,"")</f>
        <v/>
      </c>
      <c r="H1110" s="15"/>
      <c r="I1110" s="12"/>
      <c r="J1110" s="12"/>
      <c r="K1110" s="14"/>
      <c r="L1110" s="14"/>
      <c r="M1110" s="14"/>
      <c r="N1110" s="15"/>
      <c r="O1110" s="14"/>
      <c r="P1110" s="20"/>
      <c r="Q1110" s="24" t="str">
        <f>IF(ISBLANK(K1110),"",VLOOKUP(K1110,EXHIBITIONS!B$4:C$1002,2,FALSE))</f>
        <v/>
      </c>
    </row>
    <row r="1111" spans="1:17" ht="16.5" customHeight="1">
      <c r="A1111" s="10" t="str">
        <f t="array" ref="A1111">IF(ISERROR(MATCH(TRUE,EXACT(IMAGES!B$12:B$1002,B1111),0)),"?","")</f>
        <v/>
      </c>
      <c r="B1111" s="20"/>
      <c r="C1111" s="14"/>
      <c r="D1111" s="15"/>
      <c r="E1111" s="15"/>
      <c r="F1111" s="15"/>
      <c r="G1111" s="11" t="str" cm="1">
        <f t="array" ref="G1111">_xlfn.IFS(AND(D1111&lt;F1111,H1111="A"),"?",D1111+1=F1111,"✓",AND(D1111=F1111,D1111&gt;0,H1111&lt;&gt;"A"),"A?",TRUE,"")</f>
        <v/>
      </c>
      <c r="H1111" s="15"/>
      <c r="I1111" s="12"/>
      <c r="J1111" s="12"/>
      <c r="K1111" s="14"/>
      <c r="L1111" s="14"/>
      <c r="M1111" s="14"/>
      <c r="N1111" s="15"/>
      <c r="O1111" s="14"/>
      <c r="P1111" s="20"/>
      <c r="Q1111" s="24" t="str">
        <f>IF(ISBLANK(K1111),"",VLOOKUP(K1111,EXHIBITIONS!B$4:C$1002,2,FALSE))</f>
        <v/>
      </c>
    </row>
    <row r="1112" spans="1:17" ht="16.5" customHeight="1">
      <c r="A1112" s="10" t="str">
        <f t="array" ref="A1112">IF(ISERROR(MATCH(TRUE,EXACT(IMAGES!B$12:B$1002,B1112),0)),"?","")</f>
        <v/>
      </c>
      <c r="B1112" s="20"/>
      <c r="C1112" s="14"/>
      <c r="D1112" s="15"/>
      <c r="E1112" s="15"/>
      <c r="F1112" s="15"/>
      <c r="G1112" s="11" t="str" cm="1">
        <f t="array" ref="G1112">_xlfn.IFS(AND(D1112&lt;F1112,H1112="A"),"?",D1112+1=F1112,"✓",AND(D1112=F1112,D1112&gt;0,H1112&lt;&gt;"A"),"A?",TRUE,"")</f>
        <v/>
      </c>
      <c r="H1112" s="15"/>
      <c r="I1112" s="12"/>
      <c r="J1112" s="12"/>
      <c r="K1112" s="14"/>
      <c r="L1112" s="14"/>
      <c r="M1112" s="14"/>
      <c r="N1112" s="15"/>
      <c r="O1112" s="14"/>
      <c r="P1112" s="20"/>
      <c r="Q1112" s="24" t="str">
        <f>IF(ISBLANK(K1112),"",VLOOKUP(K1112,EXHIBITIONS!B$4:C$1002,2,FALSE))</f>
        <v/>
      </c>
    </row>
    <row r="1113" spans="1:17" ht="16.5" customHeight="1">
      <c r="A1113" s="10" t="str">
        <f t="array" ref="A1113">IF(ISERROR(MATCH(TRUE,EXACT(IMAGES!B$12:B$1002,B1113),0)),"?","")</f>
        <v/>
      </c>
      <c r="B1113" s="20"/>
      <c r="C1113" s="14"/>
      <c r="D1113" s="15"/>
      <c r="E1113" s="15"/>
      <c r="F1113" s="15"/>
      <c r="G1113" s="11" t="str" cm="1">
        <f t="array" ref="G1113">_xlfn.IFS(AND(D1113&lt;F1113,H1113="A"),"?",D1113+1=F1113,"✓",AND(D1113=F1113,D1113&gt;0,H1113&lt;&gt;"A"),"A?",TRUE,"")</f>
        <v/>
      </c>
      <c r="H1113" s="15"/>
      <c r="I1113" s="12"/>
      <c r="J1113" s="12"/>
      <c r="K1113" s="14"/>
      <c r="L1113" s="14"/>
      <c r="M1113" s="14"/>
      <c r="N1113" s="15"/>
      <c r="O1113" s="14"/>
      <c r="P1113" s="20"/>
      <c r="Q1113" s="24" t="str">
        <f>IF(ISBLANK(K1113),"",VLOOKUP(K1113,EXHIBITIONS!B$4:C$1002,2,FALSE))</f>
        <v/>
      </c>
    </row>
    <row r="1114" spans="1:17" ht="16.5" customHeight="1">
      <c r="A1114" s="10" t="str">
        <f t="array" ref="A1114">IF(ISERROR(MATCH(TRUE,EXACT(IMAGES!B$12:B$1002,B1114),0)),"?","")</f>
        <v/>
      </c>
      <c r="B1114" s="20"/>
      <c r="C1114" s="14"/>
      <c r="D1114" s="15"/>
      <c r="E1114" s="15"/>
      <c r="F1114" s="15"/>
      <c r="G1114" s="11" t="str" cm="1">
        <f t="array" ref="G1114">_xlfn.IFS(AND(D1114&lt;F1114,H1114="A"),"?",D1114+1=F1114,"✓",AND(D1114=F1114,D1114&gt;0,H1114&lt;&gt;"A"),"A?",TRUE,"")</f>
        <v/>
      </c>
      <c r="H1114" s="15"/>
      <c r="I1114" s="12"/>
      <c r="J1114" s="12"/>
      <c r="K1114" s="14"/>
      <c r="L1114" s="14"/>
      <c r="M1114" s="14"/>
      <c r="N1114" s="15"/>
      <c r="O1114" s="14"/>
      <c r="P1114" s="20"/>
      <c r="Q1114" s="24" t="str">
        <f>IF(ISBLANK(K1114),"",VLOOKUP(K1114,EXHIBITIONS!B$4:C$1002,2,FALSE))</f>
        <v/>
      </c>
    </row>
    <row r="1115" spans="1:17" ht="16.5" customHeight="1">
      <c r="A1115" s="10" t="str">
        <f t="array" ref="A1115">IF(ISERROR(MATCH(TRUE,EXACT(IMAGES!B$12:B$1002,B1115),0)),"?","")</f>
        <v/>
      </c>
      <c r="B1115" s="20"/>
      <c r="C1115" s="14"/>
      <c r="D1115" s="15"/>
      <c r="E1115" s="15"/>
      <c r="F1115" s="15"/>
      <c r="G1115" s="11" t="str" cm="1">
        <f t="array" ref="G1115">_xlfn.IFS(AND(D1115&lt;F1115,H1115="A"),"?",D1115+1=F1115,"✓",AND(D1115=F1115,D1115&gt;0,H1115&lt;&gt;"A"),"A?",TRUE,"")</f>
        <v/>
      </c>
      <c r="H1115" s="15"/>
      <c r="I1115" s="12"/>
      <c r="J1115" s="12"/>
      <c r="K1115" s="14"/>
      <c r="L1115" s="14"/>
      <c r="M1115" s="14"/>
      <c r="N1115" s="15"/>
      <c r="O1115" s="14"/>
      <c r="P1115" s="20"/>
      <c r="Q1115" s="24" t="str">
        <f>IF(ISBLANK(K1115),"",VLOOKUP(K1115,EXHIBITIONS!B$4:C$1002,2,FALSE))</f>
        <v/>
      </c>
    </row>
    <row r="1116" spans="1:17" ht="16.5" customHeight="1">
      <c r="A1116" s="10" t="str">
        <f t="array" ref="A1116">IF(ISERROR(MATCH(TRUE,EXACT(IMAGES!B$12:B$1002,B1116),0)),"?","")</f>
        <v/>
      </c>
      <c r="B1116" s="20"/>
      <c r="C1116" s="14"/>
      <c r="D1116" s="15"/>
      <c r="E1116" s="15"/>
      <c r="F1116" s="15"/>
      <c r="G1116" s="11" t="str" cm="1">
        <f t="array" ref="G1116">_xlfn.IFS(AND(D1116&lt;F1116,H1116="A"),"?",D1116+1=F1116,"✓",AND(D1116=F1116,D1116&gt;0,H1116&lt;&gt;"A"),"A?",TRUE,"")</f>
        <v/>
      </c>
      <c r="H1116" s="15"/>
      <c r="I1116" s="12"/>
      <c r="J1116" s="12"/>
      <c r="K1116" s="14"/>
      <c r="L1116" s="14"/>
      <c r="M1116" s="14"/>
      <c r="N1116" s="15"/>
      <c r="O1116" s="14"/>
      <c r="P1116" s="20"/>
      <c r="Q1116" s="24" t="str">
        <f>IF(ISBLANK(K1116),"",VLOOKUP(K1116,EXHIBITIONS!B$4:C$1002,2,FALSE))</f>
        <v/>
      </c>
    </row>
    <row r="1117" spans="1:17" ht="16.5" customHeight="1">
      <c r="A1117" s="10" t="str">
        <f t="array" ref="A1117">IF(ISERROR(MATCH(TRUE,EXACT(IMAGES!B$12:B$1002,B1117),0)),"?","")</f>
        <v/>
      </c>
      <c r="B1117" s="20"/>
      <c r="C1117" s="14"/>
      <c r="D1117" s="15"/>
      <c r="E1117" s="15"/>
      <c r="F1117" s="15"/>
      <c r="G1117" s="11" t="str" cm="1">
        <f t="array" ref="G1117">_xlfn.IFS(AND(D1117&lt;F1117,H1117="A"),"?",D1117+1=F1117,"✓",AND(D1117=F1117,D1117&gt;0,H1117&lt;&gt;"A"),"A?",TRUE,"")</f>
        <v/>
      </c>
      <c r="H1117" s="15"/>
      <c r="I1117" s="12"/>
      <c r="J1117" s="12"/>
      <c r="K1117" s="14"/>
      <c r="L1117" s="14"/>
      <c r="M1117" s="14"/>
      <c r="N1117" s="15"/>
      <c r="O1117" s="14"/>
      <c r="P1117" s="20"/>
      <c r="Q1117" s="24" t="str">
        <f>IF(ISBLANK(K1117),"",VLOOKUP(K1117,EXHIBITIONS!B$4:C$1002,2,FALSE))</f>
        <v/>
      </c>
    </row>
    <row r="1118" spans="1:17" ht="16.5" customHeight="1">
      <c r="A1118" s="10" t="str">
        <f t="array" ref="A1118">IF(ISERROR(MATCH(TRUE,EXACT(IMAGES!B$12:B$1002,B1118),0)),"?","")</f>
        <v/>
      </c>
      <c r="B1118" s="20"/>
      <c r="C1118" s="14"/>
      <c r="D1118" s="15"/>
      <c r="E1118" s="15"/>
      <c r="F1118" s="15"/>
      <c r="G1118" s="11" t="str" cm="1">
        <f t="array" ref="G1118">_xlfn.IFS(AND(D1118&lt;F1118,H1118="A"),"?",D1118+1=F1118,"✓",AND(D1118=F1118,D1118&gt;0,H1118&lt;&gt;"A"),"A?",TRUE,"")</f>
        <v/>
      </c>
      <c r="H1118" s="15"/>
      <c r="I1118" s="12"/>
      <c r="J1118" s="12"/>
      <c r="K1118" s="14"/>
      <c r="L1118" s="14"/>
      <c r="M1118" s="14"/>
      <c r="N1118" s="15"/>
      <c r="O1118" s="14"/>
      <c r="P1118" s="20"/>
      <c r="Q1118" s="24" t="str">
        <f>IF(ISBLANK(K1118),"",VLOOKUP(K1118,EXHIBITIONS!B$4:C$1002,2,FALSE))</f>
        <v/>
      </c>
    </row>
    <row r="1119" spans="1:17" ht="16.5" customHeight="1">
      <c r="A1119" s="10" t="str">
        <f t="array" ref="A1119">IF(ISERROR(MATCH(TRUE,EXACT(IMAGES!B$12:B$1002,B1119),0)),"?","")</f>
        <v/>
      </c>
      <c r="B1119" s="20"/>
      <c r="C1119" s="14"/>
      <c r="D1119" s="15"/>
      <c r="E1119" s="15"/>
      <c r="F1119" s="15"/>
      <c r="G1119" s="11" t="str" cm="1">
        <f t="array" ref="G1119">_xlfn.IFS(AND(D1119&lt;F1119,H1119="A"),"?",D1119+1=F1119,"✓",AND(D1119=F1119,D1119&gt;0,H1119&lt;&gt;"A"),"A?",TRUE,"")</f>
        <v/>
      </c>
      <c r="H1119" s="15"/>
      <c r="I1119" s="12"/>
      <c r="J1119" s="12"/>
      <c r="K1119" s="14"/>
      <c r="L1119" s="14"/>
      <c r="M1119" s="14"/>
      <c r="N1119" s="15"/>
      <c r="O1119" s="14"/>
      <c r="P1119" s="20"/>
      <c r="Q1119" s="24" t="str">
        <f>IF(ISBLANK(K1119),"",VLOOKUP(K1119,EXHIBITIONS!B$4:C$1002,2,FALSE))</f>
        <v/>
      </c>
    </row>
    <row r="1120" spans="1:17" ht="16.5" customHeight="1">
      <c r="A1120" s="10" t="str">
        <f t="array" ref="A1120">IF(ISERROR(MATCH(TRUE,EXACT(IMAGES!B$12:B$1002,B1120),0)),"?","")</f>
        <v/>
      </c>
      <c r="B1120" s="20"/>
      <c r="C1120" s="14"/>
      <c r="D1120" s="15"/>
      <c r="E1120" s="15"/>
      <c r="F1120" s="15"/>
      <c r="G1120" s="11" t="str" cm="1">
        <f t="array" ref="G1120">_xlfn.IFS(AND(D1120&lt;F1120,H1120="A"),"?",D1120+1=F1120,"✓",AND(D1120=F1120,D1120&gt;0,H1120&lt;&gt;"A"),"A?",TRUE,"")</f>
        <v/>
      </c>
      <c r="H1120" s="15"/>
      <c r="I1120" s="12"/>
      <c r="J1120" s="12"/>
      <c r="K1120" s="14"/>
      <c r="L1120" s="14"/>
      <c r="M1120" s="14"/>
      <c r="N1120" s="15"/>
      <c r="O1120" s="14"/>
      <c r="P1120" s="20"/>
      <c r="Q1120" s="24" t="str">
        <f>IF(ISBLANK(K1120),"",VLOOKUP(K1120,EXHIBITIONS!B$4:C$1002,2,FALSE))</f>
        <v/>
      </c>
    </row>
    <row r="1121" spans="1:17" ht="16.5" customHeight="1">
      <c r="A1121" s="10" t="str">
        <f t="array" ref="A1121">IF(ISERROR(MATCH(TRUE,EXACT(IMAGES!B$12:B$1002,B1121),0)),"?","")</f>
        <v/>
      </c>
      <c r="B1121" s="20"/>
      <c r="C1121" s="14"/>
      <c r="D1121" s="15"/>
      <c r="E1121" s="15"/>
      <c r="F1121" s="15"/>
      <c r="G1121" s="11" t="str" cm="1">
        <f t="array" ref="G1121">_xlfn.IFS(AND(D1121&lt;F1121,H1121="A"),"?",D1121+1=F1121,"✓",AND(D1121=F1121,D1121&gt;0,H1121&lt;&gt;"A"),"A?",TRUE,"")</f>
        <v/>
      </c>
      <c r="H1121" s="15"/>
      <c r="I1121" s="12"/>
      <c r="J1121" s="12"/>
      <c r="K1121" s="14"/>
      <c r="L1121" s="14"/>
      <c r="M1121" s="14"/>
      <c r="N1121" s="15"/>
      <c r="O1121" s="14"/>
      <c r="P1121" s="20"/>
      <c r="Q1121" s="24" t="str">
        <f>IF(ISBLANK(K1121),"",VLOOKUP(K1121,EXHIBITIONS!B$4:C$1002,2,FALSE))</f>
        <v/>
      </c>
    </row>
    <row r="1122" spans="1:17" ht="16.5" customHeight="1">
      <c r="A1122" s="10" t="str">
        <f t="array" ref="A1122">IF(ISERROR(MATCH(TRUE,EXACT(IMAGES!B$12:B$1002,B1122),0)),"?","")</f>
        <v/>
      </c>
      <c r="B1122" s="20"/>
      <c r="C1122" s="14"/>
      <c r="D1122" s="15"/>
      <c r="E1122" s="15"/>
      <c r="F1122" s="15"/>
      <c r="G1122" s="11" t="str" cm="1">
        <f t="array" ref="G1122">_xlfn.IFS(AND(D1122&lt;F1122,H1122="A"),"?",D1122+1=F1122,"✓",AND(D1122=F1122,D1122&gt;0,H1122&lt;&gt;"A"),"A?",TRUE,"")</f>
        <v/>
      </c>
      <c r="H1122" s="15"/>
      <c r="I1122" s="12"/>
      <c r="J1122" s="12"/>
      <c r="K1122" s="14"/>
      <c r="L1122" s="14"/>
      <c r="M1122" s="14"/>
      <c r="N1122" s="15"/>
      <c r="O1122" s="14"/>
      <c r="P1122" s="20"/>
      <c r="Q1122" s="24" t="str">
        <f>IF(ISBLANK(K1122),"",VLOOKUP(K1122,EXHIBITIONS!B$4:C$1002,2,FALSE))</f>
        <v/>
      </c>
    </row>
    <row r="1123" spans="1:17" ht="16.5" customHeight="1">
      <c r="A1123" s="10" t="str">
        <f t="array" ref="A1123">IF(ISERROR(MATCH(TRUE,EXACT(IMAGES!B$12:B$1002,B1123),0)),"?","")</f>
        <v/>
      </c>
      <c r="B1123" s="20"/>
      <c r="C1123" s="14"/>
      <c r="D1123" s="15"/>
      <c r="E1123" s="15"/>
      <c r="F1123" s="15"/>
      <c r="G1123" s="11" t="str" cm="1">
        <f t="array" ref="G1123">_xlfn.IFS(AND(D1123&lt;F1123,H1123="A"),"?",D1123+1=F1123,"✓",AND(D1123=F1123,D1123&gt;0,H1123&lt;&gt;"A"),"A?",TRUE,"")</f>
        <v/>
      </c>
      <c r="H1123" s="15"/>
      <c r="I1123" s="12"/>
      <c r="J1123" s="12"/>
      <c r="K1123" s="14"/>
      <c r="L1123" s="14"/>
      <c r="M1123" s="14"/>
      <c r="N1123" s="15"/>
      <c r="O1123" s="14"/>
      <c r="P1123" s="20"/>
      <c r="Q1123" s="24" t="str">
        <f>IF(ISBLANK(K1123),"",VLOOKUP(K1123,EXHIBITIONS!B$4:C$1002,2,FALSE))</f>
        <v/>
      </c>
    </row>
    <row r="1124" spans="1:17" ht="16.5" customHeight="1">
      <c r="A1124" s="10" t="str">
        <f t="array" ref="A1124">IF(ISERROR(MATCH(TRUE,EXACT(IMAGES!B$12:B$1002,B1124),0)),"?","")</f>
        <v/>
      </c>
      <c r="B1124" s="20"/>
      <c r="C1124" s="14"/>
      <c r="D1124" s="15"/>
      <c r="E1124" s="15"/>
      <c r="F1124" s="15"/>
      <c r="G1124" s="11" t="str" cm="1">
        <f t="array" ref="G1124">_xlfn.IFS(AND(D1124&lt;F1124,H1124="A"),"?",D1124+1=F1124,"✓",AND(D1124=F1124,D1124&gt;0,H1124&lt;&gt;"A"),"A?",TRUE,"")</f>
        <v/>
      </c>
      <c r="H1124" s="15"/>
      <c r="I1124" s="12"/>
      <c r="J1124" s="12"/>
      <c r="K1124" s="14"/>
      <c r="L1124" s="14"/>
      <c r="M1124" s="14"/>
      <c r="N1124" s="15"/>
      <c r="O1124" s="14"/>
      <c r="P1124" s="20"/>
      <c r="Q1124" s="24" t="str">
        <f>IF(ISBLANK(K1124),"",VLOOKUP(K1124,EXHIBITIONS!B$4:C$1002,2,FALSE))</f>
        <v/>
      </c>
    </row>
    <row r="1125" spans="1:17" ht="16.5" customHeight="1">
      <c r="A1125" s="10" t="str">
        <f t="array" ref="A1125">IF(ISERROR(MATCH(TRUE,EXACT(IMAGES!B$12:B$1002,B1125),0)),"?","")</f>
        <v/>
      </c>
      <c r="B1125" s="20"/>
      <c r="C1125" s="14"/>
      <c r="D1125" s="15"/>
      <c r="E1125" s="15"/>
      <c r="F1125" s="15"/>
      <c r="G1125" s="11" t="str" cm="1">
        <f t="array" ref="G1125">_xlfn.IFS(AND(D1125&lt;F1125,H1125="A"),"?",D1125+1=F1125,"✓",AND(D1125=F1125,D1125&gt;0,H1125&lt;&gt;"A"),"A?",TRUE,"")</f>
        <v/>
      </c>
      <c r="H1125" s="15"/>
      <c r="I1125" s="12"/>
      <c r="J1125" s="12"/>
      <c r="K1125" s="14"/>
      <c r="L1125" s="14"/>
      <c r="M1125" s="14"/>
      <c r="N1125" s="15"/>
      <c r="O1125" s="14"/>
      <c r="P1125" s="20"/>
      <c r="Q1125" s="24" t="str">
        <f>IF(ISBLANK(K1125),"",VLOOKUP(K1125,EXHIBITIONS!B$4:C$1002,2,FALSE))</f>
        <v/>
      </c>
    </row>
    <row r="1126" spans="1:17" ht="16.5" customHeight="1">
      <c r="A1126" s="10" t="str">
        <f t="array" ref="A1126">IF(ISERROR(MATCH(TRUE,EXACT(IMAGES!B$12:B$1002,B1126),0)),"?","")</f>
        <v/>
      </c>
      <c r="B1126" s="20"/>
      <c r="C1126" s="14"/>
      <c r="D1126" s="15"/>
      <c r="E1126" s="15"/>
      <c r="F1126" s="15"/>
      <c r="G1126" s="11" t="str" cm="1">
        <f t="array" ref="G1126">_xlfn.IFS(AND(D1126&lt;F1126,H1126="A"),"?",D1126+1=F1126,"✓",AND(D1126=F1126,D1126&gt;0,H1126&lt;&gt;"A"),"A?",TRUE,"")</f>
        <v/>
      </c>
      <c r="H1126" s="15"/>
      <c r="I1126" s="12"/>
      <c r="J1126" s="12"/>
      <c r="K1126" s="14"/>
      <c r="L1126" s="14"/>
      <c r="M1126" s="14"/>
      <c r="N1126" s="15"/>
      <c r="O1126" s="14"/>
      <c r="P1126" s="20"/>
      <c r="Q1126" s="24" t="str">
        <f>IF(ISBLANK(K1126),"",VLOOKUP(K1126,EXHIBITIONS!B$4:C$1002,2,FALSE))</f>
        <v/>
      </c>
    </row>
    <row r="1127" spans="1:17" ht="16.5" customHeight="1">
      <c r="A1127" s="10" t="str">
        <f t="array" ref="A1127">IF(ISERROR(MATCH(TRUE,EXACT(IMAGES!B$12:B$1002,B1127),0)),"?","")</f>
        <v/>
      </c>
      <c r="B1127" s="20"/>
      <c r="C1127" s="14"/>
      <c r="D1127" s="15"/>
      <c r="E1127" s="15"/>
      <c r="F1127" s="15"/>
      <c r="G1127" s="11" t="str" cm="1">
        <f t="array" ref="G1127">_xlfn.IFS(AND(D1127&lt;F1127,H1127="A"),"?",D1127+1=F1127,"✓",AND(D1127=F1127,D1127&gt;0,H1127&lt;&gt;"A"),"A?",TRUE,"")</f>
        <v/>
      </c>
      <c r="H1127" s="15"/>
      <c r="I1127" s="12"/>
      <c r="J1127" s="12"/>
      <c r="K1127" s="14"/>
      <c r="L1127" s="14"/>
      <c r="M1127" s="14"/>
      <c r="N1127" s="15"/>
      <c r="O1127" s="14"/>
      <c r="P1127" s="20"/>
      <c r="Q1127" s="24" t="str">
        <f>IF(ISBLANK(K1127),"",VLOOKUP(K1127,EXHIBITIONS!B$4:C$1002,2,FALSE))</f>
        <v/>
      </c>
    </row>
    <row r="1128" spans="1:17" ht="16.5" customHeight="1">
      <c r="A1128" s="10" t="str">
        <f t="array" ref="A1128">IF(ISERROR(MATCH(TRUE,EXACT(IMAGES!B$12:B$1002,B1128),0)),"?","")</f>
        <v/>
      </c>
      <c r="B1128" s="20"/>
      <c r="C1128" s="14"/>
      <c r="D1128" s="15"/>
      <c r="E1128" s="15"/>
      <c r="F1128" s="15"/>
      <c r="G1128" s="11" t="str" cm="1">
        <f t="array" ref="G1128">_xlfn.IFS(AND(D1128&lt;F1128,H1128="A"),"?",D1128+1=F1128,"✓",AND(D1128=F1128,D1128&gt;0,H1128&lt;&gt;"A"),"A?",TRUE,"")</f>
        <v/>
      </c>
      <c r="H1128" s="15"/>
      <c r="I1128" s="12"/>
      <c r="J1128" s="12"/>
      <c r="K1128" s="14"/>
      <c r="L1128" s="14"/>
      <c r="M1128" s="14"/>
      <c r="N1128" s="15"/>
      <c r="O1128" s="14"/>
      <c r="P1128" s="20"/>
      <c r="Q1128" s="24" t="str">
        <f>IF(ISBLANK(K1128),"",VLOOKUP(K1128,EXHIBITIONS!B$4:C$1002,2,FALSE))</f>
        <v/>
      </c>
    </row>
    <row r="1129" spans="1:17" ht="16.5" customHeight="1">
      <c r="A1129" s="10" t="str">
        <f t="array" ref="A1129">IF(ISERROR(MATCH(TRUE,EXACT(IMAGES!B$12:B$1002,B1129),0)),"?","")</f>
        <v/>
      </c>
      <c r="B1129" s="20"/>
      <c r="C1129" s="14"/>
      <c r="D1129" s="15"/>
      <c r="E1129" s="15"/>
      <c r="F1129" s="15"/>
      <c r="G1129" s="11" t="str" cm="1">
        <f t="array" ref="G1129">_xlfn.IFS(AND(D1129&lt;F1129,H1129="A"),"?",D1129+1=F1129,"✓",AND(D1129=F1129,D1129&gt;0,H1129&lt;&gt;"A"),"A?",TRUE,"")</f>
        <v/>
      </c>
      <c r="H1129" s="15"/>
      <c r="I1129" s="12"/>
      <c r="J1129" s="12"/>
      <c r="K1129" s="14"/>
      <c r="L1129" s="14"/>
      <c r="M1129" s="14"/>
      <c r="N1129" s="15"/>
      <c r="O1129" s="14"/>
      <c r="P1129" s="20"/>
      <c r="Q1129" s="24" t="str">
        <f>IF(ISBLANK(K1129),"",VLOOKUP(K1129,EXHIBITIONS!B$4:C$1002,2,FALSE))</f>
        <v/>
      </c>
    </row>
    <row r="1130" spans="1:17" ht="16.5" customHeight="1">
      <c r="A1130" s="10" t="str">
        <f t="array" ref="A1130">IF(ISERROR(MATCH(TRUE,EXACT(IMAGES!B$12:B$1002,B1130),0)),"?","")</f>
        <v/>
      </c>
      <c r="B1130" s="20"/>
      <c r="C1130" s="14"/>
      <c r="D1130" s="15"/>
      <c r="E1130" s="15"/>
      <c r="F1130" s="15"/>
      <c r="G1130" s="11" t="str" cm="1">
        <f t="array" ref="G1130">_xlfn.IFS(AND(D1130&lt;F1130,H1130="A"),"?",D1130+1=F1130,"✓",AND(D1130=F1130,D1130&gt;0,H1130&lt;&gt;"A"),"A?",TRUE,"")</f>
        <v/>
      </c>
      <c r="H1130" s="15"/>
      <c r="I1130" s="12"/>
      <c r="J1130" s="12"/>
      <c r="K1130" s="14"/>
      <c r="L1130" s="14"/>
      <c r="M1130" s="14"/>
      <c r="N1130" s="15"/>
      <c r="O1130" s="14"/>
      <c r="P1130" s="20"/>
      <c r="Q1130" s="24" t="str">
        <f>IF(ISBLANK(K1130),"",VLOOKUP(K1130,EXHIBITIONS!B$4:C$1002,2,FALSE))</f>
        <v/>
      </c>
    </row>
    <row r="1131" spans="1:17" ht="16.5" customHeight="1">
      <c r="A1131" s="10" t="str">
        <f t="array" ref="A1131">IF(ISERROR(MATCH(TRUE,EXACT(IMAGES!B$12:B$1002,B1131),0)),"?","")</f>
        <v/>
      </c>
      <c r="B1131" s="20"/>
      <c r="C1131" s="14"/>
      <c r="D1131" s="15"/>
      <c r="E1131" s="15"/>
      <c r="F1131" s="15"/>
      <c r="G1131" s="11" t="str" cm="1">
        <f t="array" ref="G1131">_xlfn.IFS(AND(D1131&lt;F1131,H1131="A"),"?",D1131+1=F1131,"✓",AND(D1131=F1131,D1131&gt;0,H1131&lt;&gt;"A"),"A?",TRUE,"")</f>
        <v/>
      </c>
      <c r="H1131" s="15"/>
      <c r="I1131" s="12"/>
      <c r="J1131" s="12"/>
      <c r="K1131" s="14"/>
      <c r="L1131" s="14"/>
      <c r="M1131" s="14"/>
      <c r="N1131" s="15"/>
      <c r="O1131" s="14"/>
      <c r="P1131" s="20"/>
      <c r="Q1131" s="24" t="str">
        <f>IF(ISBLANK(K1131),"",VLOOKUP(K1131,EXHIBITIONS!B$4:C$1002,2,FALSE))</f>
        <v/>
      </c>
    </row>
    <row r="1132" spans="1:17" ht="16.5" customHeight="1">
      <c r="A1132" s="10" t="str">
        <f t="array" ref="A1132">IF(ISERROR(MATCH(TRUE,EXACT(IMAGES!B$12:B$1002,B1132),0)),"?","")</f>
        <v/>
      </c>
      <c r="B1132" s="20"/>
      <c r="C1132" s="14"/>
      <c r="D1132" s="15"/>
      <c r="E1132" s="15"/>
      <c r="F1132" s="15"/>
      <c r="G1132" s="11" t="str" cm="1">
        <f t="array" ref="G1132">_xlfn.IFS(AND(D1132&lt;F1132,H1132="A"),"?",D1132+1=F1132,"✓",AND(D1132=F1132,D1132&gt;0,H1132&lt;&gt;"A"),"A?",TRUE,"")</f>
        <v/>
      </c>
      <c r="H1132" s="15"/>
      <c r="I1132" s="12"/>
      <c r="J1132" s="12"/>
      <c r="K1132" s="14"/>
      <c r="L1132" s="14"/>
      <c r="M1132" s="14"/>
      <c r="N1132" s="15"/>
      <c r="O1132" s="14"/>
      <c r="P1132" s="20"/>
      <c r="Q1132" s="24" t="str">
        <f>IF(ISBLANK(K1132),"",VLOOKUP(K1132,EXHIBITIONS!B$4:C$1002,2,FALSE))</f>
        <v/>
      </c>
    </row>
    <row r="1133" spans="1:17" ht="16.5" customHeight="1">
      <c r="A1133" s="10" t="str">
        <f t="array" ref="A1133">IF(ISERROR(MATCH(TRUE,EXACT(IMAGES!B$12:B$1002,B1133),0)),"?","")</f>
        <v/>
      </c>
      <c r="B1133" s="20"/>
      <c r="C1133" s="14"/>
      <c r="D1133" s="15"/>
      <c r="E1133" s="15"/>
      <c r="F1133" s="15"/>
      <c r="G1133" s="11" t="str" cm="1">
        <f t="array" ref="G1133">_xlfn.IFS(AND(D1133&lt;F1133,H1133="A"),"?",D1133+1=F1133,"✓",AND(D1133=F1133,D1133&gt;0,H1133&lt;&gt;"A"),"A?",TRUE,"")</f>
        <v/>
      </c>
      <c r="H1133" s="15"/>
      <c r="I1133" s="12"/>
      <c r="J1133" s="12"/>
      <c r="K1133" s="14"/>
      <c r="L1133" s="14"/>
      <c r="M1133" s="14"/>
      <c r="N1133" s="15"/>
      <c r="O1133" s="14"/>
      <c r="P1133" s="20"/>
      <c r="Q1133" s="24" t="str">
        <f>IF(ISBLANK(K1133),"",VLOOKUP(K1133,EXHIBITIONS!B$4:C$1002,2,FALSE))</f>
        <v/>
      </c>
    </row>
    <row r="1134" spans="1:17" ht="15">
      <c r="A1134" s="10" t="str">
        <f t="array" ref="A1134">IF(ISERROR(MATCH(TRUE,EXACT(IMAGES!B$12:B$1002,B1134),0)),"?","")</f>
        <v/>
      </c>
      <c r="B1134" s="20"/>
      <c r="C1134" s="14"/>
      <c r="D1134" s="15"/>
      <c r="E1134" s="15"/>
      <c r="F1134" s="15"/>
      <c r="G1134" s="11" t="str" cm="1">
        <f t="array" ref="G1134">_xlfn.IFS(AND(D1134&lt;F1134,H1134="A"),"?",D1134+1=F1134,"✓",AND(D1134=F1134,D1134&gt;0,H1134&lt;&gt;"A"),"A?",TRUE,"")</f>
        <v/>
      </c>
      <c r="H1134" s="15"/>
      <c r="I1134" s="12"/>
      <c r="J1134" s="12"/>
      <c r="K1134" s="14"/>
      <c r="L1134" s="14"/>
      <c r="M1134" s="14"/>
      <c r="N1134" s="15"/>
      <c r="O1134" s="14"/>
      <c r="P1134" s="20"/>
      <c r="Q1134" s="24" t="str">
        <f>IF(ISBLANK(K1134),"",VLOOKUP(K1134,EXHIBITIONS!B$4:C$1002,2,FALSE))</f>
        <v/>
      </c>
    </row>
    <row r="1135" spans="1:17" ht="15">
      <c r="A1135" s="10" t="str">
        <f t="array" ref="A1135">IF(ISERROR(MATCH(TRUE,EXACT(IMAGES!B$12:B$1002,B1135),0)),"?","")</f>
        <v/>
      </c>
      <c r="B1135" s="20"/>
      <c r="C1135" s="14"/>
      <c r="D1135" s="15"/>
      <c r="E1135" s="15"/>
      <c r="F1135" s="15"/>
      <c r="G1135" s="11" t="str" cm="1">
        <f t="array" ref="G1135">_xlfn.IFS(AND(D1135&lt;F1135,H1135="A"),"?",D1135+1=F1135,"✓",AND(D1135=F1135,D1135&gt;0,H1135&lt;&gt;"A"),"A?",TRUE,"")</f>
        <v/>
      </c>
      <c r="H1135" s="15"/>
      <c r="I1135" s="12"/>
      <c r="J1135" s="12"/>
      <c r="K1135" s="14"/>
      <c r="L1135" s="14"/>
      <c r="M1135" s="14"/>
      <c r="N1135" s="15"/>
      <c r="O1135" s="14"/>
      <c r="P1135" s="20"/>
      <c r="Q1135" s="24" t="str">
        <f>IF(ISBLANK(K1135),"",VLOOKUP(K1135,EXHIBITIONS!B$4:C$1002,2,FALSE))</f>
        <v/>
      </c>
    </row>
    <row r="1136" spans="1:17" ht="15">
      <c r="A1136" s="10" t="str">
        <f t="array" ref="A1136">IF(ISERROR(MATCH(TRUE,EXACT(IMAGES!B$12:B$1002,B1136),0)),"?","")</f>
        <v/>
      </c>
      <c r="B1136" s="20"/>
      <c r="C1136" s="14"/>
      <c r="D1136" s="15"/>
      <c r="E1136" s="15"/>
      <c r="F1136" s="15"/>
      <c r="G1136" s="11" t="str" cm="1">
        <f t="array" ref="G1136">_xlfn.IFS(AND(D1136&lt;F1136,H1136="A"),"?",D1136+1=F1136,"✓",AND(D1136=F1136,D1136&gt;0,H1136&lt;&gt;"A"),"A?",TRUE,"")</f>
        <v/>
      </c>
      <c r="H1136" s="15"/>
      <c r="I1136" s="12"/>
      <c r="J1136" s="12"/>
      <c r="K1136" s="14"/>
      <c r="L1136" s="14"/>
      <c r="M1136" s="14"/>
      <c r="N1136" s="15"/>
      <c r="O1136" s="14"/>
      <c r="P1136" s="20"/>
      <c r="Q1136" s="24" t="str">
        <f>IF(ISBLANK(K1136),"",VLOOKUP(K1136,EXHIBITIONS!B$4:C$1002,2,FALSE))</f>
        <v/>
      </c>
    </row>
    <row r="1137" spans="1:17" ht="15">
      <c r="A1137" s="10" t="str">
        <f t="array" ref="A1137">IF(ISERROR(MATCH(TRUE,EXACT(IMAGES!B$12:B$1002,B1137),0)),"?","")</f>
        <v/>
      </c>
      <c r="B1137" s="20"/>
      <c r="C1137" s="14"/>
      <c r="D1137" s="15"/>
      <c r="E1137" s="15"/>
      <c r="F1137" s="15"/>
      <c r="G1137" s="11" t="str" cm="1">
        <f t="array" ref="G1137">_xlfn.IFS(AND(D1137&lt;F1137,H1137="A"),"?",D1137+1=F1137,"✓",AND(D1137=F1137,D1137&gt;0,H1137&lt;&gt;"A"),"A?",TRUE,"")</f>
        <v/>
      </c>
      <c r="H1137" s="15"/>
      <c r="I1137" s="12"/>
      <c r="J1137" s="12"/>
      <c r="K1137" s="14"/>
      <c r="L1137" s="14"/>
      <c r="M1137" s="14"/>
      <c r="N1137" s="15"/>
      <c r="O1137" s="14"/>
      <c r="P1137" s="20"/>
      <c r="Q1137" s="24" t="str">
        <f>IF(ISBLANK(K1137),"",VLOOKUP(K1137,EXHIBITIONS!B$4:C$1002,2,FALSE))</f>
        <v/>
      </c>
    </row>
    <row r="1138" spans="1:17" ht="15">
      <c r="A1138" s="10" t="str">
        <f t="array" ref="A1138">IF(ISERROR(MATCH(TRUE,EXACT(IMAGES!B$12:B$1002,B1138),0)),"?","")</f>
        <v/>
      </c>
      <c r="B1138" s="20"/>
      <c r="C1138" s="14"/>
      <c r="D1138" s="15"/>
      <c r="E1138" s="15"/>
      <c r="F1138" s="15"/>
      <c r="G1138" s="11" t="str" cm="1">
        <f t="array" ref="G1138">_xlfn.IFS(AND(D1138&lt;F1138,H1138="A"),"?",D1138+1=F1138,"✓",AND(D1138=F1138,D1138&gt;0,H1138&lt;&gt;"A"),"A?",TRUE,"")</f>
        <v/>
      </c>
      <c r="H1138" s="15"/>
      <c r="I1138" s="12"/>
      <c r="J1138" s="12"/>
      <c r="K1138" s="14"/>
      <c r="L1138" s="14"/>
      <c r="M1138" s="14"/>
      <c r="N1138" s="15"/>
      <c r="O1138" s="14"/>
      <c r="P1138" s="20"/>
      <c r="Q1138" s="24" t="str">
        <f>IF(ISBLANK(K1138),"",VLOOKUP(K1138,EXHIBITIONS!B$4:C$1002,2,FALSE))</f>
        <v/>
      </c>
    </row>
    <row r="1139" spans="1:17" ht="15">
      <c r="A1139" s="10" t="str">
        <f t="array" ref="A1139">IF(ISERROR(MATCH(TRUE,EXACT(IMAGES!B$12:B$1002,B1139),0)),"?","")</f>
        <v/>
      </c>
      <c r="B1139" s="20"/>
      <c r="C1139" s="14"/>
      <c r="D1139" s="15"/>
      <c r="E1139" s="15"/>
      <c r="F1139" s="15"/>
      <c r="G1139" s="11" t="str" cm="1">
        <f t="array" ref="G1139">_xlfn.IFS(AND(D1139&lt;F1139,H1139="A"),"?",D1139+1=F1139,"✓",AND(D1139=F1139,D1139&gt;0,H1139&lt;&gt;"A"),"A?",TRUE,"")</f>
        <v/>
      </c>
      <c r="H1139" s="15"/>
      <c r="I1139" s="12"/>
      <c r="J1139" s="12"/>
      <c r="K1139" s="14"/>
      <c r="L1139" s="14"/>
      <c r="M1139" s="14"/>
      <c r="N1139" s="15"/>
      <c r="O1139" s="14"/>
      <c r="P1139" s="20"/>
      <c r="Q1139" s="24" t="str">
        <f>IF(ISBLANK(K1139),"",VLOOKUP(K1139,EXHIBITIONS!B$4:C$1002,2,FALSE))</f>
        <v/>
      </c>
    </row>
    <row r="1140" spans="1:17" ht="15">
      <c r="A1140" s="10" t="str">
        <f t="array" ref="A1140">IF(ISERROR(MATCH(TRUE,EXACT(IMAGES!B$12:B$1002,B1140),0)),"?","")</f>
        <v/>
      </c>
      <c r="B1140" s="20"/>
      <c r="C1140" s="14"/>
      <c r="D1140" s="15"/>
      <c r="E1140" s="15"/>
      <c r="F1140" s="15"/>
      <c r="G1140" s="11" t="str" cm="1">
        <f t="array" ref="G1140">_xlfn.IFS(AND(D1140&lt;F1140,H1140="A"),"?",D1140+1=F1140,"✓",AND(D1140=F1140,D1140&gt;0,H1140&lt;&gt;"A"),"A?",TRUE,"")</f>
        <v/>
      </c>
      <c r="H1140" s="15"/>
      <c r="I1140" s="12"/>
      <c r="J1140" s="12"/>
      <c r="K1140" s="14"/>
      <c r="L1140" s="14"/>
      <c r="M1140" s="14"/>
      <c r="N1140" s="15"/>
      <c r="O1140" s="14"/>
      <c r="P1140" s="20"/>
      <c r="Q1140" s="24" t="str">
        <f>IF(ISBLANK(K1140),"",VLOOKUP(K1140,EXHIBITIONS!B$4:C$1002,2,FALSE))</f>
        <v/>
      </c>
    </row>
    <row r="1141" spans="1:17" ht="15">
      <c r="A1141" s="10" t="str">
        <f t="array" ref="A1141">IF(ISERROR(MATCH(TRUE,EXACT(IMAGES!B$12:B$1002,B1141),0)),"?","")</f>
        <v/>
      </c>
      <c r="B1141" s="20"/>
      <c r="C1141" s="14"/>
      <c r="D1141" s="15"/>
      <c r="E1141" s="15"/>
      <c r="F1141" s="15"/>
      <c r="G1141" s="11" t="str" cm="1">
        <f t="array" ref="G1141">_xlfn.IFS(AND(D1141&lt;F1141,H1141="A"),"?",D1141+1=F1141,"✓",AND(D1141=F1141,D1141&gt;0,H1141&lt;&gt;"A"),"A?",TRUE,"")</f>
        <v/>
      </c>
      <c r="H1141" s="15"/>
      <c r="I1141" s="12"/>
      <c r="J1141" s="12"/>
      <c r="K1141" s="14"/>
      <c r="L1141" s="14"/>
      <c r="M1141" s="14"/>
      <c r="N1141" s="15"/>
      <c r="O1141" s="14"/>
      <c r="P1141" s="20"/>
      <c r="Q1141" s="24" t="str">
        <f>IF(ISBLANK(K1141),"",VLOOKUP(K1141,EXHIBITIONS!B$4:C$1002,2,FALSE))</f>
        <v/>
      </c>
    </row>
    <row r="1142" spans="1:17" ht="15">
      <c r="A1142" s="10" t="str">
        <f t="array" ref="A1142">IF(ISERROR(MATCH(TRUE,EXACT(IMAGES!B$12:B$1002,B1142),0)),"?","")</f>
        <v/>
      </c>
      <c r="B1142" s="20"/>
      <c r="C1142" s="14"/>
      <c r="D1142" s="15"/>
      <c r="E1142" s="15"/>
      <c r="F1142" s="15"/>
      <c r="G1142" s="11" t="str" cm="1">
        <f t="array" ref="G1142">_xlfn.IFS(AND(D1142&lt;F1142,H1142="A"),"?",D1142+1=F1142,"✓",AND(D1142=F1142,D1142&gt;0,H1142&lt;&gt;"A"),"A?",TRUE,"")</f>
        <v/>
      </c>
      <c r="H1142" s="15"/>
      <c r="I1142" s="12"/>
      <c r="J1142" s="12"/>
      <c r="K1142" s="14"/>
      <c r="L1142" s="14"/>
      <c r="M1142" s="14"/>
      <c r="N1142" s="15"/>
      <c r="O1142" s="14"/>
      <c r="P1142" s="20"/>
      <c r="Q1142" s="24" t="str">
        <f>IF(ISBLANK(K1142),"",VLOOKUP(K1142,EXHIBITIONS!B$4:C$1002,2,FALSE))</f>
        <v/>
      </c>
    </row>
    <row r="1143" spans="1:17" ht="15">
      <c r="A1143" s="10" t="str">
        <f t="array" ref="A1143">IF(ISERROR(MATCH(TRUE,EXACT(IMAGES!B$12:B$1002,B1143),0)),"?","")</f>
        <v/>
      </c>
      <c r="B1143" s="20"/>
      <c r="C1143" s="14"/>
      <c r="D1143" s="15"/>
      <c r="E1143" s="15"/>
      <c r="F1143" s="15"/>
      <c r="G1143" s="11" t="str" cm="1">
        <f t="array" ref="G1143">_xlfn.IFS(AND(D1143&lt;F1143,H1143="A"),"?",D1143+1=F1143,"✓",AND(D1143=F1143,D1143&gt;0,H1143&lt;&gt;"A"),"A?",TRUE,"")</f>
        <v/>
      </c>
      <c r="H1143" s="15"/>
      <c r="I1143" s="12"/>
      <c r="J1143" s="12"/>
      <c r="K1143" s="14"/>
      <c r="L1143" s="14"/>
      <c r="M1143" s="14"/>
      <c r="N1143" s="15"/>
      <c r="O1143" s="14"/>
      <c r="P1143" s="20"/>
      <c r="Q1143" s="24" t="str">
        <f>IF(ISBLANK(K1143),"",VLOOKUP(K1143,EXHIBITIONS!B$4:C$1002,2,FALSE))</f>
        <v/>
      </c>
    </row>
    <row r="1144" spans="1:17" ht="15">
      <c r="A1144" s="10" t="str">
        <f t="array" ref="A1144">IF(ISERROR(MATCH(TRUE,EXACT(IMAGES!B$12:B$1002,B1144),0)),"?","")</f>
        <v/>
      </c>
      <c r="B1144" s="20"/>
      <c r="C1144" s="14"/>
      <c r="D1144" s="15"/>
      <c r="E1144" s="15"/>
      <c r="F1144" s="15"/>
      <c r="G1144" s="11" t="str" cm="1">
        <f t="array" ref="G1144">_xlfn.IFS(AND(D1144&lt;F1144,H1144="A"),"?",D1144+1=F1144,"✓",AND(D1144=F1144,D1144&gt;0,H1144&lt;&gt;"A"),"A?",TRUE,"")</f>
        <v/>
      </c>
      <c r="H1144" s="15"/>
      <c r="I1144" s="12"/>
      <c r="J1144" s="12"/>
      <c r="K1144" s="14"/>
      <c r="L1144" s="14"/>
      <c r="M1144" s="14"/>
      <c r="N1144" s="15"/>
      <c r="O1144" s="14"/>
      <c r="P1144" s="20"/>
      <c r="Q1144" s="24" t="str">
        <f>IF(ISBLANK(K1144),"",VLOOKUP(K1144,EXHIBITIONS!B$4:C$1002,2,FALSE))</f>
        <v/>
      </c>
    </row>
    <row r="1145" spans="1:17" ht="15">
      <c r="A1145" s="10" t="str">
        <f t="array" ref="A1145">IF(ISERROR(MATCH(TRUE,EXACT(IMAGES!B$12:B$1002,B1145),0)),"?","")</f>
        <v/>
      </c>
      <c r="B1145" s="20"/>
      <c r="C1145" s="14"/>
      <c r="D1145" s="15"/>
      <c r="E1145" s="15"/>
      <c r="F1145" s="15"/>
      <c r="G1145" s="11" t="str" cm="1">
        <f t="array" ref="G1145">_xlfn.IFS(AND(D1145&lt;F1145,H1145="A"),"?",D1145+1=F1145,"✓",AND(D1145=F1145,D1145&gt;0,H1145&lt;&gt;"A"),"A?",TRUE,"")</f>
        <v/>
      </c>
      <c r="H1145" s="15"/>
      <c r="I1145" s="12"/>
      <c r="J1145" s="12"/>
      <c r="K1145" s="14"/>
      <c r="L1145" s="14"/>
      <c r="M1145" s="14"/>
      <c r="N1145" s="15"/>
      <c r="O1145" s="14"/>
      <c r="P1145" s="20"/>
      <c r="Q1145" s="24" t="str">
        <f>IF(ISBLANK(K1145),"",VLOOKUP(K1145,EXHIBITIONS!B$4:C$1002,2,FALSE))</f>
        <v/>
      </c>
    </row>
    <row r="1146" spans="1:17" ht="15">
      <c r="A1146" s="10" t="str">
        <f t="array" ref="A1146">IF(ISERROR(MATCH(TRUE,EXACT(IMAGES!B$12:B$1002,B1146),0)),"?","")</f>
        <v/>
      </c>
      <c r="B1146" s="20"/>
      <c r="C1146" s="14"/>
      <c r="D1146" s="15"/>
      <c r="E1146" s="15"/>
      <c r="F1146" s="15"/>
      <c r="G1146" s="11" t="str" cm="1">
        <f t="array" ref="G1146">_xlfn.IFS(AND(D1146&lt;F1146,H1146="A"),"?",D1146+1=F1146,"✓",AND(D1146=F1146,D1146&gt;0,H1146&lt;&gt;"A"),"A?",TRUE,"")</f>
        <v/>
      </c>
      <c r="H1146" s="15"/>
      <c r="I1146" s="12"/>
      <c r="J1146" s="12"/>
      <c r="K1146" s="14"/>
      <c r="L1146" s="14"/>
      <c r="M1146" s="14"/>
      <c r="N1146" s="15"/>
      <c r="O1146" s="14"/>
      <c r="P1146" s="20"/>
      <c r="Q1146" s="24" t="str">
        <f>IF(ISBLANK(K1146),"",VLOOKUP(K1146,EXHIBITIONS!B$4:C$1002,2,FALSE))</f>
        <v/>
      </c>
    </row>
    <row r="1147" spans="1:17" ht="15">
      <c r="A1147" s="10" t="str">
        <f t="array" ref="A1147">IF(ISERROR(MATCH(TRUE,EXACT(IMAGES!B$12:B$1002,B1147),0)),"?","")</f>
        <v/>
      </c>
      <c r="B1147" s="20"/>
      <c r="C1147" s="14"/>
      <c r="D1147" s="15"/>
      <c r="E1147" s="15"/>
      <c r="F1147" s="15"/>
      <c r="G1147" s="11" t="str" cm="1">
        <f t="array" ref="G1147">_xlfn.IFS(AND(D1147&lt;F1147,H1147="A"),"?",D1147+1=F1147,"✓",AND(D1147=F1147,D1147&gt;0,H1147&lt;&gt;"A"),"A?",TRUE,"")</f>
        <v/>
      </c>
      <c r="H1147" s="15"/>
      <c r="I1147" s="12"/>
      <c r="J1147" s="12"/>
      <c r="K1147" s="14"/>
      <c r="L1147" s="14"/>
      <c r="M1147" s="14"/>
      <c r="N1147" s="15"/>
      <c r="O1147" s="14"/>
      <c r="P1147" s="20"/>
      <c r="Q1147" s="24" t="str">
        <f>IF(ISBLANK(K1147),"",VLOOKUP(K1147,EXHIBITIONS!B$4:C$1002,2,FALSE))</f>
        <v/>
      </c>
    </row>
    <row r="1148" spans="1:17" ht="15">
      <c r="A1148" s="10" t="str">
        <f t="array" ref="A1148">IF(ISERROR(MATCH(TRUE,EXACT(IMAGES!B$12:B$1002,B1148),0)),"?","")</f>
        <v/>
      </c>
      <c r="B1148" s="20"/>
      <c r="C1148" s="14"/>
      <c r="D1148" s="15"/>
      <c r="E1148" s="15"/>
      <c r="F1148" s="15"/>
      <c r="G1148" s="11" t="str" cm="1">
        <f t="array" ref="G1148">_xlfn.IFS(AND(D1148&lt;F1148,H1148="A"),"?",D1148+1=F1148,"✓",AND(D1148=F1148,D1148&gt;0,H1148&lt;&gt;"A"),"A?",TRUE,"")</f>
        <v/>
      </c>
      <c r="H1148" s="15"/>
      <c r="I1148" s="12"/>
      <c r="J1148" s="12"/>
      <c r="K1148" s="14"/>
      <c r="L1148" s="14"/>
      <c r="M1148" s="14"/>
      <c r="N1148" s="15"/>
      <c r="O1148" s="14"/>
      <c r="P1148" s="20"/>
      <c r="Q1148" s="24" t="str">
        <f>IF(ISBLANK(K1148),"",VLOOKUP(K1148,EXHIBITIONS!B$4:C$1002,2,FALSE))</f>
        <v/>
      </c>
    </row>
    <row r="1149" spans="1:17" ht="15">
      <c r="A1149" s="10" t="str">
        <f t="array" ref="A1149">IF(ISERROR(MATCH(TRUE,EXACT(IMAGES!B$12:B$1002,B1149),0)),"?","")</f>
        <v/>
      </c>
      <c r="B1149" s="20"/>
      <c r="C1149" s="14"/>
      <c r="D1149" s="15"/>
      <c r="E1149" s="15"/>
      <c r="F1149" s="15"/>
      <c r="G1149" s="11" t="str" cm="1">
        <f t="array" ref="G1149">_xlfn.IFS(AND(D1149&lt;F1149,H1149="A"),"?",D1149+1=F1149,"✓",AND(D1149=F1149,D1149&gt;0,H1149&lt;&gt;"A"),"A?",TRUE,"")</f>
        <v/>
      </c>
      <c r="H1149" s="15"/>
      <c r="I1149" s="12"/>
      <c r="J1149" s="12"/>
      <c r="K1149" s="14"/>
      <c r="L1149" s="14"/>
      <c r="M1149" s="14"/>
      <c r="N1149" s="15"/>
      <c r="O1149" s="14"/>
      <c r="P1149" s="20"/>
      <c r="Q1149" s="24" t="str">
        <f>IF(ISBLANK(K1149),"",VLOOKUP(K1149,EXHIBITIONS!B$4:C$1002,2,FALSE))</f>
        <v/>
      </c>
    </row>
    <row r="1150" spans="1:17" ht="15">
      <c r="A1150" s="10" t="str">
        <f t="array" ref="A1150">IF(ISERROR(MATCH(TRUE,EXACT(IMAGES!B$12:B$1002,B1150),0)),"?","")</f>
        <v/>
      </c>
      <c r="B1150" s="20"/>
      <c r="C1150" s="14"/>
      <c r="D1150" s="15"/>
      <c r="E1150" s="15"/>
      <c r="F1150" s="15"/>
      <c r="G1150" s="11" t="str" cm="1">
        <f t="array" ref="G1150">_xlfn.IFS(AND(D1150&lt;F1150,H1150="A"),"?",D1150+1=F1150,"✓",AND(D1150=F1150,D1150&gt;0,H1150&lt;&gt;"A"),"A?",TRUE,"")</f>
        <v/>
      </c>
      <c r="H1150" s="15"/>
      <c r="I1150" s="12"/>
      <c r="J1150" s="12"/>
      <c r="K1150" s="14"/>
      <c r="L1150" s="14"/>
      <c r="M1150" s="14"/>
      <c r="N1150" s="15"/>
      <c r="O1150" s="14"/>
      <c r="P1150" s="20"/>
      <c r="Q1150" s="24" t="str">
        <f>IF(ISBLANK(K1150),"",VLOOKUP(K1150,EXHIBITIONS!B$4:C$1002,2,FALSE))</f>
        <v/>
      </c>
    </row>
    <row r="1151" spans="1:17" ht="15">
      <c r="A1151" s="10" t="str">
        <f t="array" ref="A1151">IF(ISERROR(MATCH(TRUE,EXACT(IMAGES!B$12:B$1002,B1151),0)),"?","")</f>
        <v/>
      </c>
      <c r="B1151" s="20"/>
      <c r="C1151" s="14"/>
      <c r="D1151" s="15"/>
      <c r="E1151" s="15"/>
      <c r="F1151" s="15"/>
      <c r="G1151" s="11" t="str" cm="1">
        <f t="array" ref="G1151">_xlfn.IFS(AND(D1151&lt;F1151,H1151="A"),"?",D1151+1=F1151,"✓",AND(D1151=F1151,D1151&gt;0,H1151&lt;&gt;"A"),"A?",TRUE,"")</f>
        <v/>
      </c>
      <c r="H1151" s="15"/>
      <c r="I1151" s="12"/>
      <c r="J1151" s="12"/>
      <c r="K1151" s="14"/>
      <c r="L1151" s="14"/>
      <c r="M1151" s="14"/>
      <c r="N1151" s="15"/>
      <c r="O1151" s="14"/>
      <c r="P1151" s="20"/>
      <c r="Q1151" s="24" t="str">
        <f>IF(ISBLANK(K1151),"",VLOOKUP(K1151,EXHIBITIONS!B$4:C$1002,2,FALSE))</f>
        <v/>
      </c>
    </row>
    <row r="1152" spans="1:17" ht="15">
      <c r="A1152" s="10" t="str">
        <f t="array" ref="A1152">IF(ISERROR(MATCH(TRUE,EXACT(IMAGES!B$12:B$1002,B1152),0)),"?","")</f>
        <v/>
      </c>
      <c r="B1152" s="20"/>
      <c r="C1152" s="14"/>
      <c r="D1152" s="15"/>
      <c r="E1152" s="15"/>
      <c r="F1152" s="15"/>
      <c r="G1152" s="11" t="str" cm="1">
        <f t="array" ref="G1152">_xlfn.IFS(AND(D1152&lt;F1152,H1152="A"),"?",D1152+1=F1152,"✓",AND(D1152=F1152,D1152&gt;0,H1152&lt;&gt;"A"),"A?",TRUE,"")</f>
        <v/>
      </c>
      <c r="H1152" s="15"/>
      <c r="I1152" s="12"/>
      <c r="J1152" s="12"/>
      <c r="K1152" s="14"/>
      <c r="L1152" s="14"/>
      <c r="M1152" s="14"/>
      <c r="N1152" s="15"/>
      <c r="O1152" s="14"/>
      <c r="P1152" s="20"/>
      <c r="Q1152" s="24" t="str">
        <f>IF(ISBLANK(K1152),"",VLOOKUP(K1152,EXHIBITIONS!B$4:C$1002,2,FALSE))</f>
        <v/>
      </c>
    </row>
    <row r="1153" spans="1:17" ht="15">
      <c r="A1153" s="10" t="str">
        <f t="array" ref="A1153">IF(ISERROR(MATCH(TRUE,EXACT(IMAGES!B$12:B$1002,B1153),0)),"?","")</f>
        <v/>
      </c>
      <c r="B1153" s="20"/>
      <c r="C1153" s="14"/>
      <c r="D1153" s="15"/>
      <c r="E1153" s="15"/>
      <c r="F1153" s="15"/>
      <c r="G1153" s="11" t="str" cm="1">
        <f t="array" ref="G1153">_xlfn.IFS(AND(D1153&lt;F1153,H1153="A"),"?",D1153+1=F1153,"✓",AND(D1153=F1153,D1153&gt;0,H1153&lt;&gt;"A"),"A?",TRUE,"")</f>
        <v/>
      </c>
      <c r="H1153" s="15"/>
      <c r="I1153" s="12"/>
      <c r="J1153" s="12"/>
      <c r="K1153" s="14"/>
      <c r="L1153" s="14"/>
      <c r="M1153" s="14"/>
      <c r="N1153" s="15"/>
      <c r="O1153" s="14"/>
      <c r="P1153" s="20"/>
      <c r="Q1153" s="24" t="str">
        <f>IF(ISBLANK(K1153),"",VLOOKUP(K1153,EXHIBITIONS!B$4:C$1002,2,FALSE))</f>
        <v/>
      </c>
    </row>
    <row r="1154" spans="1:17" ht="15">
      <c r="A1154" s="10" t="str">
        <f t="array" ref="A1154">IF(ISERROR(MATCH(TRUE,EXACT(IMAGES!B$12:B$1002,B1154),0)),"?","")</f>
        <v/>
      </c>
      <c r="B1154" s="20"/>
      <c r="C1154" s="14"/>
      <c r="D1154" s="15"/>
      <c r="E1154" s="15"/>
      <c r="F1154" s="15"/>
      <c r="G1154" s="11" t="str" cm="1">
        <f t="array" ref="G1154">_xlfn.IFS(AND(D1154&lt;F1154,H1154="A"),"?",D1154+1=F1154,"✓",AND(D1154=F1154,D1154&gt;0,H1154&lt;&gt;"A"),"A?",TRUE,"")</f>
        <v/>
      </c>
      <c r="H1154" s="15"/>
      <c r="I1154" s="12"/>
      <c r="J1154" s="12"/>
      <c r="K1154" s="14"/>
      <c r="L1154" s="14"/>
      <c r="M1154" s="14"/>
      <c r="N1154" s="15"/>
      <c r="O1154" s="14"/>
      <c r="P1154" s="20"/>
      <c r="Q1154" s="24" t="str">
        <f>IF(ISBLANK(K1154),"",VLOOKUP(K1154,EXHIBITIONS!B$4:C$1002,2,FALSE))</f>
        <v/>
      </c>
    </row>
    <row r="1155" spans="1:17" ht="15">
      <c r="A1155" s="10" t="str">
        <f t="array" ref="A1155">IF(ISERROR(MATCH(TRUE,EXACT(IMAGES!B$12:B$1002,B1155),0)),"?","")</f>
        <v/>
      </c>
      <c r="B1155" s="20"/>
      <c r="C1155" s="14"/>
      <c r="D1155" s="15"/>
      <c r="E1155" s="15"/>
      <c r="F1155" s="15"/>
      <c r="G1155" s="11" t="str" cm="1">
        <f t="array" ref="G1155">_xlfn.IFS(AND(D1155&lt;F1155,H1155="A"),"?",D1155+1=F1155,"✓",AND(D1155=F1155,D1155&gt;0,H1155&lt;&gt;"A"),"A?",TRUE,"")</f>
        <v/>
      </c>
      <c r="H1155" s="15"/>
      <c r="I1155" s="12"/>
      <c r="J1155" s="12"/>
      <c r="K1155" s="14"/>
      <c r="L1155" s="14"/>
      <c r="M1155" s="14"/>
      <c r="N1155" s="15"/>
      <c r="O1155" s="14"/>
      <c r="P1155" s="20"/>
      <c r="Q1155" s="24" t="str">
        <f>IF(ISBLANK(K1155),"",VLOOKUP(K1155,EXHIBITIONS!B$4:C$1002,2,FALSE))</f>
        <v/>
      </c>
    </row>
    <row r="1156" spans="1:17" ht="15">
      <c r="A1156" s="10" t="str">
        <f t="array" ref="A1156">IF(ISERROR(MATCH(TRUE,EXACT(IMAGES!B$12:B$1002,B1156),0)),"?","")</f>
        <v/>
      </c>
      <c r="B1156" s="20"/>
      <c r="C1156" s="14"/>
      <c r="D1156" s="15"/>
      <c r="E1156" s="15"/>
      <c r="F1156" s="15"/>
      <c r="G1156" s="11" t="str" cm="1">
        <f t="array" ref="G1156">_xlfn.IFS(AND(D1156&lt;F1156,H1156="A"),"?",D1156+1=F1156,"✓",AND(D1156=F1156,D1156&gt;0,H1156&lt;&gt;"A"),"A?",TRUE,"")</f>
        <v/>
      </c>
      <c r="H1156" s="15"/>
      <c r="I1156" s="12"/>
      <c r="J1156" s="12"/>
      <c r="K1156" s="14"/>
      <c r="L1156" s="14"/>
      <c r="M1156" s="14"/>
      <c r="N1156" s="15"/>
      <c r="O1156" s="14"/>
      <c r="P1156" s="20"/>
      <c r="Q1156" s="24" t="str">
        <f>IF(ISBLANK(K1156),"",VLOOKUP(K1156,EXHIBITIONS!B$4:C$1002,2,FALSE))</f>
        <v/>
      </c>
    </row>
    <row r="1157" spans="1:17" ht="15">
      <c r="A1157" s="10" t="str">
        <f t="array" ref="A1157">IF(ISERROR(MATCH(TRUE,EXACT(IMAGES!B$12:B$1002,B1157),0)),"?","")</f>
        <v/>
      </c>
      <c r="B1157" s="20"/>
      <c r="C1157" s="14"/>
      <c r="D1157" s="15"/>
      <c r="E1157" s="15"/>
      <c r="F1157" s="15"/>
      <c r="G1157" s="11" t="str" cm="1">
        <f t="array" ref="G1157">_xlfn.IFS(AND(D1157&lt;F1157,H1157="A"),"?",D1157+1=F1157,"✓",AND(D1157=F1157,D1157&gt;0,H1157&lt;&gt;"A"),"A?",TRUE,"")</f>
        <v/>
      </c>
      <c r="H1157" s="15"/>
      <c r="I1157" s="12"/>
      <c r="J1157" s="12"/>
      <c r="K1157" s="14"/>
      <c r="L1157" s="14"/>
      <c r="M1157" s="14"/>
      <c r="N1157" s="15"/>
      <c r="O1157" s="14"/>
      <c r="P1157" s="20"/>
      <c r="Q1157" s="24" t="str">
        <f>IF(ISBLANK(K1157),"",VLOOKUP(K1157,EXHIBITIONS!B$4:C$1002,2,FALSE))</f>
        <v/>
      </c>
    </row>
    <row r="1158" spans="1:17" ht="15">
      <c r="A1158" s="10" t="str">
        <f t="array" ref="A1158">IF(ISERROR(MATCH(TRUE,EXACT(IMAGES!B$12:B$1002,B1158),0)),"?","")</f>
        <v/>
      </c>
      <c r="B1158" s="20"/>
      <c r="C1158" s="14"/>
      <c r="D1158" s="15"/>
      <c r="E1158" s="15"/>
      <c r="F1158" s="15"/>
      <c r="G1158" s="11" t="str" cm="1">
        <f t="array" ref="G1158">_xlfn.IFS(AND(D1158&lt;F1158,H1158="A"),"?",D1158+1=F1158,"✓",AND(D1158=F1158,D1158&gt;0,H1158&lt;&gt;"A"),"A?",TRUE,"")</f>
        <v/>
      </c>
      <c r="H1158" s="15"/>
      <c r="I1158" s="12"/>
      <c r="J1158" s="12"/>
      <c r="K1158" s="14"/>
      <c r="L1158" s="14"/>
      <c r="M1158" s="14"/>
      <c r="N1158" s="15"/>
      <c r="O1158" s="14"/>
      <c r="P1158" s="20"/>
      <c r="Q1158" s="24" t="str">
        <f>IF(ISBLANK(K1158),"",VLOOKUP(K1158,EXHIBITIONS!B$4:C$1002,2,FALSE))</f>
        <v/>
      </c>
    </row>
    <row r="1159" spans="1:17" ht="15">
      <c r="A1159" s="10" t="str">
        <f t="array" ref="A1159">IF(ISERROR(MATCH(TRUE,EXACT(IMAGES!B$12:B$1002,B1159),0)),"?","")</f>
        <v/>
      </c>
      <c r="B1159" s="20"/>
      <c r="C1159" s="14"/>
      <c r="D1159" s="15"/>
      <c r="E1159" s="15"/>
      <c r="F1159" s="15"/>
      <c r="G1159" s="11" t="str" cm="1">
        <f t="array" ref="G1159">_xlfn.IFS(AND(D1159&lt;F1159,H1159="A"),"?",D1159+1=F1159,"✓",AND(D1159=F1159,D1159&gt;0,H1159&lt;&gt;"A"),"A?",TRUE,"")</f>
        <v/>
      </c>
      <c r="H1159" s="15"/>
      <c r="I1159" s="12"/>
      <c r="J1159" s="12"/>
      <c r="K1159" s="14"/>
      <c r="L1159" s="14"/>
      <c r="M1159" s="14"/>
      <c r="N1159" s="15"/>
      <c r="O1159" s="14"/>
      <c r="P1159" s="20"/>
      <c r="Q1159" s="24" t="str">
        <f>IF(ISBLANK(K1159),"",VLOOKUP(K1159,EXHIBITIONS!B$4:C$1002,2,FALSE))</f>
        <v/>
      </c>
    </row>
    <row r="1160" spans="1:17" ht="15">
      <c r="A1160" s="10" t="str">
        <f t="array" ref="A1160">IF(ISERROR(MATCH(TRUE,EXACT(IMAGES!B$12:B$1002,B1160),0)),"?","")</f>
        <v/>
      </c>
      <c r="B1160" s="20"/>
      <c r="C1160" s="14"/>
      <c r="D1160" s="15"/>
      <c r="E1160" s="15"/>
      <c r="F1160" s="15"/>
      <c r="G1160" s="11" t="str" cm="1">
        <f t="array" ref="G1160">_xlfn.IFS(AND(D1160&lt;F1160,H1160="A"),"?",D1160+1=F1160,"✓",AND(D1160=F1160,D1160&gt;0,H1160&lt;&gt;"A"),"A?",TRUE,"")</f>
        <v/>
      </c>
      <c r="H1160" s="15"/>
      <c r="I1160" s="12"/>
      <c r="J1160" s="12"/>
      <c r="K1160" s="14"/>
      <c r="L1160" s="14"/>
      <c r="M1160" s="14"/>
      <c r="N1160" s="15"/>
      <c r="O1160" s="14"/>
      <c r="P1160" s="20"/>
      <c r="Q1160" s="24" t="str">
        <f>IF(ISBLANK(K1160),"",VLOOKUP(K1160,EXHIBITIONS!B$4:C$1002,2,FALSE))</f>
        <v/>
      </c>
    </row>
    <row r="1161" spans="1:17" ht="15">
      <c r="A1161" s="10" t="str">
        <f t="array" ref="A1161">IF(ISERROR(MATCH(TRUE,EXACT(IMAGES!B$12:B$1002,B1161),0)),"?","")</f>
        <v/>
      </c>
      <c r="B1161" s="14"/>
      <c r="C1161" s="14"/>
      <c r="D1161" s="15"/>
      <c r="E1161" s="15"/>
      <c r="F1161" s="15"/>
      <c r="G1161" s="11" t="str" cm="1">
        <f t="array" ref="G1161">_xlfn.IFS(AND(D1161&lt;F1161,H1161="A"),"?",D1161+1=F1161,"✓",AND(D1161=F1161,D1161&gt;0,H1161&lt;&gt;"A"),"A?",TRUE,"")</f>
        <v/>
      </c>
      <c r="H1161" s="15"/>
      <c r="I1161" s="12"/>
      <c r="J1161" s="12"/>
      <c r="K1161" s="14"/>
      <c r="L1161" s="14"/>
      <c r="M1161" s="14"/>
      <c r="N1161" s="15"/>
      <c r="O1161" s="14"/>
      <c r="P1161" s="20"/>
      <c r="Q1161" s="24" t="str">
        <f>IF(ISBLANK(K1161),"",VLOOKUP(K1161,EXHIBITIONS!B$4:C$1002,2,FALSE))</f>
        <v/>
      </c>
    </row>
    <row r="1162" spans="1:17" ht="15">
      <c r="A1162" s="10" t="str">
        <f t="array" ref="A1162">IF(ISERROR(MATCH(TRUE,EXACT(IMAGES!B$12:B$1002,B1162),0)),"?","")</f>
        <v/>
      </c>
      <c r="B1162" s="20"/>
      <c r="C1162" s="14"/>
      <c r="D1162" s="15"/>
      <c r="E1162" s="15"/>
      <c r="F1162" s="15"/>
      <c r="G1162" s="11" t="str" cm="1">
        <f t="array" ref="G1162">_xlfn.IFS(AND(D1162&lt;F1162,H1162="A"),"?",D1162+1=F1162,"✓",AND(D1162=F1162,D1162&gt;0,H1162&lt;&gt;"A"),"A?",TRUE,"")</f>
        <v/>
      </c>
      <c r="H1162" s="15"/>
      <c r="I1162" s="12"/>
      <c r="J1162" s="12"/>
      <c r="K1162" s="14"/>
      <c r="L1162" s="14"/>
      <c r="M1162" s="14"/>
      <c r="N1162" s="15"/>
      <c r="O1162" s="14"/>
      <c r="P1162" s="20"/>
      <c r="Q1162" s="24" t="str">
        <f>IF(ISBLANK(K1162),"",VLOOKUP(K1162,EXHIBITIONS!B$4:C$1002,2,FALSE))</f>
        <v/>
      </c>
    </row>
    <row r="1163" spans="1:17" ht="15">
      <c r="A1163" s="10" t="str">
        <f t="array" ref="A1163">IF(ISERROR(MATCH(TRUE,EXACT(IMAGES!B$12:B$1002,B1163),0)),"?","")</f>
        <v/>
      </c>
      <c r="B1163" s="20"/>
      <c r="C1163" s="14"/>
      <c r="D1163" s="15"/>
      <c r="E1163" s="15"/>
      <c r="F1163" s="15"/>
      <c r="G1163" s="11" t="str" cm="1">
        <f t="array" ref="G1163">_xlfn.IFS(AND(D1163&lt;F1163,H1163="A"),"?",D1163+1=F1163,"✓",AND(D1163=F1163,D1163&gt;0,H1163&lt;&gt;"A"),"A?",TRUE,"")</f>
        <v/>
      </c>
      <c r="H1163" s="15"/>
      <c r="I1163" s="12"/>
      <c r="J1163" s="12"/>
      <c r="K1163" s="14"/>
      <c r="L1163" s="14"/>
      <c r="M1163" s="14"/>
      <c r="N1163" s="15"/>
      <c r="O1163" s="14"/>
      <c r="P1163" s="20"/>
      <c r="Q1163" s="24" t="str">
        <f>IF(ISBLANK(K1163),"",VLOOKUP(K1163,EXHIBITIONS!B$4:C$1002,2,FALSE))</f>
        <v/>
      </c>
    </row>
    <row r="1164" spans="1:17" ht="15">
      <c r="A1164" s="10" t="str">
        <f t="array" ref="A1164">IF(ISERROR(MATCH(TRUE,EXACT(IMAGES!B$12:B$1002,B1164),0)),"?","")</f>
        <v/>
      </c>
      <c r="B1164" s="20"/>
      <c r="C1164" s="14"/>
      <c r="D1164" s="15"/>
      <c r="E1164" s="15"/>
      <c r="F1164" s="15"/>
      <c r="G1164" s="11" t="str" cm="1">
        <f t="array" ref="G1164">_xlfn.IFS(AND(D1164&lt;F1164,H1164="A"),"?",D1164+1=F1164,"✓",AND(D1164=F1164,D1164&gt;0,H1164&lt;&gt;"A"),"A?",TRUE,"")</f>
        <v/>
      </c>
      <c r="H1164" s="15"/>
      <c r="I1164" s="12"/>
      <c r="J1164" s="12"/>
      <c r="K1164" s="14"/>
      <c r="L1164" s="14"/>
      <c r="M1164" s="14"/>
      <c r="N1164" s="15"/>
      <c r="O1164" s="14"/>
      <c r="P1164" s="20"/>
      <c r="Q1164" s="24" t="str">
        <f>IF(ISBLANK(K1164),"",VLOOKUP(K1164,EXHIBITIONS!B$4:C$1002,2,FALSE))</f>
        <v/>
      </c>
    </row>
    <row r="1165" spans="1:17" ht="15">
      <c r="A1165" s="10" t="str">
        <f t="array" ref="A1165">IF(ISERROR(MATCH(TRUE,EXACT(IMAGES!B$12:B$1002,B1165),0)),"?","")</f>
        <v/>
      </c>
      <c r="B1165" s="20"/>
      <c r="C1165" s="14"/>
      <c r="D1165" s="15"/>
      <c r="E1165" s="15"/>
      <c r="F1165" s="15"/>
      <c r="G1165" s="11" t="str" cm="1">
        <f t="array" ref="G1165">_xlfn.IFS(AND(D1165&lt;F1165,H1165="A"),"?",D1165+1=F1165,"✓",AND(D1165=F1165,D1165&gt;0,H1165&lt;&gt;"A"),"A?",TRUE,"")</f>
        <v/>
      </c>
      <c r="H1165" s="15"/>
      <c r="I1165" s="12"/>
      <c r="J1165" s="12"/>
      <c r="K1165" s="14"/>
      <c r="L1165" s="14"/>
      <c r="M1165" s="14"/>
      <c r="N1165" s="15"/>
      <c r="O1165" s="14"/>
      <c r="P1165" s="20"/>
      <c r="Q1165" s="24" t="str">
        <f>IF(ISBLANK(K1165),"",VLOOKUP(K1165,EXHIBITIONS!B$4:C$1002,2,FALSE))</f>
        <v/>
      </c>
    </row>
    <row r="1166" spans="1:17" ht="15">
      <c r="A1166" s="10" t="str">
        <f t="array" ref="A1166">IF(ISERROR(MATCH(TRUE,EXACT(IMAGES!B$12:B$1002,B1166),0)),"?","")</f>
        <v/>
      </c>
      <c r="B1166" s="20"/>
      <c r="C1166" s="14"/>
      <c r="D1166" s="15"/>
      <c r="E1166" s="15"/>
      <c r="F1166" s="15"/>
      <c r="G1166" s="11" t="str" cm="1">
        <f t="array" ref="G1166">_xlfn.IFS(AND(D1166&lt;F1166,H1166="A"),"?",D1166+1=F1166,"✓",AND(D1166=F1166,D1166&gt;0,H1166&lt;&gt;"A"),"A?",TRUE,"")</f>
        <v/>
      </c>
      <c r="H1166" s="15"/>
      <c r="I1166" s="12"/>
      <c r="J1166" s="12"/>
      <c r="K1166" s="14"/>
      <c r="L1166" s="14"/>
      <c r="M1166" s="14"/>
      <c r="N1166" s="15"/>
      <c r="O1166" s="14"/>
      <c r="P1166" s="20"/>
      <c r="Q1166" s="24" t="str">
        <f>IF(ISBLANK(K1166),"",VLOOKUP(K1166,EXHIBITIONS!B$4:C$1002,2,FALSE))</f>
        <v/>
      </c>
    </row>
    <row r="1167" spans="1:17" ht="15">
      <c r="A1167" s="10" t="str">
        <f t="array" ref="A1167">IF(ISERROR(MATCH(TRUE,EXACT(IMAGES!B$12:B$1002,B1167),0)),"?","")</f>
        <v/>
      </c>
      <c r="B1167" s="20"/>
      <c r="C1167" s="14"/>
      <c r="D1167" s="15"/>
      <c r="E1167" s="15"/>
      <c r="F1167" s="15"/>
      <c r="G1167" s="11" t="str" cm="1">
        <f t="array" ref="G1167">_xlfn.IFS(AND(D1167&lt;F1167,H1167="A"),"?",D1167+1=F1167,"✓",AND(D1167=F1167,D1167&gt;0,H1167&lt;&gt;"A"),"A?",TRUE,"")</f>
        <v/>
      </c>
      <c r="H1167" s="15"/>
      <c r="I1167" s="12"/>
      <c r="J1167" s="12"/>
      <c r="K1167" s="14"/>
      <c r="L1167" s="14"/>
      <c r="M1167" s="14"/>
      <c r="N1167" s="15"/>
      <c r="O1167" s="14"/>
      <c r="P1167" s="20"/>
      <c r="Q1167" s="24" t="str">
        <f>IF(ISBLANK(K1167),"",VLOOKUP(K1167,EXHIBITIONS!B$4:C$1002,2,FALSE))</f>
        <v/>
      </c>
    </row>
    <row r="1168" spans="1:17" ht="15">
      <c r="A1168" s="10" t="str">
        <f t="array" ref="A1168">IF(ISERROR(MATCH(TRUE,EXACT(IMAGES!B$12:B$1002,B1168),0)),"?","")</f>
        <v/>
      </c>
      <c r="B1168" s="20"/>
      <c r="C1168" s="14"/>
      <c r="D1168" s="15"/>
      <c r="E1168" s="15"/>
      <c r="F1168" s="15"/>
      <c r="G1168" s="11" t="str" cm="1">
        <f t="array" ref="G1168">_xlfn.IFS(AND(D1168&lt;F1168,H1168="A"),"?",D1168+1=F1168,"✓",AND(D1168=F1168,D1168&gt;0,H1168&lt;&gt;"A"),"A?",TRUE,"")</f>
        <v/>
      </c>
      <c r="H1168" s="15"/>
      <c r="I1168" s="12"/>
      <c r="J1168" s="12"/>
      <c r="K1168" s="14"/>
      <c r="L1168" s="14"/>
      <c r="M1168" s="14"/>
      <c r="N1168" s="15"/>
      <c r="O1168" s="14"/>
      <c r="P1168" s="20"/>
      <c r="Q1168" s="24" t="str">
        <f>IF(ISBLANK(K1168),"",VLOOKUP(K1168,EXHIBITIONS!B$4:C$1002,2,FALSE))</f>
        <v/>
      </c>
    </row>
    <row r="1169" spans="1:17" ht="15">
      <c r="A1169" s="10" t="str">
        <f t="array" ref="A1169">IF(ISERROR(MATCH(TRUE,EXACT(IMAGES!B$12:B$1002,B1169),0)),"?","")</f>
        <v/>
      </c>
      <c r="B1169" s="20"/>
      <c r="C1169" s="14"/>
      <c r="D1169" s="15"/>
      <c r="E1169" s="15"/>
      <c r="F1169" s="15"/>
      <c r="G1169" s="11" t="str" cm="1">
        <f t="array" ref="G1169">_xlfn.IFS(AND(D1169&lt;F1169,H1169="A"),"?",D1169+1=F1169,"✓",AND(D1169=F1169,D1169&gt;0,H1169&lt;&gt;"A"),"A?",TRUE,"")</f>
        <v/>
      </c>
      <c r="H1169" s="15"/>
      <c r="I1169" s="12"/>
      <c r="J1169" s="12"/>
      <c r="K1169" s="14"/>
      <c r="L1169" s="14"/>
      <c r="M1169" s="14"/>
      <c r="N1169" s="15"/>
      <c r="O1169" s="14"/>
      <c r="P1169" s="20"/>
      <c r="Q1169" s="24" t="str">
        <f>IF(ISBLANK(K1169),"",VLOOKUP(K1169,EXHIBITIONS!B$4:C$1002,2,FALSE))</f>
        <v/>
      </c>
    </row>
    <row r="1170" spans="1:17" ht="15">
      <c r="A1170" s="10" t="str">
        <f t="array" ref="A1170">IF(ISERROR(MATCH(TRUE,EXACT(IMAGES!B$12:B$1002,B1170),0)),"?","")</f>
        <v/>
      </c>
      <c r="B1170" s="20"/>
      <c r="C1170" s="14"/>
      <c r="D1170" s="15"/>
      <c r="E1170" s="15"/>
      <c r="F1170" s="15"/>
      <c r="G1170" s="11" t="str" cm="1">
        <f t="array" ref="G1170">_xlfn.IFS(AND(D1170&lt;F1170,H1170="A"),"?",D1170+1=F1170,"✓",AND(D1170=F1170,D1170&gt;0,H1170&lt;&gt;"A"),"A?",TRUE,"")</f>
        <v/>
      </c>
      <c r="H1170" s="15"/>
      <c r="I1170" s="12"/>
      <c r="J1170" s="12"/>
      <c r="K1170" s="14"/>
      <c r="L1170" s="14"/>
      <c r="M1170" s="14"/>
      <c r="N1170" s="15"/>
      <c r="O1170" s="14"/>
      <c r="P1170" s="20"/>
      <c r="Q1170" s="24" t="str">
        <f>IF(ISBLANK(K1170),"",VLOOKUP(K1170,EXHIBITIONS!B$4:C$1002,2,FALSE))</f>
        <v/>
      </c>
    </row>
    <row r="1171" spans="1:17" ht="15">
      <c r="A1171" s="10" t="str">
        <f t="array" ref="A1171">IF(ISERROR(MATCH(TRUE,EXACT(IMAGES!B$12:B$1002,B1171),0)),"?","")</f>
        <v/>
      </c>
      <c r="B1171" s="20"/>
      <c r="C1171" s="14"/>
      <c r="D1171" s="15"/>
      <c r="E1171" s="15"/>
      <c r="F1171" s="15"/>
      <c r="G1171" s="11" t="str" cm="1">
        <f t="array" ref="G1171">_xlfn.IFS(AND(D1171&lt;F1171,H1171="A"),"?",D1171+1=F1171,"✓",AND(D1171=F1171,D1171&gt;0,H1171&lt;&gt;"A"),"A?",TRUE,"")</f>
        <v/>
      </c>
      <c r="H1171" s="15"/>
      <c r="I1171" s="12"/>
      <c r="J1171" s="12"/>
      <c r="K1171" s="14"/>
      <c r="L1171" s="14"/>
      <c r="M1171" s="14"/>
      <c r="N1171" s="15"/>
      <c r="O1171" s="14"/>
      <c r="P1171" s="20"/>
      <c r="Q1171" s="24" t="str">
        <f>IF(ISBLANK(K1171),"",VLOOKUP(K1171,EXHIBITIONS!B$4:C$1002,2,FALSE))</f>
        <v/>
      </c>
    </row>
    <row r="1172" spans="1:17" ht="15">
      <c r="A1172" s="10" t="str">
        <f t="array" ref="A1172">IF(ISERROR(MATCH(TRUE,EXACT(IMAGES!B$12:B$1002,B1172),0)),"?","")</f>
        <v/>
      </c>
      <c r="B1172" s="20"/>
      <c r="C1172" s="14"/>
      <c r="D1172" s="15"/>
      <c r="E1172" s="15"/>
      <c r="F1172" s="15"/>
      <c r="G1172" s="11" t="str" cm="1">
        <f t="array" ref="G1172">_xlfn.IFS(AND(D1172&lt;F1172,H1172="A"),"?",D1172+1=F1172,"✓",AND(D1172=F1172,D1172&gt;0,H1172&lt;&gt;"A"),"A?",TRUE,"")</f>
        <v/>
      </c>
      <c r="H1172" s="15"/>
      <c r="I1172" s="12"/>
      <c r="J1172" s="12"/>
      <c r="K1172" s="14"/>
      <c r="L1172" s="14"/>
      <c r="M1172" s="14"/>
      <c r="N1172" s="15"/>
      <c r="O1172" s="14"/>
      <c r="P1172" s="20"/>
      <c r="Q1172" s="24" t="str">
        <f>IF(ISBLANK(K1172),"",VLOOKUP(K1172,EXHIBITIONS!B$4:C$1002,2,FALSE))</f>
        <v/>
      </c>
    </row>
    <row r="1173" spans="1:17" ht="15">
      <c r="A1173" s="10" t="str">
        <f t="array" ref="A1173">IF(ISERROR(MATCH(TRUE,EXACT(IMAGES!B$12:B$1002,B1173),0)),"?","")</f>
        <v/>
      </c>
      <c r="B1173" s="20"/>
      <c r="C1173" s="14"/>
      <c r="D1173" s="15"/>
      <c r="E1173" s="15"/>
      <c r="F1173" s="15"/>
      <c r="G1173" s="11" t="str" cm="1">
        <f t="array" ref="G1173">_xlfn.IFS(AND(D1173&lt;F1173,H1173="A"),"?",D1173+1=F1173,"✓",AND(D1173=F1173,D1173&gt;0,H1173&lt;&gt;"A"),"A?",TRUE,"")</f>
        <v/>
      </c>
      <c r="H1173" s="15"/>
      <c r="I1173" s="12"/>
      <c r="J1173" s="12"/>
      <c r="K1173" s="14"/>
      <c r="L1173" s="14"/>
      <c r="M1173" s="14"/>
      <c r="N1173" s="15"/>
      <c r="O1173" s="14"/>
      <c r="P1173" s="20"/>
      <c r="Q1173" s="24" t="str">
        <f>IF(ISBLANK(K1173),"",VLOOKUP(K1173,EXHIBITIONS!B$4:C$1002,2,FALSE))</f>
        <v/>
      </c>
    </row>
    <row r="1174" spans="1:17" ht="15">
      <c r="A1174" s="10" t="str">
        <f t="array" ref="A1174">IF(ISERROR(MATCH(TRUE,EXACT(IMAGES!B$12:B$1002,B1174),0)),"?","")</f>
        <v/>
      </c>
      <c r="B1174" s="20"/>
      <c r="C1174" s="14"/>
      <c r="D1174" s="15"/>
      <c r="E1174" s="15"/>
      <c r="F1174" s="15"/>
      <c r="G1174" s="11" t="str" cm="1">
        <f t="array" ref="G1174">_xlfn.IFS(AND(D1174&lt;F1174,H1174="A"),"?",D1174+1=F1174,"✓",AND(D1174=F1174,D1174&gt;0,H1174&lt;&gt;"A"),"A?",TRUE,"")</f>
        <v/>
      </c>
      <c r="H1174" s="15"/>
      <c r="I1174" s="12"/>
      <c r="J1174" s="12"/>
      <c r="K1174" s="14"/>
      <c r="L1174" s="14"/>
      <c r="M1174" s="14"/>
      <c r="N1174" s="15"/>
      <c r="O1174" s="14"/>
      <c r="P1174" s="20"/>
      <c r="Q1174" s="24" t="str">
        <f>IF(ISBLANK(K1174),"",VLOOKUP(K1174,EXHIBITIONS!B$4:C$1002,2,FALSE))</f>
        <v/>
      </c>
    </row>
    <row r="1175" spans="1:17" ht="15">
      <c r="A1175" s="10" t="str">
        <f t="array" ref="A1175">IF(ISERROR(MATCH(TRUE,EXACT(IMAGES!B$12:B$1002,B1175),0)),"?","")</f>
        <v/>
      </c>
      <c r="B1175" s="20"/>
      <c r="C1175" s="14"/>
      <c r="D1175" s="15"/>
      <c r="E1175" s="15"/>
      <c r="F1175" s="15"/>
      <c r="G1175" s="11" t="str" cm="1">
        <f t="array" ref="G1175">_xlfn.IFS(AND(D1175&lt;F1175,H1175="A"),"?",D1175+1=F1175,"✓",AND(D1175=F1175,D1175&gt;0,H1175&lt;&gt;"A"),"A?",TRUE,"")</f>
        <v/>
      </c>
      <c r="H1175" s="15"/>
      <c r="I1175" s="12"/>
      <c r="J1175" s="12"/>
      <c r="K1175" s="14"/>
      <c r="L1175" s="14"/>
      <c r="M1175" s="14"/>
      <c r="N1175" s="15"/>
      <c r="O1175" s="14"/>
      <c r="P1175" s="20"/>
      <c r="Q1175" s="24" t="str">
        <f>IF(ISBLANK(K1175),"",VLOOKUP(K1175,EXHIBITIONS!B$4:C$1002,2,FALSE))</f>
        <v/>
      </c>
    </row>
    <row r="1176" spans="1:17" ht="15">
      <c r="A1176" s="10" t="str">
        <f t="array" ref="A1176">IF(ISERROR(MATCH(TRUE,EXACT(IMAGES!B$12:B$1002,B1176),0)),"?","")</f>
        <v/>
      </c>
      <c r="B1176" s="20"/>
      <c r="C1176" s="14"/>
      <c r="D1176" s="15"/>
      <c r="E1176" s="15"/>
      <c r="F1176" s="15"/>
      <c r="G1176" s="11" t="str" cm="1">
        <f t="array" ref="G1176">_xlfn.IFS(AND(D1176&lt;F1176,H1176="A"),"?",D1176+1=F1176,"✓",AND(D1176=F1176,D1176&gt;0,H1176&lt;&gt;"A"),"A?",TRUE,"")</f>
        <v/>
      </c>
      <c r="H1176" s="15"/>
      <c r="I1176" s="12"/>
      <c r="J1176" s="12"/>
      <c r="K1176" s="14"/>
      <c r="L1176" s="14"/>
      <c r="M1176" s="14"/>
      <c r="N1176" s="15"/>
      <c r="O1176" s="14"/>
      <c r="P1176" s="20"/>
      <c r="Q1176" s="24" t="str">
        <f>IF(ISBLANK(K1176),"",VLOOKUP(K1176,EXHIBITIONS!B$4:C$1002,2,FALSE))</f>
        <v/>
      </c>
    </row>
    <row r="1177" spans="1:17" ht="15">
      <c r="A1177" s="10" t="str">
        <f t="array" ref="A1177">IF(ISERROR(MATCH(TRUE,EXACT(IMAGES!B$12:B$1002,B1177),0)),"?","")</f>
        <v/>
      </c>
      <c r="B1177" s="20"/>
      <c r="C1177" s="14"/>
      <c r="D1177" s="15"/>
      <c r="E1177" s="15"/>
      <c r="F1177" s="15"/>
      <c r="G1177" s="11" t="str" cm="1">
        <f t="array" ref="G1177">_xlfn.IFS(AND(D1177&lt;F1177,H1177="A"),"?",D1177+1=F1177,"✓",AND(D1177=F1177,D1177&gt;0,H1177&lt;&gt;"A"),"A?",TRUE,"")</f>
        <v/>
      </c>
      <c r="H1177" s="15"/>
      <c r="I1177" s="12"/>
      <c r="J1177" s="12"/>
      <c r="K1177" s="14"/>
      <c r="L1177" s="14"/>
      <c r="M1177" s="14"/>
      <c r="N1177" s="15"/>
      <c r="O1177" s="14"/>
      <c r="P1177" s="20"/>
      <c r="Q1177" s="24" t="str">
        <f>IF(ISBLANK(K1177),"",VLOOKUP(K1177,EXHIBITIONS!B$4:C$1002,2,FALSE))</f>
        <v/>
      </c>
    </row>
    <row r="1178" spans="1:17" ht="15">
      <c r="A1178" s="10" t="str">
        <f t="array" ref="A1178">IF(ISERROR(MATCH(TRUE,EXACT(IMAGES!B$12:B$1002,B1178),0)),"?","")</f>
        <v/>
      </c>
      <c r="B1178" s="20"/>
      <c r="C1178" s="14"/>
      <c r="D1178" s="15"/>
      <c r="E1178" s="15"/>
      <c r="F1178" s="15"/>
      <c r="G1178" s="11" t="str" cm="1">
        <f t="array" ref="G1178">_xlfn.IFS(AND(D1178&lt;F1178,H1178="A"),"?",D1178+1=F1178,"✓",AND(D1178=F1178,D1178&gt;0,H1178&lt;&gt;"A"),"A?",TRUE,"")</f>
        <v/>
      </c>
      <c r="H1178" s="15"/>
      <c r="I1178" s="12"/>
      <c r="J1178" s="12"/>
      <c r="K1178" s="14"/>
      <c r="L1178" s="14"/>
      <c r="M1178" s="14"/>
      <c r="N1178" s="15"/>
      <c r="O1178" s="14"/>
      <c r="P1178" s="20"/>
      <c r="Q1178" s="24" t="str">
        <f>IF(ISBLANK(K1178),"",VLOOKUP(K1178,EXHIBITIONS!B$4:C$1002,2,FALSE))</f>
        <v/>
      </c>
    </row>
    <row r="1179" spans="1:17" ht="15">
      <c r="A1179" s="10" t="str">
        <f t="array" ref="A1179">IF(ISERROR(MATCH(TRUE,EXACT(IMAGES!B$12:B$1002,B1179),0)),"?","")</f>
        <v/>
      </c>
      <c r="B1179" s="20"/>
      <c r="C1179" s="14"/>
      <c r="D1179" s="15"/>
      <c r="E1179" s="15"/>
      <c r="F1179" s="15"/>
      <c r="G1179" s="11" t="str" cm="1">
        <f t="array" ref="G1179">_xlfn.IFS(AND(D1179&lt;F1179,H1179="A"),"?",D1179+1=F1179,"✓",AND(D1179=F1179,D1179&gt;0,H1179&lt;&gt;"A"),"A?",TRUE,"")</f>
        <v/>
      </c>
      <c r="H1179" s="15"/>
      <c r="I1179" s="12"/>
      <c r="J1179" s="12"/>
      <c r="K1179" s="14"/>
      <c r="L1179" s="14"/>
      <c r="M1179" s="14"/>
      <c r="N1179" s="15"/>
      <c r="O1179" s="14"/>
      <c r="P1179" s="20"/>
      <c r="Q1179" s="24" t="str">
        <f>IF(ISBLANK(K1179),"",VLOOKUP(K1179,EXHIBITIONS!B$4:C$1002,2,FALSE))</f>
        <v/>
      </c>
    </row>
    <row r="1180" spans="1:17" ht="15">
      <c r="A1180" s="10" t="str">
        <f t="array" ref="A1180">IF(ISERROR(MATCH(TRUE,EXACT(IMAGES!B$12:B$1002,B1180),0)),"?","")</f>
        <v/>
      </c>
      <c r="B1180" s="20"/>
      <c r="C1180" s="14"/>
      <c r="D1180" s="15"/>
      <c r="E1180" s="15"/>
      <c r="F1180" s="15"/>
      <c r="G1180" s="11" t="str" cm="1">
        <f t="array" ref="G1180">_xlfn.IFS(AND(D1180&lt;F1180,H1180="A"),"?",D1180+1=F1180,"✓",AND(D1180=F1180,D1180&gt;0,H1180&lt;&gt;"A"),"A?",TRUE,"")</f>
        <v/>
      </c>
      <c r="H1180" s="15"/>
      <c r="I1180" s="12"/>
      <c r="J1180" s="12"/>
      <c r="K1180" s="14"/>
      <c r="L1180" s="14"/>
      <c r="M1180" s="14"/>
      <c r="N1180" s="15"/>
      <c r="O1180" s="14"/>
      <c r="P1180" s="20"/>
      <c r="Q1180" s="24" t="str">
        <f>IF(ISBLANK(K1180),"",VLOOKUP(K1180,EXHIBITIONS!B$4:C$1002,2,FALSE))</f>
        <v/>
      </c>
    </row>
    <row r="1181" spans="1:17" ht="15">
      <c r="A1181" s="10" t="str">
        <f t="array" ref="A1181">IF(ISERROR(MATCH(TRUE,EXACT(IMAGES!B$12:B$1002,B1181),0)),"?","")</f>
        <v/>
      </c>
      <c r="B1181" s="20"/>
      <c r="C1181" s="14"/>
      <c r="D1181" s="15"/>
      <c r="E1181" s="15"/>
      <c r="F1181" s="15"/>
      <c r="G1181" s="11" t="str" cm="1">
        <f t="array" ref="G1181">_xlfn.IFS(AND(D1181&lt;F1181,H1181="A"),"?",D1181+1=F1181,"✓",AND(D1181=F1181,D1181&gt;0,H1181&lt;&gt;"A"),"A?",TRUE,"")</f>
        <v/>
      </c>
      <c r="H1181" s="15"/>
      <c r="I1181" s="12"/>
      <c r="J1181" s="12"/>
      <c r="K1181" s="14"/>
      <c r="L1181" s="14"/>
      <c r="M1181" s="14"/>
      <c r="N1181" s="15"/>
      <c r="O1181" s="14"/>
      <c r="P1181" s="20"/>
      <c r="Q1181" s="24" t="str">
        <f>IF(ISBLANK(K1181),"",VLOOKUP(K1181,EXHIBITIONS!B$4:C$1002,2,FALSE))</f>
        <v/>
      </c>
    </row>
    <row r="1182" spans="1:17" ht="15">
      <c r="A1182" s="10" t="str">
        <f t="array" ref="A1182">IF(ISERROR(MATCH(TRUE,EXACT(IMAGES!B$12:B$1002,B1182),0)),"?","")</f>
        <v/>
      </c>
      <c r="B1182" s="20"/>
      <c r="C1182" s="14"/>
      <c r="D1182" s="15"/>
      <c r="E1182" s="15"/>
      <c r="F1182" s="15"/>
      <c r="G1182" s="11" t="str" cm="1">
        <f t="array" ref="G1182">_xlfn.IFS(AND(D1182&lt;F1182,H1182="A"),"?",D1182+1=F1182,"✓",AND(D1182=F1182,D1182&gt;0,H1182&lt;&gt;"A"),"A?",TRUE,"")</f>
        <v/>
      </c>
      <c r="H1182" s="15"/>
      <c r="I1182" s="12"/>
      <c r="J1182" s="12"/>
      <c r="K1182" s="14"/>
      <c r="L1182" s="14"/>
      <c r="M1182" s="14"/>
      <c r="N1182" s="15"/>
      <c r="O1182" s="14"/>
      <c r="P1182" s="20"/>
      <c r="Q1182" s="24" t="str">
        <f>IF(ISBLANK(K1182),"",VLOOKUP(K1182,EXHIBITIONS!B$4:C$1002,2,FALSE))</f>
        <v/>
      </c>
    </row>
    <row r="1183" spans="1:17" ht="15">
      <c r="A1183" s="10" t="str">
        <f t="array" ref="A1183">IF(ISERROR(MATCH(TRUE,EXACT(IMAGES!B$12:B$1002,B1183),0)),"?","")</f>
        <v/>
      </c>
      <c r="B1183" s="20"/>
      <c r="C1183" s="14"/>
      <c r="D1183" s="15"/>
      <c r="E1183" s="15"/>
      <c r="F1183" s="15"/>
      <c r="G1183" s="11" t="str" cm="1">
        <f t="array" ref="G1183">_xlfn.IFS(AND(D1183&lt;F1183,H1183="A"),"?",D1183+1=F1183,"✓",AND(D1183=F1183,D1183&gt;0,H1183&lt;&gt;"A"),"A?",TRUE,"")</f>
        <v/>
      </c>
      <c r="H1183" s="15"/>
      <c r="I1183" s="12"/>
      <c r="J1183" s="12"/>
      <c r="K1183" s="14"/>
      <c r="L1183" s="14"/>
      <c r="M1183" s="14"/>
      <c r="N1183" s="15"/>
      <c r="O1183" s="14"/>
      <c r="P1183" s="20"/>
      <c r="Q1183" s="24" t="str">
        <f>IF(ISBLANK(K1183),"",VLOOKUP(K1183,EXHIBITIONS!B$4:C$1002,2,FALSE))</f>
        <v/>
      </c>
    </row>
    <row r="1184" spans="1:17" ht="15">
      <c r="A1184" s="10" t="str">
        <f t="array" ref="A1184">IF(ISERROR(MATCH(TRUE,EXACT(IMAGES!B$12:B$1002,B1184),0)),"?","")</f>
        <v/>
      </c>
      <c r="B1184" s="20"/>
      <c r="C1184" s="14"/>
      <c r="D1184" s="15"/>
      <c r="E1184" s="15"/>
      <c r="F1184" s="15"/>
      <c r="G1184" s="11" t="str" cm="1">
        <f t="array" ref="G1184">_xlfn.IFS(AND(D1184&lt;F1184,H1184="A"),"?",D1184+1=F1184,"✓",AND(D1184=F1184,D1184&gt;0,H1184&lt;&gt;"A"),"A?",TRUE,"")</f>
        <v/>
      </c>
      <c r="H1184" s="15"/>
      <c r="I1184" s="12"/>
      <c r="J1184" s="12"/>
      <c r="K1184" s="14"/>
      <c r="L1184" s="14"/>
      <c r="M1184" s="14"/>
      <c r="N1184" s="15"/>
      <c r="O1184" s="14"/>
      <c r="P1184" s="20"/>
      <c r="Q1184" s="24" t="str">
        <f>IF(ISBLANK(K1184),"",VLOOKUP(K1184,EXHIBITIONS!B$4:C$1002,2,FALSE))</f>
        <v/>
      </c>
    </row>
    <row r="1185" spans="1:17" ht="15">
      <c r="A1185" s="10" t="str">
        <f t="array" ref="A1185">IF(ISERROR(MATCH(TRUE,EXACT(IMAGES!B$12:B$1002,B1185),0)),"?","")</f>
        <v/>
      </c>
      <c r="B1185" s="20"/>
      <c r="C1185" s="14"/>
      <c r="D1185" s="15"/>
      <c r="E1185" s="15"/>
      <c r="F1185" s="15"/>
      <c r="G1185" s="11" t="str" cm="1">
        <f t="array" ref="G1185">_xlfn.IFS(AND(D1185&lt;F1185,H1185="A"),"?",D1185+1=F1185,"✓",AND(D1185=F1185,D1185&gt;0,H1185&lt;&gt;"A"),"A?",TRUE,"")</f>
        <v/>
      </c>
      <c r="H1185" s="15"/>
      <c r="I1185" s="12"/>
      <c r="J1185" s="12"/>
      <c r="K1185" s="14"/>
      <c r="L1185" s="14"/>
      <c r="M1185" s="14"/>
      <c r="N1185" s="15"/>
      <c r="O1185" s="14"/>
      <c r="P1185" s="20"/>
      <c r="Q1185" s="24" t="str">
        <f>IF(ISBLANK(K1185),"",VLOOKUP(K1185,EXHIBITIONS!B$4:C$1002,2,FALSE))</f>
        <v/>
      </c>
    </row>
    <row r="1186" spans="1:17" ht="15">
      <c r="A1186" s="10" t="str">
        <f t="array" ref="A1186">IF(ISERROR(MATCH(TRUE,EXACT(IMAGES!B$12:B$1002,B1186),0)),"?","")</f>
        <v/>
      </c>
      <c r="B1186" s="14"/>
      <c r="C1186" s="14"/>
      <c r="D1186" s="15"/>
      <c r="E1186" s="15"/>
      <c r="F1186" s="15"/>
      <c r="G1186" s="11" t="str" cm="1">
        <f t="array" ref="G1186">_xlfn.IFS(AND(D1186&lt;F1186,H1186="A"),"?",D1186+1=F1186,"✓",AND(D1186=F1186,D1186&gt;0,H1186&lt;&gt;"A"),"A?",TRUE,"")</f>
        <v/>
      </c>
      <c r="H1186" s="15"/>
      <c r="I1186" s="12"/>
      <c r="J1186" s="12"/>
      <c r="K1186" s="14"/>
      <c r="L1186" s="14"/>
      <c r="M1186" s="14"/>
      <c r="N1186" s="15"/>
      <c r="O1186" s="14"/>
      <c r="P1186" s="20"/>
      <c r="Q1186" s="24" t="str">
        <f>IF(ISBLANK(K1186),"",VLOOKUP(K1186,EXHIBITIONS!B$4:C$1002,2,FALSE))</f>
        <v/>
      </c>
    </row>
    <row r="1187" spans="1:17" ht="15">
      <c r="A1187" s="10" t="str">
        <f t="array" ref="A1187">IF(ISERROR(MATCH(TRUE,EXACT(IMAGES!B$12:B$1002,B1187),0)),"?","")</f>
        <v/>
      </c>
      <c r="B1187" s="20"/>
      <c r="C1187" s="14"/>
      <c r="D1187" s="15"/>
      <c r="E1187" s="15"/>
      <c r="F1187" s="15"/>
      <c r="G1187" s="11" t="str" cm="1">
        <f t="array" ref="G1187">_xlfn.IFS(AND(D1187&lt;F1187,H1187="A"),"?",D1187+1=F1187,"✓",AND(D1187=F1187,D1187&gt;0,H1187&lt;&gt;"A"),"A?",TRUE,"")</f>
        <v/>
      </c>
      <c r="H1187" s="15"/>
      <c r="I1187" s="12"/>
      <c r="J1187" s="12"/>
      <c r="K1187" s="14"/>
      <c r="L1187" s="14"/>
      <c r="M1187" s="14"/>
      <c r="N1187" s="15"/>
      <c r="O1187" s="14"/>
      <c r="P1187" s="20"/>
      <c r="Q1187" s="24" t="str">
        <f>IF(ISBLANK(K1187),"",VLOOKUP(K1187,EXHIBITIONS!B$4:C$1002,2,FALSE))</f>
        <v/>
      </c>
    </row>
    <row r="1188" spans="1:17" ht="15">
      <c r="A1188" s="10" t="str">
        <f t="array" ref="A1188">IF(ISERROR(MATCH(TRUE,EXACT(IMAGES!B$12:B$1002,B1188),0)),"?","")</f>
        <v/>
      </c>
      <c r="B1188" s="20"/>
      <c r="C1188" s="14"/>
      <c r="D1188" s="15"/>
      <c r="E1188" s="15"/>
      <c r="F1188" s="15"/>
      <c r="G1188" s="11" t="str" cm="1">
        <f t="array" ref="G1188">_xlfn.IFS(AND(D1188&lt;F1188,H1188="A"),"?",D1188+1=F1188,"✓",AND(D1188=F1188,D1188&gt;0,H1188&lt;&gt;"A"),"A?",TRUE,"")</f>
        <v/>
      </c>
      <c r="H1188" s="15"/>
      <c r="I1188" s="12"/>
      <c r="J1188" s="12"/>
      <c r="K1188" s="14"/>
      <c r="L1188" s="14"/>
      <c r="M1188" s="14"/>
      <c r="N1188" s="15"/>
      <c r="O1188" s="14"/>
      <c r="P1188" s="20"/>
      <c r="Q1188" s="24" t="str">
        <f>IF(ISBLANK(K1188),"",VLOOKUP(K1188,EXHIBITIONS!B$4:C$1002,2,FALSE))</f>
        <v/>
      </c>
    </row>
    <row r="1189" spans="1:17" ht="15">
      <c r="A1189" s="10" t="str">
        <f t="array" ref="A1189">IF(ISERROR(MATCH(TRUE,EXACT(IMAGES!B$12:B$1002,B1189),0)),"?","")</f>
        <v/>
      </c>
      <c r="B1189" s="20"/>
      <c r="C1189" s="14"/>
      <c r="D1189" s="15"/>
      <c r="E1189" s="15"/>
      <c r="F1189" s="15"/>
      <c r="G1189" s="11" t="str" cm="1">
        <f t="array" ref="G1189">_xlfn.IFS(AND(D1189&lt;F1189,H1189="A"),"?",D1189+1=F1189,"✓",AND(D1189=F1189,D1189&gt;0,H1189&lt;&gt;"A"),"A?",TRUE,"")</f>
        <v/>
      </c>
      <c r="H1189" s="15"/>
      <c r="I1189" s="12"/>
      <c r="J1189" s="12"/>
      <c r="K1189" s="14"/>
      <c r="L1189" s="14"/>
      <c r="M1189" s="14"/>
      <c r="N1189" s="15"/>
      <c r="O1189" s="14"/>
      <c r="P1189" s="20"/>
      <c r="Q1189" s="24" t="str">
        <f>IF(ISBLANK(K1189),"",VLOOKUP(K1189,EXHIBITIONS!B$4:C$1002,2,FALSE))</f>
        <v/>
      </c>
    </row>
    <row r="1190" spans="1:17" ht="15">
      <c r="A1190" s="10" t="str">
        <f t="array" ref="A1190">IF(ISERROR(MATCH(TRUE,EXACT(IMAGES!B$12:B$1002,B1190),0)),"?","")</f>
        <v/>
      </c>
      <c r="B1190" s="20"/>
      <c r="C1190" s="14"/>
      <c r="D1190" s="15"/>
      <c r="E1190" s="15"/>
      <c r="F1190" s="15"/>
      <c r="G1190" s="11" t="str" cm="1">
        <f t="array" ref="G1190">_xlfn.IFS(AND(D1190&lt;F1190,H1190="A"),"?",D1190+1=F1190,"✓",AND(D1190=F1190,D1190&gt;0,H1190&lt;&gt;"A"),"A?",TRUE,"")</f>
        <v/>
      </c>
      <c r="H1190" s="15"/>
      <c r="I1190" s="12"/>
      <c r="J1190" s="12"/>
      <c r="K1190" s="14"/>
      <c r="L1190" s="14"/>
      <c r="M1190" s="14"/>
      <c r="N1190" s="15"/>
      <c r="O1190" s="14"/>
      <c r="P1190" s="20"/>
      <c r="Q1190" s="24" t="str">
        <f>IF(ISBLANK(K1190),"",VLOOKUP(K1190,EXHIBITIONS!B$4:C$1002,2,FALSE))</f>
        <v/>
      </c>
    </row>
    <row r="1191" spans="1:17" ht="15">
      <c r="A1191" s="10" t="str">
        <f t="array" ref="A1191">IF(ISERROR(MATCH(TRUE,EXACT(IMAGES!B$12:B$1002,B1191),0)),"?","")</f>
        <v/>
      </c>
      <c r="B1191" s="20"/>
      <c r="C1191" s="14"/>
      <c r="D1191" s="15"/>
      <c r="E1191" s="15"/>
      <c r="F1191" s="15"/>
      <c r="G1191" s="11" t="str" cm="1">
        <f t="array" ref="G1191">_xlfn.IFS(AND(D1191&lt;F1191,H1191="A"),"?",D1191+1=F1191,"✓",AND(D1191=F1191,D1191&gt;0,H1191&lt;&gt;"A"),"A?",TRUE,"")</f>
        <v/>
      </c>
      <c r="H1191" s="15"/>
      <c r="I1191" s="12"/>
      <c r="J1191" s="12"/>
      <c r="K1191" s="14"/>
      <c r="L1191" s="14"/>
      <c r="M1191" s="14"/>
      <c r="N1191" s="15"/>
      <c r="O1191" s="14"/>
      <c r="P1191" s="20"/>
      <c r="Q1191" s="24" t="str">
        <f>IF(ISBLANK(K1191),"",VLOOKUP(K1191,EXHIBITIONS!B$4:C$1002,2,FALSE))</f>
        <v/>
      </c>
    </row>
    <row r="1192" spans="1:17" ht="15">
      <c r="A1192" s="10" t="str">
        <f t="array" ref="A1192">IF(ISERROR(MATCH(TRUE,EXACT(IMAGES!B$12:B$1002,B1192),0)),"?","")</f>
        <v/>
      </c>
      <c r="B1192" s="20"/>
      <c r="C1192" s="14"/>
      <c r="D1192" s="15"/>
      <c r="E1192" s="15"/>
      <c r="F1192" s="15"/>
      <c r="G1192" s="11" t="str" cm="1">
        <f t="array" ref="G1192">_xlfn.IFS(AND(D1192&lt;F1192,H1192="A"),"?",D1192+1=F1192,"✓",AND(D1192=F1192,D1192&gt;0,H1192&lt;&gt;"A"),"A?",TRUE,"")</f>
        <v/>
      </c>
      <c r="H1192" s="15"/>
      <c r="I1192" s="12"/>
      <c r="J1192" s="12"/>
      <c r="K1192" s="14"/>
      <c r="L1192" s="14"/>
      <c r="M1192" s="14"/>
      <c r="N1192" s="15"/>
      <c r="O1192" s="14"/>
      <c r="P1192" s="20"/>
      <c r="Q1192" s="24" t="str">
        <f>IF(ISBLANK(K1192),"",VLOOKUP(K1192,EXHIBITIONS!B$4:C$1002,2,FALSE))</f>
        <v/>
      </c>
    </row>
    <row r="1193" spans="1:17" ht="15">
      <c r="A1193" s="10" t="str">
        <f t="array" ref="A1193">IF(ISERROR(MATCH(TRUE,EXACT(IMAGES!B$12:B$1002,B1193),0)),"?","")</f>
        <v/>
      </c>
      <c r="B1193" s="20"/>
      <c r="C1193" s="14"/>
      <c r="D1193" s="15"/>
      <c r="E1193" s="15"/>
      <c r="F1193" s="15"/>
      <c r="G1193" s="11" t="str" cm="1">
        <f t="array" ref="G1193">_xlfn.IFS(AND(D1193&lt;F1193,H1193="A"),"?",D1193+1=F1193,"✓",AND(D1193=F1193,D1193&gt;0,H1193&lt;&gt;"A"),"A?",TRUE,"")</f>
        <v/>
      </c>
      <c r="H1193" s="15"/>
      <c r="I1193" s="12"/>
      <c r="J1193" s="12"/>
      <c r="K1193" s="14"/>
      <c r="L1193" s="14"/>
      <c r="M1193" s="14"/>
      <c r="N1193" s="15"/>
      <c r="O1193" s="14"/>
      <c r="P1193" s="20"/>
      <c r="Q1193" s="24" t="str">
        <f>IF(ISBLANK(K1193),"",VLOOKUP(K1193,EXHIBITIONS!B$4:C$1002,2,FALSE))</f>
        <v/>
      </c>
    </row>
    <row r="1194" spans="1:17" ht="15">
      <c r="A1194" s="10" t="str">
        <f t="array" ref="A1194">IF(ISERROR(MATCH(TRUE,EXACT(IMAGES!B$12:B$1002,B1194),0)),"?","")</f>
        <v/>
      </c>
      <c r="B1194" s="20"/>
      <c r="C1194" s="14"/>
      <c r="D1194" s="15"/>
      <c r="E1194" s="15"/>
      <c r="F1194" s="15"/>
      <c r="G1194" s="11" t="str" cm="1">
        <f t="array" ref="G1194">_xlfn.IFS(AND(D1194&lt;F1194,H1194="A"),"?",D1194+1=F1194,"✓",AND(D1194=F1194,D1194&gt;0,H1194&lt;&gt;"A"),"A?",TRUE,"")</f>
        <v/>
      </c>
      <c r="H1194" s="15"/>
      <c r="I1194" s="12"/>
      <c r="J1194" s="12"/>
      <c r="K1194" s="14"/>
      <c r="L1194" s="14"/>
      <c r="M1194" s="14"/>
      <c r="N1194" s="15"/>
      <c r="O1194" s="14"/>
      <c r="P1194" s="20"/>
      <c r="Q1194" s="24" t="str">
        <f>IF(ISBLANK(K1194),"",VLOOKUP(K1194,EXHIBITIONS!B$4:C$1002,2,FALSE))</f>
        <v/>
      </c>
    </row>
    <row r="1195" spans="1:17" ht="15">
      <c r="A1195" s="10" t="str">
        <f t="array" ref="A1195">IF(ISERROR(MATCH(TRUE,EXACT(IMAGES!B$12:B$1002,B1195),0)),"?","")</f>
        <v/>
      </c>
      <c r="B1195" s="20"/>
      <c r="C1195" s="14"/>
      <c r="D1195" s="15"/>
      <c r="E1195" s="15"/>
      <c r="F1195" s="15"/>
      <c r="G1195" s="11" t="str" cm="1">
        <f t="array" ref="G1195">_xlfn.IFS(AND(D1195&lt;F1195,H1195="A"),"?",D1195+1=F1195,"✓",AND(D1195=F1195,D1195&gt;0,H1195&lt;&gt;"A"),"A?",TRUE,"")</f>
        <v/>
      </c>
      <c r="H1195" s="15"/>
      <c r="I1195" s="12"/>
      <c r="J1195" s="12"/>
      <c r="K1195" s="14"/>
      <c r="L1195" s="14"/>
      <c r="M1195" s="14"/>
      <c r="N1195" s="15"/>
      <c r="O1195" s="14"/>
      <c r="P1195" s="20"/>
      <c r="Q1195" s="24" t="str">
        <f>IF(ISBLANK(K1195),"",VLOOKUP(K1195,EXHIBITIONS!B$4:C$1002,2,FALSE))</f>
        <v/>
      </c>
    </row>
    <row r="1196" spans="1:17" ht="15">
      <c r="A1196" s="10" t="str">
        <f t="array" ref="A1196">IF(ISERROR(MATCH(TRUE,EXACT(IMAGES!B$12:B$1002,B1196),0)),"?","")</f>
        <v/>
      </c>
      <c r="B1196" s="20"/>
      <c r="C1196" s="14"/>
      <c r="D1196" s="15"/>
      <c r="E1196" s="15"/>
      <c r="F1196" s="15"/>
      <c r="G1196" s="11" t="str" cm="1">
        <f t="array" ref="G1196">_xlfn.IFS(AND(D1196&lt;F1196,H1196="A"),"?",D1196+1=F1196,"✓",AND(D1196=F1196,D1196&gt;0,H1196&lt;&gt;"A"),"A?",TRUE,"")</f>
        <v/>
      </c>
      <c r="H1196" s="15"/>
      <c r="I1196" s="12"/>
      <c r="J1196" s="12"/>
      <c r="K1196" s="14"/>
      <c r="L1196" s="14"/>
      <c r="M1196" s="14"/>
      <c r="N1196" s="15"/>
      <c r="O1196" s="14"/>
      <c r="P1196" s="20"/>
      <c r="Q1196" s="24" t="str">
        <f>IF(ISBLANK(K1196),"",VLOOKUP(K1196,EXHIBITIONS!B$4:C$1002,2,FALSE))</f>
        <v/>
      </c>
    </row>
    <row r="1197" spans="1:17" ht="15">
      <c r="A1197" s="10" t="str">
        <f t="array" ref="A1197">IF(ISERROR(MATCH(TRUE,EXACT(IMAGES!B$12:B$1002,B1197),0)),"?","")</f>
        <v/>
      </c>
      <c r="B1197" s="20"/>
      <c r="C1197" s="14"/>
      <c r="D1197" s="15"/>
      <c r="E1197" s="15"/>
      <c r="F1197" s="15"/>
      <c r="G1197" s="11" t="str" cm="1">
        <f t="array" ref="G1197">_xlfn.IFS(AND(D1197&lt;F1197,H1197="A"),"?",D1197+1=F1197,"✓",AND(D1197=F1197,D1197&gt;0,H1197&lt;&gt;"A"),"A?",TRUE,"")</f>
        <v/>
      </c>
      <c r="H1197" s="15"/>
      <c r="I1197" s="12"/>
      <c r="J1197" s="12"/>
      <c r="K1197" s="14"/>
      <c r="L1197" s="14"/>
      <c r="M1197" s="14"/>
      <c r="N1197" s="15"/>
      <c r="O1197" s="14"/>
      <c r="P1197" s="20"/>
      <c r="Q1197" s="24" t="str">
        <f>IF(ISBLANK(K1197),"",VLOOKUP(K1197,EXHIBITIONS!B$4:C$1002,2,FALSE))</f>
        <v/>
      </c>
    </row>
    <row r="1198" spans="1:17" ht="15">
      <c r="A1198" s="10" t="str">
        <f t="array" ref="A1198">IF(ISERROR(MATCH(TRUE,EXACT(IMAGES!B$12:B$1002,B1198),0)),"?","")</f>
        <v/>
      </c>
      <c r="B1198" s="20"/>
      <c r="C1198" s="14"/>
      <c r="D1198" s="15"/>
      <c r="E1198" s="15"/>
      <c r="F1198" s="15"/>
      <c r="G1198" s="11" t="str" cm="1">
        <f t="array" ref="G1198">_xlfn.IFS(AND(D1198&lt;F1198,H1198="A"),"?",D1198+1=F1198,"✓",AND(D1198=F1198,D1198&gt;0,H1198&lt;&gt;"A"),"A?",TRUE,"")</f>
        <v/>
      </c>
      <c r="H1198" s="15"/>
      <c r="I1198" s="12"/>
      <c r="J1198" s="12"/>
      <c r="K1198" s="14"/>
      <c r="L1198" s="14"/>
      <c r="M1198" s="14"/>
      <c r="N1198" s="15"/>
      <c r="O1198" s="14"/>
      <c r="P1198" s="20"/>
      <c r="Q1198" s="24" t="str">
        <f>IF(ISBLANK(K1198),"",VLOOKUP(K1198,EXHIBITIONS!B$4:C$1002,2,FALSE))</f>
        <v/>
      </c>
    </row>
    <row r="1199" spans="1:17" ht="15">
      <c r="A1199" s="10" t="str">
        <f t="array" ref="A1199">IF(ISERROR(MATCH(TRUE,EXACT(IMAGES!B$12:B$1002,B1199),0)),"?","")</f>
        <v/>
      </c>
      <c r="B1199" s="20"/>
      <c r="C1199" s="14"/>
      <c r="D1199" s="15"/>
      <c r="E1199" s="15"/>
      <c r="F1199" s="15"/>
      <c r="G1199" s="11" t="str" cm="1">
        <f t="array" ref="G1199">_xlfn.IFS(AND(D1199&lt;F1199,H1199="A"),"?",D1199+1=F1199,"✓",AND(D1199=F1199,D1199&gt;0,H1199&lt;&gt;"A"),"A?",TRUE,"")</f>
        <v/>
      </c>
      <c r="H1199" s="15"/>
      <c r="I1199" s="12"/>
      <c r="J1199" s="12"/>
      <c r="K1199" s="14"/>
      <c r="L1199" s="14"/>
      <c r="M1199" s="14"/>
      <c r="N1199" s="15"/>
      <c r="O1199" s="14"/>
      <c r="P1199" s="20"/>
      <c r="Q1199" s="24" t="str">
        <f>IF(ISBLANK(K1199),"",VLOOKUP(K1199,EXHIBITIONS!B$4:C$1002,2,FALSE))</f>
        <v/>
      </c>
    </row>
    <row r="1200" spans="1:17" ht="15">
      <c r="A1200" s="10" t="str">
        <f t="array" ref="A1200">IF(ISERROR(MATCH(TRUE,EXACT(IMAGES!B$12:B$1002,B1200),0)),"?","")</f>
        <v/>
      </c>
      <c r="B1200" s="20"/>
      <c r="C1200" s="14"/>
      <c r="D1200" s="15"/>
      <c r="E1200" s="15"/>
      <c r="F1200" s="15"/>
      <c r="G1200" s="11" t="str" cm="1">
        <f t="array" ref="G1200">_xlfn.IFS(AND(D1200&lt;F1200,H1200="A"),"?",D1200+1=F1200,"✓",AND(D1200=F1200,D1200&gt;0,H1200&lt;&gt;"A"),"A?",TRUE,"")</f>
        <v/>
      </c>
      <c r="H1200" s="15"/>
      <c r="I1200" s="12"/>
      <c r="J1200" s="12"/>
      <c r="K1200" s="14"/>
      <c r="L1200" s="14"/>
      <c r="M1200" s="14"/>
      <c r="N1200" s="15"/>
      <c r="O1200" s="14"/>
      <c r="P1200" s="20"/>
      <c r="Q1200" s="24" t="str">
        <f>IF(ISBLANK(K1200),"",VLOOKUP(K1200,EXHIBITIONS!B$4:C$1002,2,FALSE))</f>
        <v/>
      </c>
    </row>
    <row r="1201" spans="1:17" ht="15">
      <c r="A1201" s="10" t="str">
        <f t="array" ref="A1201">IF(ISERROR(MATCH(TRUE,EXACT(IMAGES!B$12:B$1002,B1201),0)),"?","")</f>
        <v/>
      </c>
      <c r="B1201" s="20"/>
      <c r="C1201" s="14"/>
      <c r="D1201" s="15"/>
      <c r="E1201" s="15"/>
      <c r="F1201" s="15"/>
      <c r="G1201" s="11" t="str" cm="1">
        <f t="array" ref="G1201">_xlfn.IFS(AND(D1201&lt;F1201,H1201="A"),"?",D1201+1=F1201,"✓",AND(D1201=F1201,D1201&gt;0,H1201&lt;&gt;"A"),"A?",TRUE,"")</f>
        <v/>
      </c>
      <c r="H1201" s="15"/>
      <c r="I1201" s="12"/>
      <c r="J1201" s="12"/>
      <c r="K1201" s="14"/>
      <c r="L1201" s="14"/>
      <c r="M1201" s="14"/>
      <c r="N1201" s="15"/>
      <c r="O1201" s="14"/>
      <c r="P1201" s="20"/>
      <c r="Q1201" s="24" t="str">
        <f>IF(ISBLANK(K1201),"",VLOOKUP(K1201,EXHIBITIONS!B$4:C$1002,2,FALSE))</f>
        <v/>
      </c>
    </row>
    <row r="1202" spans="1:17" ht="15">
      <c r="A1202" s="10" t="str">
        <f t="array" ref="A1202">IF(ISERROR(MATCH(TRUE,EXACT(IMAGES!B$12:B$1002,B1202),0)),"?","")</f>
        <v/>
      </c>
      <c r="B1202" s="20"/>
      <c r="C1202" s="14"/>
      <c r="D1202" s="15"/>
      <c r="E1202" s="15"/>
      <c r="F1202" s="15"/>
      <c r="G1202" s="11" t="str" cm="1">
        <f t="array" ref="G1202">_xlfn.IFS(AND(D1202&lt;F1202,H1202="A"),"?",D1202+1=F1202,"✓",AND(D1202=F1202,D1202&gt;0,H1202&lt;&gt;"A"),"A?",TRUE,"")</f>
        <v/>
      </c>
      <c r="H1202" s="15"/>
      <c r="I1202" s="12"/>
      <c r="J1202" s="12"/>
      <c r="K1202" s="14"/>
      <c r="L1202" s="14"/>
      <c r="M1202" s="14"/>
      <c r="N1202" s="15"/>
      <c r="O1202" s="14"/>
      <c r="P1202" s="20"/>
      <c r="Q1202" s="24" t="str">
        <f>IF(ISBLANK(K1202),"",VLOOKUP(K1202,EXHIBITIONS!B$4:C$1002,2,FALSE))</f>
        <v/>
      </c>
    </row>
    <row r="1203" spans="1:17" ht="15">
      <c r="A1203" s="10" t="str">
        <f t="array" ref="A1203">IF(ISERROR(MATCH(TRUE,EXACT(IMAGES!B$12:B$1002,B1203),0)),"?","")</f>
        <v/>
      </c>
      <c r="B1203" s="20"/>
      <c r="C1203" s="14"/>
      <c r="D1203" s="15"/>
      <c r="E1203" s="15"/>
      <c r="F1203" s="15"/>
      <c r="G1203" s="11" t="str" cm="1">
        <f t="array" ref="G1203">_xlfn.IFS(AND(D1203&lt;F1203,H1203="A"),"?",D1203+1=F1203,"✓",AND(D1203=F1203,D1203&gt;0,H1203&lt;&gt;"A"),"A?",TRUE,"")</f>
        <v/>
      </c>
      <c r="H1203" s="15"/>
      <c r="I1203" s="12"/>
      <c r="J1203" s="12"/>
      <c r="K1203" s="14"/>
      <c r="L1203" s="14"/>
      <c r="M1203" s="14"/>
      <c r="N1203" s="15"/>
      <c r="O1203" s="14"/>
      <c r="P1203" s="20"/>
      <c r="Q1203" s="24" t="str">
        <f>IF(ISBLANK(K1203),"",VLOOKUP(K1203,EXHIBITIONS!B$4:C$1002,2,FALSE))</f>
        <v/>
      </c>
    </row>
    <row r="1204" spans="1:17" ht="15">
      <c r="A1204" s="10" t="str">
        <f t="array" ref="A1204">IF(ISERROR(MATCH(TRUE,EXACT(IMAGES!B$12:B$1002,B1204),0)),"?","")</f>
        <v/>
      </c>
      <c r="B1204" s="20"/>
      <c r="C1204" s="14"/>
      <c r="D1204" s="15"/>
      <c r="E1204" s="15"/>
      <c r="F1204" s="15"/>
      <c r="G1204" s="11" t="str" cm="1">
        <f t="array" ref="G1204">_xlfn.IFS(AND(D1204&lt;F1204,H1204="A"),"?",D1204+1=F1204,"✓",AND(D1204=F1204,D1204&gt;0,H1204&lt;&gt;"A"),"A?",TRUE,"")</f>
        <v/>
      </c>
      <c r="H1204" s="15"/>
      <c r="I1204" s="12"/>
      <c r="J1204" s="12"/>
      <c r="K1204" s="14"/>
      <c r="L1204" s="14"/>
      <c r="M1204" s="14"/>
      <c r="N1204" s="15"/>
      <c r="O1204" s="14"/>
      <c r="P1204" s="20"/>
      <c r="Q1204" s="24" t="str">
        <f>IF(ISBLANK(K1204),"",VLOOKUP(K1204,EXHIBITIONS!B$4:C$1002,2,FALSE))</f>
        <v/>
      </c>
    </row>
    <row r="1205" spans="1:17" ht="15">
      <c r="A1205" s="10" t="str">
        <f t="array" ref="A1205">IF(ISERROR(MATCH(TRUE,EXACT(IMAGES!B$12:B$1002,B1205),0)),"?","")</f>
        <v/>
      </c>
      <c r="B1205" s="20"/>
      <c r="C1205" s="14"/>
      <c r="D1205" s="15"/>
      <c r="E1205" s="15"/>
      <c r="F1205" s="15"/>
      <c r="G1205" s="11" t="str" cm="1">
        <f t="array" ref="G1205">_xlfn.IFS(AND(D1205&lt;F1205,H1205="A"),"?",D1205+1=F1205,"✓",AND(D1205=F1205,D1205&gt;0,H1205&lt;&gt;"A"),"A?",TRUE,"")</f>
        <v/>
      </c>
      <c r="H1205" s="15"/>
      <c r="I1205" s="12"/>
      <c r="J1205" s="12"/>
      <c r="K1205" s="14"/>
      <c r="L1205" s="14"/>
      <c r="M1205" s="14"/>
      <c r="N1205" s="15"/>
      <c r="O1205" s="14"/>
      <c r="P1205" s="20"/>
      <c r="Q1205" s="24" t="str">
        <f>IF(ISBLANK(K1205),"",VLOOKUP(K1205,EXHIBITIONS!B$4:C$1002,2,FALSE))</f>
        <v/>
      </c>
    </row>
    <row r="1206" spans="1:17" ht="15">
      <c r="A1206" s="10" t="str">
        <f t="array" ref="A1206">IF(ISERROR(MATCH(TRUE,EXACT(IMAGES!B$12:B$1002,B1206),0)),"?","")</f>
        <v/>
      </c>
      <c r="B1206" s="20"/>
      <c r="C1206" s="14"/>
      <c r="D1206" s="15"/>
      <c r="E1206" s="15"/>
      <c r="F1206" s="15"/>
      <c r="G1206" s="11" t="str" cm="1">
        <f t="array" ref="G1206">_xlfn.IFS(AND(D1206&lt;F1206,H1206="A"),"?",D1206+1=F1206,"✓",AND(D1206=F1206,D1206&gt;0,H1206&lt;&gt;"A"),"A?",TRUE,"")</f>
        <v/>
      </c>
      <c r="H1206" s="15"/>
      <c r="I1206" s="12"/>
      <c r="J1206" s="12"/>
      <c r="K1206" s="14"/>
      <c r="L1206" s="14"/>
      <c r="M1206" s="14"/>
      <c r="N1206" s="15"/>
      <c r="O1206" s="14"/>
      <c r="P1206" s="20"/>
      <c r="Q1206" s="24" t="str">
        <f>IF(ISBLANK(K1206),"",VLOOKUP(K1206,EXHIBITIONS!B$4:C$1002,2,FALSE))</f>
        <v/>
      </c>
    </row>
    <row r="1207" spans="1:17" ht="15">
      <c r="A1207" s="10" t="str">
        <f t="array" ref="A1207">IF(ISERROR(MATCH(TRUE,EXACT(IMAGES!B$12:B$1002,B1207),0)),"?","")</f>
        <v/>
      </c>
      <c r="B1207" s="20"/>
      <c r="C1207" s="14"/>
      <c r="D1207" s="15"/>
      <c r="E1207" s="15"/>
      <c r="F1207" s="15"/>
      <c r="G1207" s="11" t="str" cm="1">
        <f t="array" ref="G1207">_xlfn.IFS(AND(D1207&lt;F1207,H1207="A"),"?",D1207+1=F1207,"✓",AND(D1207=F1207,D1207&gt;0,H1207&lt;&gt;"A"),"A?",TRUE,"")</f>
        <v/>
      </c>
      <c r="H1207" s="15"/>
      <c r="I1207" s="12"/>
      <c r="J1207" s="12"/>
      <c r="K1207" s="14"/>
      <c r="L1207" s="14"/>
      <c r="M1207" s="14"/>
      <c r="N1207" s="15"/>
      <c r="O1207" s="14"/>
      <c r="P1207" s="20"/>
      <c r="Q1207" s="24" t="str">
        <f>IF(ISBLANK(K1207),"",VLOOKUP(K1207,EXHIBITIONS!B$4:C$1002,2,FALSE))</f>
        <v/>
      </c>
    </row>
    <row r="1208" spans="1:17" ht="15">
      <c r="A1208" s="10" t="str">
        <f t="array" ref="A1208">IF(ISERROR(MATCH(TRUE,EXACT(IMAGES!B$12:B$1002,B1208),0)),"?","")</f>
        <v/>
      </c>
      <c r="B1208" s="20"/>
      <c r="C1208" s="14"/>
      <c r="D1208" s="15"/>
      <c r="E1208" s="15"/>
      <c r="F1208" s="15"/>
      <c r="G1208" s="11" t="str" cm="1">
        <f t="array" ref="G1208">_xlfn.IFS(AND(D1208&lt;F1208,H1208="A"),"?",D1208+1=F1208,"✓",AND(D1208=F1208,D1208&gt;0,H1208&lt;&gt;"A"),"A?",TRUE,"")</f>
        <v/>
      </c>
      <c r="H1208" s="15"/>
      <c r="I1208" s="12"/>
      <c r="J1208" s="12"/>
      <c r="K1208" s="14"/>
      <c r="L1208" s="14"/>
      <c r="M1208" s="14"/>
      <c r="N1208" s="15"/>
      <c r="O1208" s="14"/>
      <c r="P1208" s="20"/>
      <c r="Q1208" s="24" t="str">
        <f>IF(ISBLANK(K1208),"",VLOOKUP(K1208,EXHIBITIONS!B$4:C$1002,2,FALSE))</f>
        <v/>
      </c>
    </row>
    <row r="1209" spans="1:17" ht="15">
      <c r="A1209" s="10" t="str">
        <f t="array" ref="A1209">IF(ISERROR(MATCH(TRUE,EXACT(IMAGES!B$12:B$1002,B1209),0)),"?","")</f>
        <v/>
      </c>
      <c r="B1209" s="20"/>
      <c r="C1209" s="14"/>
      <c r="D1209" s="15"/>
      <c r="E1209" s="15"/>
      <c r="F1209" s="15"/>
      <c r="G1209" s="11" t="str" cm="1">
        <f t="array" ref="G1209">_xlfn.IFS(AND(D1209&lt;F1209,H1209="A"),"?",D1209+1=F1209,"✓",AND(D1209=F1209,D1209&gt;0,H1209&lt;&gt;"A"),"A?",TRUE,"")</f>
        <v/>
      </c>
      <c r="H1209" s="15"/>
      <c r="I1209" s="12"/>
      <c r="J1209" s="12"/>
      <c r="K1209" s="14"/>
      <c r="L1209" s="14"/>
      <c r="M1209" s="14"/>
      <c r="N1209" s="15"/>
      <c r="O1209" s="14"/>
      <c r="P1209" s="20"/>
      <c r="Q1209" s="24" t="str">
        <f>IF(ISBLANK(K1209),"",VLOOKUP(K1209,EXHIBITIONS!B$4:C$1002,2,FALSE))</f>
        <v/>
      </c>
    </row>
    <row r="1210" spans="1:17" ht="15">
      <c r="A1210" s="10" t="str">
        <f t="array" ref="A1210">IF(ISERROR(MATCH(TRUE,EXACT(IMAGES!B$12:B$1002,B1210),0)),"?","")</f>
        <v/>
      </c>
      <c r="B1210" s="14"/>
      <c r="C1210" s="14"/>
      <c r="D1210" s="15"/>
      <c r="E1210" s="15"/>
      <c r="F1210" s="15"/>
      <c r="G1210" s="11" t="str" cm="1">
        <f t="array" ref="G1210">_xlfn.IFS(AND(D1210&lt;F1210,H1210="A"),"?",D1210+1=F1210,"✓",AND(D1210=F1210,D1210&gt;0,H1210&lt;&gt;"A"),"A?",TRUE,"")</f>
        <v/>
      </c>
      <c r="H1210" s="15"/>
      <c r="I1210" s="12"/>
      <c r="J1210" s="12"/>
      <c r="K1210" s="14"/>
      <c r="L1210" s="14"/>
      <c r="M1210" s="14"/>
      <c r="N1210" s="15"/>
      <c r="O1210" s="14"/>
      <c r="P1210" s="20"/>
      <c r="Q1210" s="24" t="str">
        <f>IF(ISBLANK(K1210),"",VLOOKUP(K1210,EXHIBITIONS!B$4:C$1002,2,FALSE))</f>
        <v/>
      </c>
    </row>
    <row r="1211" spans="1:17" ht="15">
      <c r="A1211" s="10" t="str">
        <f t="array" ref="A1211">IF(ISERROR(MATCH(TRUE,EXACT(IMAGES!B$12:B$1002,B1211),0)),"?","")</f>
        <v/>
      </c>
      <c r="B1211" s="20"/>
      <c r="C1211" s="14"/>
      <c r="D1211" s="15"/>
      <c r="E1211" s="15"/>
      <c r="F1211" s="15"/>
      <c r="G1211" s="11" t="str" cm="1">
        <f t="array" ref="G1211">_xlfn.IFS(AND(D1211&lt;F1211,H1211="A"),"?",D1211+1=F1211,"✓",AND(D1211=F1211,D1211&gt;0,H1211&lt;&gt;"A"),"A?",TRUE,"")</f>
        <v/>
      </c>
      <c r="H1211" s="15"/>
      <c r="I1211" s="12"/>
      <c r="J1211" s="12"/>
      <c r="K1211" s="14"/>
      <c r="L1211" s="14"/>
      <c r="M1211" s="14"/>
      <c r="N1211" s="15"/>
      <c r="O1211" s="14"/>
      <c r="P1211" s="20"/>
      <c r="Q1211" s="24" t="str">
        <f>IF(ISBLANK(K1211),"",VLOOKUP(K1211,EXHIBITIONS!B$4:C$1002,2,FALSE))</f>
        <v/>
      </c>
    </row>
    <row r="1212" spans="1:17" ht="15">
      <c r="A1212" s="10" t="str">
        <f t="array" ref="A1212">IF(ISERROR(MATCH(TRUE,EXACT(IMAGES!B$12:B$1002,B1212),0)),"?","")</f>
        <v/>
      </c>
      <c r="B1212" s="20"/>
      <c r="C1212" s="14"/>
      <c r="D1212" s="15"/>
      <c r="E1212" s="15"/>
      <c r="F1212" s="15"/>
      <c r="G1212" s="11" t="str" cm="1">
        <f t="array" ref="G1212">_xlfn.IFS(AND(D1212&lt;F1212,H1212="A"),"?",D1212+1=F1212,"✓",AND(D1212=F1212,D1212&gt;0,H1212&lt;&gt;"A"),"A?",TRUE,"")</f>
        <v/>
      </c>
      <c r="H1212" s="15"/>
      <c r="I1212" s="12"/>
      <c r="J1212" s="12"/>
      <c r="K1212" s="14"/>
      <c r="L1212" s="14"/>
      <c r="M1212" s="14"/>
      <c r="N1212" s="15"/>
      <c r="O1212" s="14"/>
      <c r="P1212" s="20"/>
      <c r="Q1212" s="24" t="str">
        <f>IF(ISBLANK(K1212),"",VLOOKUP(K1212,EXHIBITIONS!B$4:C$1002,2,FALSE))</f>
        <v/>
      </c>
    </row>
    <row r="1213" spans="1:17" ht="15">
      <c r="A1213" s="10" t="str">
        <f t="array" ref="A1213">IF(ISERROR(MATCH(TRUE,EXACT(IMAGES!B$12:B$1002,B1213),0)),"?","")</f>
        <v/>
      </c>
      <c r="B1213" s="20"/>
      <c r="C1213" s="14"/>
      <c r="D1213" s="15"/>
      <c r="E1213" s="15"/>
      <c r="F1213" s="15"/>
      <c r="G1213" s="11" t="str" cm="1">
        <f t="array" ref="G1213">_xlfn.IFS(AND(D1213&lt;F1213,H1213="A"),"?",D1213+1=F1213,"✓",AND(D1213=F1213,D1213&gt;0,H1213&lt;&gt;"A"),"A?",TRUE,"")</f>
        <v/>
      </c>
      <c r="H1213" s="15"/>
      <c r="I1213" s="12"/>
      <c r="J1213" s="12"/>
      <c r="K1213" s="14"/>
      <c r="L1213" s="14"/>
      <c r="M1213" s="14"/>
      <c r="N1213" s="15"/>
      <c r="O1213" s="14"/>
      <c r="P1213" s="20"/>
      <c r="Q1213" s="24" t="str">
        <f>IF(ISBLANK(K1213),"",VLOOKUP(K1213,EXHIBITIONS!B$4:C$1002,2,FALSE))</f>
        <v/>
      </c>
    </row>
    <row r="1214" spans="1:17" ht="15">
      <c r="A1214" s="10" t="str">
        <f t="array" ref="A1214">IF(ISERROR(MATCH(TRUE,EXACT(IMAGES!B$12:B$1002,B1214),0)),"?","")</f>
        <v/>
      </c>
      <c r="B1214" s="20"/>
      <c r="C1214" s="14"/>
      <c r="D1214" s="15"/>
      <c r="E1214" s="15"/>
      <c r="F1214" s="15"/>
      <c r="G1214" s="11" t="str" cm="1">
        <f t="array" ref="G1214">_xlfn.IFS(AND(D1214&lt;F1214,H1214="A"),"?",D1214+1=F1214,"✓",AND(D1214=F1214,D1214&gt;0,H1214&lt;&gt;"A"),"A?",TRUE,"")</f>
        <v/>
      </c>
      <c r="H1214" s="15"/>
      <c r="I1214" s="12"/>
      <c r="J1214" s="12"/>
      <c r="K1214" s="14"/>
      <c r="L1214" s="14"/>
      <c r="M1214" s="14"/>
      <c r="N1214" s="15"/>
      <c r="O1214" s="14"/>
      <c r="P1214" s="20"/>
      <c r="Q1214" s="24" t="str">
        <f>IF(ISBLANK(K1214),"",VLOOKUP(K1214,EXHIBITIONS!B$4:C$1002,2,FALSE))</f>
        <v/>
      </c>
    </row>
    <row r="1215" spans="1:17" ht="15">
      <c r="A1215" s="10" t="str">
        <f t="array" ref="A1215">IF(ISERROR(MATCH(TRUE,EXACT(IMAGES!B$12:B$1002,B1215),0)),"?","")</f>
        <v/>
      </c>
      <c r="B1215" s="20"/>
      <c r="C1215" s="14"/>
      <c r="D1215" s="15"/>
      <c r="E1215" s="15"/>
      <c r="F1215" s="15"/>
      <c r="G1215" s="11" t="str" cm="1">
        <f t="array" ref="G1215">_xlfn.IFS(AND(D1215&lt;F1215,H1215="A"),"?",D1215+1=F1215,"✓",AND(D1215=F1215,D1215&gt;0,H1215&lt;&gt;"A"),"A?",TRUE,"")</f>
        <v/>
      </c>
      <c r="H1215" s="15"/>
      <c r="I1215" s="12"/>
      <c r="J1215" s="12"/>
      <c r="K1215" s="14"/>
      <c r="L1215" s="14"/>
      <c r="M1215" s="14"/>
      <c r="N1215" s="15"/>
      <c r="O1215" s="14"/>
      <c r="P1215" s="20"/>
      <c r="Q1215" s="24" t="str">
        <f>IF(ISBLANK(K1215),"",VLOOKUP(K1215,EXHIBITIONS!B$4:C$1002,2,FALSE))</f>
        <v/>
      </c>
    </row>
    <row r="1216" spans="1:17" ht="15">
      <c r="A1216" s="10" t="str">
        <f t="array" ref="A1216">IF(ISERROR(MATCH(TRUE,EXACT(IMAGES!B$12:B$1002,B1216),0)),"?","")</f>
        <v/>
      </c>
      <c r="B1216" s="20"/>
      <c r="C1216" s="14"/>
      <c r="D1216" s="15"/>
      <c r="E1216" s="15"/>
      <c r="F1216" s="15"/>
      <c r="G1216" s="11" t="str" cm="1">
        <f t="array" ref="G1216">_xlfn.IFS(AND(D1216&lt;F1216,H1216="A"),"?",D1216+1=F1216,"✓",AND(D1216=F1216,D1216&gt;0,H1216&lt;&gt;"A"),"A?",TRUE,"")</f>
        <v/>
      </c>
      <c r="H1216" s="15"/>
      <c r="I1216" s="12"/>
      <c r="J1216" s="12"/>
      <c r="K1216" s="14"/>
      <c r="L1216" s="14"/>
      <c r="M1216" s="14"/>
      <c r="N1216" s="15"/>
      <c r="O1216" s="14"/>
      <c r="P1216" s="20"/>
      <c r="Q1216" s="24" t="str">
        <f>IF(ISBLANK(K1216),"",VLOOKUP(K1216,EXHIBITIONS!B$4:C$1002,2,FALSE))</f>
        <v/>
      </c>
    </row>
    <row r="1217" spans="1:17" ht="15">
      <c r="A1217" s="10" t="str">
        <f t="array" ref="A1217">IF(ISERROR(MATCH(TRUE,EXACT(IMAGES!B$12:B$1002,B1217),0)),"?","")</f>
        <v/>
      </c>
      <c r="B1217" s="20"/>
      <c r="C1217" s="14"/>
      <c r="D1217" s="15"/>
      <c r="E1217" s="15"/>
      <c r="F1217" s="15"/>
      <c r="G1217" s="11" t="str" cm="1">
        <f t="array" ref="G1217">_xlfn.IFS(AND(D1217&lt;F1217,H1217="A"),"?",D1217+1=F1217,"✓",AND(D1217=F1217,D1217&gt;0,H1217&lt;&gt;"A"),"A?",TRUE,"")</f>
        <v/>
      </c>
      <c r="H1217" s="15"/>
      <c r="I1217" s="12"/>
      <c r="J1217" s="12"/>
      <c r="K1217" s="14"/>
      <c r="L1217" s="14"/>
      <c r="M1217" s="14"/>
      <c r="N1217" s="15"/>
      <c r="O1217" s="14"/>
      <c r="P1217" s="20"/>
      <c r="Q1217" s="24" t="str">
        <f>IF(ISBLANK(K1217),"",VLOOKUP(K1217,EXHIBITIONS!B$4:C$1002,2,FALSE))</f>
        <v/>
      </c>
    </row>
    <row r="1218" spans="1:17" ht="15">
      <c r="A1218" s="10" t="str">
        <f t="array" ref="A1218">IF(ISERROR(MATCH(TRUE,EXACT(IMAGES!B$12:B$1002,B1218),0)),"?","")</f>
        <v/>
      </c>
      <c r="B1218" s="20"/>
      <c r="C1218" s="14"/>
      <c r="D1218" s="15"/>
      <c r="E1218" s="15"/>
      <c r="F1218" s="15"/>
      <c r="G1218" s="11" t="str" cm="1">
        <f t="array" ref="G1218">_xlfn.IFS(AND(D1218&lt;F1218,H1218="A"),"?",D1218+1=F1218,"✓",AND(D1218=F1218,D1218&gt;0,H1218&lt;&gt;"A"),"A?",TRUE,"")</f>
        <v/>
      </c>
      <c r="H1218" s="15"/>
      <c r="I1218" s="12"/>
      <c r="J1218" s="12"/>
      <c r="K1218" s="14"/>
      <c r="L1218" s="14"/>
      <c r="M1218" s="14"/>
      <c r="N1218" s="15"/>
      <c r="O1218" s="14"/>
      <c r="P1218" s="20"/>
      <c r="Q1218" s="24" t="str">
        <f>IF(ISBLANK(K1218),"",VLOOKUP(K1218,EXHIBITIONS!B$4:C$1002,2,FALSE))</f>
        <v/>
      </c>
    </row>
    <row r="1219" spans="1:17" ht="15">
      <c r="A1219" s="10" t="str">
        <f t="array" ref="A1219">IF(ISERROR(MATCH(TRUE,EXACT(IMAGES!B$12:B$1002,B1219),0)),"?","")</f>
        <v/>
      </c>
      <c r="B1219" s="20"/>
      <c r="C1219" s="14"/>
      <c r="D1219" s="15"/>
      <c r="E1219" s="15"/>
      <c r="F1219" s="15"/>
      <c r="G1219" s="11" t="str" cm="1">
        <f t="array" ref="G1219">_xlfn.IFS(AND(D1219&lt;F1219,H1219="A"),"?",D1219+1=F1219,"✓",AND(D1219=F1219,D1219&gt;0,H1219&lt;&gt;"A"),"A?",TRUE,"")</f>
        <v/>
      </c>
      <c r="H1219" s="15"/>
      <c r="I1219" s="12"/>
      <c r="J1219" s="12"/>
      <c r="K1219" s="14"/>
      <c r="L1219" s="14"/>
      <c r="M1219" s="14"/>
      <c r="N1219" s="15"/>
      <c r="O1219" s="14"/>
      <c r="P1219" s="20"/>
      <c r="Q1219" s="24" t="str">
        <f>IF(ISBLANK(K1219),"",VLOOKUP(K1219,EXHIBITIONS!B$4:C$1002,2,FALSE))</f>
        <v/>
      </c>
    </row>
    <row r="1220" spans="1:17" ht="15">
      <c r="A1220" s="10" t="str">
        <f t="array" ref="A1220">IF(ISERROR(MATCH(TRUE,EXACT(IMAGES!B$12:B$1002,B1220),0)),"?","")</f>
        <v/>
      </c>
      <c r="B1220" s="20"/>
      <c r="C1220" s="14"/>
      <c r="D1220" s="15"/>
      <c r="E1220" s="15"/>
      <c r="F1220" s="15"/>
      <c r="G1220" s="11" t="str" cm="1">
        <f t="array" ref="G1220">_xlfn.IFS(AND(D1220&lt;F1220,H1220="A"),"?",D1220+1=F1220,"✓",AND(D1220=F1220,D1220&gt;0,H1220&lt;&gt;"A"),"A?",TRUE,"")</f>
        <v/>
      </c>
      <c r="H1220" s="15"/>
      <c r="I1220" s="12"/>
      <c r="J1220" s="12"/>
      <c r="K1220" s="14"/>
      <c r="L1220" s="14"/>
      <c r="M1220" s="14"/>
      <c r="N1220" s="15"/>
      <c r="O1220" s="14"/>
      <c r="P1220" s="20"/>
      <c r="Q1220" s="24" t="str">
        <f>IF(ISBLANK(K1220),"",VLOOKUP(K1220,EXHIBITIONS!B$4:C$1002,2,FALSE))</f>
        <v/>
      </c>
    </row>
    <row r="1221" spans="1:17" ht="15">
      <c r="A1221" s="10" t="str">
        <f t="array" ref="A1221">IF(ISERROR(MATCH(TRUE,EXACT(IMAGES!B$12:B$1002,B1221),0)),"?","")</f>
        <v/>
      </c>
      <c r="B1221" s="20"/>
      <c r="C1221" s="14"/>
      <c r="D1221" s="15"/>
      <c r="E1221" s="15"/>
      <c r="F1221" s="15"/>
      <c r="G1221" s="11" t="str" cm="1">
        <f t="array" ref="G1221">_xlfn.IFS(AND(D1221&lt;F1221,H1221="A"),"?",D1221+1=F1221,"✓",AND(D1221=F1221,D1221&gt;0,H1221&lt;&gt;"A"),"A?",TRUE,"")</f>
        <v/>
      </c>
      <c r="H1221" s="15"/>
      <c r="I1221" s="12"/>
      <c r="J1221" s="12"/>
      <c r="K1221" s="14"/>
      <c r="L1221" s="14"/>
      <c r="M1221" s="14"/>
      <c r="N1221" s="15"/>
      <c r="O1221" s="14"/>
      <c r="P1221" s="20"/>
      <c r="Q1221" s="24" t="str">
        <f>IF(ISBLANK(K1221),"",VLOOKUP(K1221,EXHIBITIONS!B$4:C$1002,2,FALSE))</f>
        <v/>
      </c>
    </row>
    <row r="1222" spans="1:17" ht="15">
      <c r="A1222" s="10" t="str">
        <f t="array" ref="A1222">IF(ISERROR(MATCH(TRUE,EXACT(IMAGES!B$12:B$1002,B1222),0)),"?","")</f>
        <v/>
      </c>
      <c r="B1222" s="20"/>
      <c r="C1222" s="14"/>
      <c r="D1222" s="15"/>
      <c r="E1222" s="15"/>
      <c r="F1222" s="15"/>
      <c r="G1222" s="11" t="str" cm="1">
        <f t="array" ref="G1222">_xlfn.IFS(AND(D1222&lt;F1222,H1222="A"),"?",D1222+1=F1222,"✓",AND(D1222=F1222,D1222&gt;0,H1222&lt;&gt;"A"),"A?",TRUE,"")</f>
        <v/>
      </c>
      <c r="H1222" s="15"/>
      <c r="I1222" s="12"/>
      <c r="J1222" s="12"/>
      <c r="K1222" s="14"/>
      <c r="L1222" s="14"/>
      <c r="M1222" s="14"/>
      <c r="N1222" s="15"/>
      <c r="O1222" s="14"/>
      <c r="P1222" s="20"/>
      <c r="Q1222" s="24" t="str">
        <f>IF(ISBLANK(K1222),"",VLOOKUP(K1222,EXHIBITIONS!B$4:C$1002,2,FALSE))</f>
        <v/>
      </c>
    </row>
    <row r="1223" spans="1:17" ht="15">
      <c r="A1223" s="10" t="str">
        <f t="array" ref="A1223">IF(ISERROR(MATCH(TRUE,EXACT(IMAGES!B$12:B$1002,B1223),0)),"?","")</f>
        <v/>
      </c>
      <c r="B1223" s="20"/>
      <c r="C1223" s="14"/>
      <c r="D1223" s="15"/>
      <c r="E1223" s="15"/>
      <c r="F1223" s="15"/>
      <c r="G1223" s="11" t="str" cm="1">
        <f t="array" ref="G1223">_xlfn.IFS(AND(D1223&lt;F1223,H1223="A"),"?",D1223+1=F1223,"✓",AND(D1223=F1223,D1223&gt;0,H1223&lt;&gt;"A"),"A?",TRUE,"")</f>
        <v/>
      </c>
      <c r="H1223" s="15"/>
      <c r="I1223" s="12"/>
      <c r="J1223" s="12"/>
      <c r="K1223" s="14"/>
      <c r="L1223" s="14"/>
      <c r="M1223" s="14"/>
      <c r="N1223" s="15"/>
      <c r="O1223" s="14"/>
      <c r="P1223" s="20"/>
      <c r="Q1223" s="24" t="str">
        <f>IF(ISBLANK(K1223),"",VLOOKUP(K1223,EXHIBITIONS!B$4:C$1002,2,FALSE))</f>
        <v/>
      </c>
    </row>
    <row r="1224" spans="1:17" ht="15">
      <c r="A1224" s="10" t="str">
        <f t="array" ref="A1224">IF(ISERROR(MATCH(TRUE,EXACT(IMAGES!B$12:B$1002,B1224),0)),"?","")</f>
        <v/>
      </c>
      <c r="B1224" s="20"/>
      <c r="C1224" s="14"/>
      <c r="D1224" s="15"/>
      <c r="E1224" s="15"/>
      <c r="F1224" s="15"/>
      <c r="G1224" s="11" t="str" cm="1">
        <f t="array" ref="G1224">_xlfn.IFS(AND(D1224&lt;F1224,H1224="A"),"?",D1224+1=F1224,"✓",AND(D1224=F1224,D1224&gt;0,H1224&lt;&gt;"A"),"A?",TRUE,"")</f>
        <v/>
      </c>
      <c r="H1224" s="15"/>
      <c r="I1224" s="12"/>
      <c r="J1224" s="12"/>
      <c r="K1224" s="14"/>
      <c r="L1224" s="14"/>
      <c r="M1224" s="14"/>
      <c r="N1224" s="15"/>
      <c r="O1224" s="14"/>
      <c r="P1224" s="20"/>
      <c r="Q1224" s="24" t="str">
        <f>IF(ISBLANK(K1224),"",VLOOKUP(K1224,EXHIBITIONS!B$4:C$1002,2,FALSE))</f>
        <v/>
      </c>
    </row>
    <row r="1225" spans="1:17" ht="15">
      <c r="A1225" s="10" t="str">
        <f t="array" ref="A1225">IF(ISERROR(MATCH(TRUE,EXACT(IMAGES!B$12:B$1002,B1225),0)),"?","")</f>
        <v/>
      </c>
      <c r="B1225" s="20"/>
      <c r="C1225" s="14"/>
      <c r="D1225" s="15"/>
      <c r="E1225" s="15"/>
      <c r="F1225" s="15"/>
      <c r="G1225" s="11" t="str" cm="1">
        <f t="array" ref="G1225">_xlfn.IFS(AND(D1225&lt;F1225,H1225="A"),"?",D1225+1=F1225,"✓",AND(D1225=F1225,D1225&gt;0,H1225&lt;&gt;"A"),"A?",TRUE,"")</f>
        <v/>
      </c>
      <c r="H1225" s="15"/>
      <c r="I1225" s="12"/>
      <c r="J1225" s="12"/>
      <c r="K1225" s="14"/>
      <c r="L1225" s="14"/>
      <c r="M1225" s="14"/>
      <c r="N1225" s="15"/>
      <c r="O1225" s="14"/>
      <c r="P1225" s="20"/>
      <c r="Q1225" s="24" t="str">
        <f>IF(ISBLANK(K1225),"",VLOOKUP(K1225,EXHIBITIONS!B$4:C$1002,2,FALSE))</f>
        <v/>
      </c>
    </row>
    <row r="1226" spans="1:17" ht="15">
      <c r="A1226" s="10" t="str">
        <f t="array" ref="A1226">IF(ISERROR(MATCH(TRUE,EXACT(IMAGES!B$12:B$1002,B1226),0)),"?","")</f>
        <v/>
      </c>
      <c r="B1226" s="20"/>
      <c r="C1226" s="14"/>
      <c r="D1226" s="15"/>
      <c r="E1226" s="15"/>
      <c r="F1226" s="15"/>
      <c r="G1226" s="11" t="str" cm="1">
        <f t="array" ref="G1226">_xlfn.IFS(AND(D1226&lt;F1226,H1226="A"),"?",D1226+1=F1226,"✓",AND(D1226=F1226,D1226&gt;0,H1226&lt;&gt;"A"),"A?",TRUE,"")</f>
        <v/>
      </c>
      <c r="H1226" s="15"/>
      <c r="I1226" s="12"/>
      <c r="J1226" s="12"/>
      <c r="K1226" s="14"/>
      <c r="L1226" s="14"/>
      <c r="M1226" s="14"/>
      <c r="N1226" s="15"/>
      <c r="O1226" s="14"/>
      <c r="P1226" s="20"/>
      <c r="Q1226" s="24" t="str">
        <f>IF(ISBLANK(K1226),"",VLOOKUP(K1226,EXHIBITIONS!B$4:C$1002,2,FALSE))</f>
        <v/>
      </c>
    </row>
    <row r="1227" spans="1:17" ht="15">
      <c r="A1227" s="10" t="str">
        <f t="array" ref="A1227">IF(ISERROR(MATCH(TRUE,EXACT(IMAGES!B$12:B$1002,B1227),0)),"?","")</f>
        <v/>
      </c>
      <c r="B1227" s="20"/>
      <c r="C1227" s="14"/>
      <c r="D1227" s="15"/>
      <c r="E1227" s="15"/>
      <c r="F1227" s="15"/>
      <c r="G1227" s="11" t="str" cm="1">
        <f t="array" ref="G1227">_xlfn.IFS(AND(D1227&lt;F1227,H1227="A"),"?",D1227+1=F1227,"✓",AND(D1227=F1227,D1227&gt;0,H1227&lt;&gt;"A"),"A?",TRUE,"")</f>
        <v/>
      </c>
      <c r="H1227" s="15"/>
      <c r="I1227" s="12"/>
      <c r="J1227" s="12"/>
      <c r="K1227" s="14"/>
      <c r="L1227" s="14"/>
      <c r="M1227" s="14"/>
      <c r="N1227" s="15"/>
      <c r="O1227" s="14"/>
      <c r="P1227" s="20"/>
      <c r="Q1227" s="24" t="str">
        <f>IF(ISBLANK(K1227),"",VLOOKUP(K1227,EXHIBITIONS!B$4:C$1002,2,FALSE))</f>
        <v/>
      </c>
    </row>
    <row r="1228" spans="1:17" ht="15">
      <c r="A1228" s="10" t="str">
        <f t="array" ref="A1228">IF(ISERROR(MATCH(TRUE,EXACT(IMAGES!B$12:B$1002,B1228),0)),"?","")</f>
        <v/>
      </c>
      <c r="B1228" s="20"/>
      <c r="C1228" s="14"/>
      <c r="D1228" s="15"/>
      <c r="E1228" s="15"/>
      <c r="F1228" s="15"/>
      <c r="G1228" s="11" t="str" cm="1">
        <f t="array" ref="G1228">_xlfn.IFS(AND(D1228&lt;F1228,H1228="A"),"?",D1228+1=F1228,"✓",AND(D1228=F1228,D1228&gt;0,H1228&lt;&gt;"A"),"A?",TRUE,"")</f>
        <v/>
      </c>
      <c r="H1228" s="15"/>
      <c r="I1228" s="12"/>
      <c r="J1228" s="12"/>
      <c r="K1228" s="14"/>
      <c r="L1228" s="14"/>
      <c r="M1228" s="14"/>
      <c r="N1228" s="15"/>
      <c r="O1228" s="14"/>
      <c r="P1228" s="20"/>
      <c r="Q1228" s="24" t="str">
        <f>IF(ISBLANK(K1228),"",VLOOKUP(K1228,EXHIBITIONS!B$4:C$1002,2,FALSE))</f>
        <v/>
      </c>
    </row>
    <row r="1229" spans="1:17" ht="15">
      <c r="A1229" s="10" t="str">
        <f t="array" ref="A1229">IF(ISERROR(MATCH(TRUE,EXACT(IMAGES!B$12:B$1002,B1229),0)),"?","")</f>
        <v/>
      </c>
      <c r="B1229" s="20"/>
      <c r="C1229" s="14"/>
      <c r="D1229" s="15"/>
      <c r="E1229" s="15"/>
      <c r="F1229" s="15"/>
      <c r="G1229" s="11" t="str" cm="1">
        <f t="array" ref="G1229">_xlfn.IFS(AND(D1229&lt;F1229,H1229="A"),"?",D1229+1=F1229,"✓",AND(D1229=F1229,D1229&gt;0,H1229&lt;&gt;"A"),"A?",TRUE,"")</f>
        <v/>
      </c>
      <c r="H1229" s="15"/>
      <c r="I1229" s="12"/>
      <c r="J1229" s="12"/>
      <c r="K1229" s="14"/>
      <c r="L1229" s="14"/>
      <c r="M1229" s="14"/>
      <c r="N1229" s="15"/>
      <c r="O1229" s="14"/>
      <c r="P1229" s="20"/>
      <c r="Q1229" s="24" t="str">
        <f>IF(ISBLANK(K1229),"",VLOOKUP(K1229,EXHIBITIONS!B$4:C$1002,2,FALSE))</f>
        <v/>
      </c>
    </row>
    <row r="1230" spans="1:17" ht="15">
      <c r="A1230" s="10" t="str">
        <f t="array" ref="A1230">IF(ISERROR(MATCH(TRUE,EXACT(IMAGES!B$12:B$1002,B1230),0)),"?","")</f>
        <v/>
      </c>
      <c r="B1230" s="20"/>
      <c r="C1230" s="14"/>
      <c r="D1230" s="14"/>
      <c r="E1230" s="15"/>
      <c r="F1230" s="15"/>
      <c r="G1230" s="11" t="str" cm="1">
        <f t="array" ref="G1230">_xlfn.IFS(AND(D1230&lt;F1230,H1230="A"),"?",D1230+1=F1230,"✓",AND(D1230=F1230,D1230&gt;0,H1230&lt;&gt;"A"),"A?",TRUE,"")</f>
        <v/>
      </c>
      <c r="H1230" s="15"/>
      <c r="I1230" s="12"/>
      <c r="J1230" s="12"/>
      <c r="K1230" s="14"/>
      <c r="L1230" s="14"/>
      <c r="M1230" s="14"/>
      <c r="N1230" s="15"/>
      <c r="O1230" s="14"/>
      <c r="P1230" s="20"/>
      <c r="Q1230" s="24" t="str">
        <f>IF(ISBLANK(K1230),"",VLOOKUP(K1230,EXHIBITIONS!B$4:C$1002,2,FALSE))</f>
        <v/>
      </c>
    </row>
    <row r="1231" spans="1:17" ht="15">
      <c r="A1231" s="10" t="str">
        <f t="array" ref="A1231">IF(ISERROR(MATCH(TRUE,EXACT(IMAGES!B$12:B$1002,B1231),0)),"?","")</f>
        <v/>
      </c>
      <c r="B1231" s="20"/>
      <c r="C1231" s="14"/>
      <c r="D1231" s="14"/>
      <c r="E1231" s="15"/>
      <c r="F1231" s="15"/>
      <c r="G1231" s="11" t="str" cm="1">
        <f t="array" ref="G1231">_xlfn.IFS(AND(D1231&lt;F1231,H1231="A"),"?",D1231+1=F1231,"✓",AND(D1231=F1231,D1231&gt;0,H1231&lt;&gt;"A"),"A?",TRUE,"")</f>
        <v/>
      </c>
      <c r="H1231" s="15"/>
      <c r="I1231" s="12"/>
      <c r="J1231" s="12"/>
      <c r="K1231" s="14"/>
      <c r="L1231" s="14"/>
      <c r="M1231" s="14"/>
      <c r="N1231" s="15"/>
      <c r="O1231" s="14"/>
      <c r="P1231" s="20"/>
      <c r="Q1231" s="24" t="str">
        <f>IF(ISBLANK(K1231),"",VLOOKUP(K1231,EXHIBITIONS!B$4:C$1002,2,FALSE))</f>
        <v/>
      </c>
    </row>
    <row r="1232" spans="1:17" ht="15">
      <c r="A1232" s="10" t="str">
        <f t="array" ref="A1232">IF(ISERROR(MATCH(TRUE,EXACT(IMAGES!B$12:B$1002,B1232),0)),"?","")</f>
        <v/>
      </c>
      <c r="B1232" s="20"/>
      <c r="C1232" s="14"/>
      <c r="D1232" s="14"/>
      <c r="E1232" s="15"/>
      <c r="F1232" s="15"/>
      <c r="G1232" s="11" t="str" cm="1">
        <f t="array" ref="G1232">_xlfn.IFS(AND(D1232&lt;F1232,H1232="A"),"?",D1232+1=F1232,"✓",AND(D1232=F1232,D1232&gt;0,H1232&lt;&gt;"A"),"A?",TRUE,"")</f>
        <v/>
      </c>
      <c r="H1232" s="15"/>
      <c r="I1232" s="12"/>
      <c r="J1232" s="12"/>
      <c r="K1232" s="14"/>
      <c r="L1232" s="14"/>
      <c r="M1232" s="14"/>
      <c r="N1232" s="15"/>
      <c r="O1232" s="14"/>
      <c r="P1232" s="20"/>
      <c r="Q1232" s="24" t="str">
        <f>IF(ISBLANK(K1232),"",VLOOKUP(K1232,EXHIBITIONS!B$4:C$1002,2,FALSE))</f>
        <v/>
      </c>
    </row>
    <row r="1233" spans="1:17" ht="15">
      <c r="A1233" s="10" t="str">
        <f t="array" ref="A1233">IF(ISERROR(MATCH(TRUE,EXACT(IMAGES!B$12:B$1002,B1233),0)),"?","")</f>
        <v/>
      </c>
      <c r="B1233" s="20"/>
      <c r="C1233" s="14"/>
      <c r="D1233" s="14"/>
      <c r="E1233" s="15"/>
      <c r="F1233" s="15"/>
      <c r="G1233" s="11" t="str" cm="1">
        <f t="array" ref="G1233">_xlfn.IFS(AND(D1233&lt;F1233,H1233="A"),"?",D1233+1=F1233,"✓",AND(D1233=F1233,D1233&gt;0,H1233&lt;&gt;"A"),"A?",TRUE,"")</f>
        <v/>
      </c>
      <c r="H1233" s="15"/>
      <c r="I1233" s="12"/>
      <c r="J1233" s="12"/>
      <c r="K1233" s="14"/>
      <c r="L1233" s="14"/>
      <c r="M1233" s="14"/>
      <c r="N1233" s="15"/>
      <c r="O1233" s="14"/>
      <c r="P1233" s="20"/>
      <c r="Q1233" s="24" t="str">
        <f>IF(ISBLANK(K1233),"",VLOOKUP(K1233,EXHIBITIONS!B$4:C$1002,2,FALSE))</f>
        <v/>
      </c>
    </row>
    <row r="1234" spans="1:17" ht="15">
      <c r="A1234" s="10" t="str">
        <f t="array" ref="A1234">IF(ISERROR(MATCH(TRUE,EXACT(IMAGES!B$12:B$1002,B1234),0)),"?","")</f>
        <v/>
      </c>
      <c r="B1234" s="20"/>
      <c r="C1234" s="14"/>
      <c r="D1234" s="14"/>
      <c r="E1234" s="15"/>
      <c r="F1234" s="15"/>
      <c r="G1234" s="11" t="str" cm="1">
        <f t="array" ref="G1234">_xlfn.IFS(AND(D1234&lt;F1234,H1234="A"),"?",D1234+1=F1234,"✓",AND(D1234=F1234,D1234&gt;0,H1234&lt;&gt;"A"),"A?",TRUE,"")</f>
        <v/>
      </c>
      <c r="H1234" s="15"/>
      <c r="I1234" s="12"/>
      <c r="J1234" s="12"/>
      <c r="K1234" s="14"/>
      <c r="L1234" s="14"/>
      <c r="M1234" s="14"/>
      <c r="N1234" s="15"/>
      <c r="O1234" s="14"/>
      <c r="P1234" s="20"/>
      <c r="Q1234" s="24" t="str">
        <f>IF(ISBLANK(K1234),"",VLOOKUP(K1234,EXHIBITIONS!B$4:C$1002,2,FALSE))</f>
        <v/>
      </c>
    </row>
    <row r="1235" spans="1:17" ht="15">
      <c r="A1235" s="10" t="str">
        <f t="array" ref="A1235">IF(ISERROR(MATCH(TRUE,EXACT(IMAGES!B$12:B$1002,B1235),0)),"?","")</f>
        <v/>
      </c>
      <c r="B1235" s="20"/>
      <c r="C1235" s="14"/>
      <c r="D1235" s="14"/>
      <c r="E1235" s="15"/>
      <c r="F1235" s="15"/>
      <c r="G1235" s="11" t="str" cm="1">
        <f t="array" ref="G1235">_xlfn.IFS(AND(D1235&lt;F1235,H1235="A"),"?",D1235+1=F1235,"✓",AND(D1235=F1235,D1235&gt;0,H1235&lt;&gt;"A"),"A?",TRUE,"")</f>
        <v/>
      </c>
      <c r="H1235" s="15"/>
      <c r="I1235" s="12"/>
      <c r="J1235" s="12"/>
      <c r="K1235" s="14"/>
      <c r="L1235" s="14"/>
      <c r="M1235" s="14"/>
      <c r="N1235" s="15"/>
      <c r="O1235" s="14"/>
      <c r="P1235" s="20"/>
      <c r="Q1235" s="24" t="str">
        <f>IF(ISBLANK(K1235),"",VLOOKUP(K1235,EXHIBITIONS!B$4:C$1002,2,FALSE))</f>
        <v/>
      </c>
    </row>
    <row r="1236" spans="1:17" ht="15">
      <c r="A1236" s="10" t="str">
        <f t="array" ref="A1236">IF(ISERROR(MATCH(TRUE,EXACT(IMAGES!B$12:B$1002,B1236),0)),"?","")</f>
        <v/>
      </c>
      <c r="B1236" s="20"/>
      <c r="C1236" s="14"/>
      <c r="D1236" s="14"/>
      <c r="E1236" s="15"/>
      <c r="F1236" s="15"/>
      <c r="G1236" s="11" t="str" cm="1">
        <f t="array" ref="G1236">_xlfn.IFS(AND(D1236&lt;F1236,H1236="A"),"?",D1236+1=F1236,"✓",AND(D1236=F1236,D1236&gt;0,H1236&lt;&gt;"A"),"A?",TRUE,"")</f>
        <v/>
      </c>
      <c r="H1236" s="15"/>
      <c r="I1236" s="12"/>
      <c r="J1236" s="12"/>
      <c r="K1236" s="14"/>
      <c r="L1236" s="14"/>
      <c r="M1236" s="14"/>
      <c r="N1236" s="15"/>
      <c r="O1236" s="14"/>
      <c r="P1236" s="20"/>
      <c r="Q1236" s="24" t="str">
        <f>IF(ISBLANK(K1236),"",VLOOKUP(K1236,EXHIBITIONS!B$4:C$1002,2,FALSE))</f>
        <v/>
      </c>
    </row>
    <row r="1237" spans="1:17" ht="15">
      <c r="A1237" s="10" t="str">
        <f t="array" ref="A1237">IF(ISERROR(MATCH(TRUE,EXACT(IMAGES!B$12:B$1002,B1237),0)),"?","")</f>
        <v/>
      </c>
      <c r="B1237" s="20"/>
      <c r="C1237" s="14"/>
      <c r="D1237" s="14"/>
      <c r="E1237" s="15"/>
      <c r="F1237" s="15"/>
      <c r="G1237" s="11" t="str" cm="1">
        <f t="array" ref="G1237">_xlfn.IFS(AND(D1237&lt;F1237,H1237="A"),"?",D1237+1=F1237,"✓",AND(D1237=F1237,D1237&gt;0,H1237&lt;&gt;"A"),"A?",TRUE,"")</f>
        <v/>
      </c>
      <c r="H1237" s="15"/>
      <c r="I1237" s="12"/>
      <c r="J1237" s="12"/>
      <c r="K1237" s="14"/>
      <c r="L1237" s="14"/>
      <c r="M1237" s="14"/>
      <c r="N1237" s="15"/>
      <c r="O1237" s="14"/>
      <c r="P1237" s="20"/>
      <c r="Q1237" s="24" t="str">
        <f>IF(ISBLANK(K1237),"",VLOOKUP(K1237,EXHIBITIONS!B$4:C$1002,2,FALSE))</f>
        <v/>
      </c>
    </row>
    <row r="1238" spans="1:17" ht="15">
      <c r="A1238" s="10" t="str">
        <f t="array" ref="A1238">IF(ISERROR(MATCH(TRUE,EXACT(IMAGES!B$12:B$1002,B1238),0)),"?","")</f>
        <v/>
      </c>
      <c r="B1238" s="20"/>
      <c r="C1238" s="14"/>
      <c r="D1238" s="14"/>
      <c r="E1238" s="15"/>
      <c r="F1238" s="15"/>
      <c r="G1238" s="11" t="str" cm="1">
        <f t="array" ref="G1238">_xlfn.IFS(AND(D1238&lt;F1238,H1238="A"),"?",D1238+1=F1238,"✓",AND(D1238=F1238,D1238&gt;0,H1238&lt;&gt;"A"),"A?",TRUE,"")</f>
        <v/>
      </c>
      <c r="H1238" s="15"/>
      <c r="I1238" s="12"/>
      <c r="J1238" s="12"/>
      <c r="K1238" s="14"/>
      <c r="L1238" s="14"/>
      <c r="M1238" s="14"/>
      <c r="N1238" s="15"/>
      <c r="O1238" s="14"/>
      <c r="P1238" s="20"/>
      <c r="Q1238" s="24" t="str">
        <f>IF(ISBLANK(K1238),"",VLOOKUP(K1238,EXHIBITIONS!B$4:C$1002,2,FALSE))</f>
        <v/>
      </c>
    </row>
    <row r="1239" spans="1:17" ht="15">
      <c r="A1239" s="10" t="str">
        <f t="array" ref="A1239">IF(ISERROR(MATCH(TRUE,EXACT(IMAGES!B$12:B$1002,B1239),0)),"?","")</f>
        <v/>
      </c>
      <c r="B1239" s="20"/>
      <c r="C1239" s="14"/>
      <c r="D1239" s="14"/>
      <c r="E1239" s="15"/>
      <c r="F1239" s="15"/>
      <c r="G1239" s="11" t="str" cm="1">
        <f t="array" ref="G1239">_xlfn.IFS(AND(D1239&lt;F1239,H1239="A"),"?",D1239+1=F1239,"✓",AND(D1239=F1239,D1239&gt;0,H1239&lt;&gt;"A"),"A?",TRUE,"")</f>
        <v/>
      </c>
      <c r="H1239" s="15"/>
      <c r="I1239" s="12"/>
      <c r="J1239" s="12"/>
      <c r="K1239" s="14"/>
      <c r="L1239" s="14"/>
      <c r="M1239" s="14"/>
      <c r="N1239" s="15"/>
      <c r="O1239" s="14"/>
      <c r="P1239" s="20"/>
      <c r="Q1239" s="24" t="str">
        <f>IF(ISBLANK(K1239),"",VLOOKUP(K1239,EXHIBITIONS!B$4:C$1002,2,FALSE))</f>
        <v/>
      </c>
    </row>
    <row r="1240" spans="1:17" ht="15">
      <c r="A1240" s="10" t="str">
        <f t="array" ref="A1240">IF(ISERROR(MATCH(TRUE,EXACT(IMAGES!B$12:B$1002,B1240),0)),"?","")</f>
        <v/>
      </c>
      <c r="B1240" s="20"/>
      <c r="C1240" s="14"/>
      <c r="D1240" s="14"/>
      <c r="E1240" s="15"/>
      <c r="F1240" s="15"/>
      <c r="G1240" s="11" t="str" cm="1">
        <f t="array" ref="G1240">_xlfn.IFS(AND(D1240&lt;F1240,H1240="A"),"?",D1240+1=F1240,"✓",AND(D1240=F1240,D1240&gt;0,H1240&lt;&gt;"A"),"A?",TRUE,"")</f>
        <v/>
      </c>
      <c r="H1240" s="15"/>
      <c r="I1240" s="12"/>
      <c r="J1240" s="12"/>
      <c r="K1240" s="14"/>
      <c r="L1240" s="14"/>
      <c r="M1240" s="14"/>
      <c r="N1240" s="15"/>
      <c r="O1240" s="14"/>
      <c r="P1240" s="20"/>
      <c r="Q1240" s="24" t="str">
        <f>IF(ISBLANK(K1240),"",VLOOKUP(K1240,EXHIBITIONS!B$4:C$1002,2,FALSE))</f>
        <v/>
      </c>
    </row>
    <row r="1241" spans="1:17" ht="15">
      <c r="A1241" s="10" t="str">
        <f t="array" ref="A1241">IF(ISERROR(MATCH(TRUE,EXACT(IMAGES!B$12:B$1002,B1241),0)),"?","")</f>
        <v/>
      </c>
      <c r="B1241" s="20"/>
      <c r="C1241" s="14"/>
      <c r="D1241" s="14"/>
      <c r="E1241" s="15"/>
      <c r="F1241" s="15"/>
      <c r="G1241" s="11" t="str" cm="1">
        <f t="array" ref="G1241">_xlfn.IFS(AND(D1241&lt;F1241,H1241="A"),"?",D1241+1=F1241,"✓",AND(D1241=F1241,D1241&gt;0,H1241&lt;&gt;"A"),"A?",TRUE,"")</f>
        <v/>
      </c>
      <c r="H1241" s="15"/>
      <c r="I1241" s="12"/>
      <c r="J1241" s="12"/>
      <c r="K1241" s="14"/>
      <c r="L1241" s="14"/>
      <c r="M1241" s="14"/>
      <c r="N1241" s="15"/>
      <c r="O1241" s="14"/>
      <c r="P1241" s="20"/>
      <c r="Q1241" s="24" t="str">
        <f>IF(ISBLANK(K1241),"",VLOOKUP(K1241,EXHIBITIONS!B$4:C$1002,2,FALSE))</f>
        <v/>
      </c>
    </row>
    <row r="1242" spans="1:17" ht="15">
      <c r="A1242" s="10" t="str">
        <f t="array" ref="A1242">IF(ISERROR(MATCH(TRUE,EXACT(IMAGES!B$12:B$1002,B1242),0)),"?","")</f>
        <v/>
      </c>
      <c r="B1242" s="20"/>
      <c r="C1242" s="14"/>
      <c r="D1242" s="14"/>
      <c r="E1242" s="15"/>
      <c r="F1242" s="15"/>
      <c r="G1242" s="11" t="str" cm="1">
        <f t="array" ref="G1242">_xlfn.IFS(AND(D1242&lt;F1242,H1242="A"),"?",D1242+1=F1242,"✓",AND(D1242=F1242,D1242&gt;0,H1242&lt;&gt;"A"),"A?",TRUE,"")</f>
        <v/>
      </c>
      <c r="H1242" s="15"/>
      <c r="I1242" s="12"/>
      <c r="J1242" s="12"/>
      <c r="K1242" s="14"/>
      <c r="L1242" s="14"/>
      <c r="M1242" s="14"/>
      <c r="N1242" s="15"/>
      <c r="O1242" s="14"/>
      <c r="P1242" s="20"/>
      <c r="Q1242" s="24" t="str">
        <f>IF(ISBLANK(K1242),"",VLOOKUP(K1242,EXHIBITIONS!B$4:C$1002,2,FALSE))</f>
        <v/>
      </c>
    </row>
    <row r="1243" spans="1:17" ht="15">
      <c r="A1243" s="10" t="str">
        <f t="array" ref="A1243">IF(ISERROR(MATCH(TRUE,EXACT(IMAGES!B$12:B$1002,B1243),0)),"?","")</f>
        <v/>
      </c>
      <c r="B1243" s="20"/>
      <c r="C1243" s="14"/>
      <c r="D1243" s="14"/>
      <c r="E1243" s="15"/>
      <c r="F1243" s="15"/>
      <c r="G1243" s="11" t="str" cm="1">
        <f t="array" ref="G1243">_xlfn.IFS(AND(D1243&lt;F1243,H1243="A"),"?",D1243+1=F1243,"✓",AND(D1243=F1243,D1243&gt;0,H1243&lt;&gt;"A"),"A?",TRUE,"")</f>
        <v/>
      </c>
      <c r="H1243" s="15"/>
      <c r="I1243" s="12"/>
      <c r="J1243" s="12"/>
      <c r="K1243" s="14"/>
      <c r="L1243" s="14"/>
      <c r="M1243" s="14"/>
      <c r="N1243" s="15"/>
      <c r="O1243" s="14"/>
      <c r="P1243" s="20"/>
      <c r="Q1243" s="24" t="str">
        <f>IF(ISBLANK(K1243),"",VLOOKUP(K1243,EXHIBITIONS!B$4:C$1002,2,FALSE))</f>
        <v/>
      </c>
    </row>
    <row r="1244" spans="1:17" ht="15">
      <c r="A1244" s="10" t="str">
        <f t="array" ref="A1244">IF(ISERROR(MATCH(TRUE,EXACT(IMAGES!B$12:B$1002,B1244),0)),"?","")</f>
        <v/>
      </c>
      <c r="B1244" s="20"/>
      <c r="C1244" s="14"/>
      <c r="D1244" s="14"/>
      <c r="E1244" s="15"/>
      <c r="F1244" s="15"/>
      <c r="G1244" s="11" t="str" cm="1">
        <f t="array" ref="G1244">_xlfn.IFS(AND(D1244&lt;F1244,H1244="A"),"?",D1244+1=F1244,"✓",AND(D1244=F1244,D1244&gt;0,H1244&lt;&gt;"A"),"A?",TRUE,"")</f>
        <v/>
      </c>
      <c r="H1244" s="15"/>
      <c r="I1244" s="12"/>
      <c r="J1244" s="12"/>
      <c r="K1244" s="14"/>
      <c r="L1244" s="14"/>
      <c r="M1244" s="14"/>
      <c r="N1244" s="15"/>
      <c r="O1244" s="14"/>
      <c r="P1244" s="20"/>
      <c r="Q1244" s="24" t="str">
        <f>IF(ISBLANK(K1244),"",VLOOKUP(K1244,EXHIBITIONS!B$4:C$1002,2,FALSE))</f>
        <v/>
      </c>
    </row>
    <row r="1245" spans="1:17" ht="15">
      <c r="A1245" s="10" t="str">
        <f t="array" ref="A1245">IF(ISERROR(MATCH(TRUE,EXACT(IMAGES!B$12:B$1002,B1245),0)),"?","")</f>
        <v/>
      </c>
      <c r="B1245" s="20"/>
      <c r="C1245" s="14"/>
      <c r="D1245" s="14"/>
      <c r="E1245" s="15"/>
      <c r="F1245" s="15"/>
      <c r="G1245" s="11" t="str" cm="1">
        <f t="array" ref="G1245">_xlfn.IFS(AND(D1245&lt;F1245,H1245="A"),"?",D1245+1=F1245,"✓",AND(D1245=F1245,D1245&gt;0,H1245&lt;&gt;"A"),"A?",TRUE,"")</f>
        <v/>
      </c>
      <c r="H1245" s="15"/>
      <c r="I1245" s="12"/>
      <c r="J1245" s="12"/>
      <c r="K1245" s="14"/>
      <c r="L1245" s="14"/>
      <c r="M1245" s="14"/>
      <c r="N1245" s="15"/>
      <c r="O1245" s="14"/>
      <c r="P1245" s="20"/>
      <c r="Q1245" s="24" t="str">
        <f>IF(ISBLANK(K1245),"",VLOOKUP(K1245,EXHIBITIONS!B$4:C$1002,2,FALSE))</f>
        <v/>
      </c>
    </row>
    <row r="1246" spans="1:17" ht="15">
      <c r="A1246" s="10" t="str">
        <f t="array" ref="A1246">IF(ISERROR(MATCH(TRUE,EXACT(IMAGES!B$12:B$1002,B1246),0)),"?","")</f>
        <v/>
      </c>
      <c r="B1246" s="20"/>
      <c r="C1246" s="14"/>
      <c r="D1246" s="14"/>
      <c r="E1246" s="15"/>
      <c r="F1246" s="15"/>
      <c r="G1246" s="11" t="str" cm="1">
        <f t="array" ref="G1246">_xlfn.IFS(AND(D1246&lt;F1246,H1246="A"),"?",D1246+1=F1246,"✓",AND(D1246=F1246,D1246&gt;0,H1246&lt;&gt;"A"),"A?",TRUE,"")</f>
        <v/>
      </c>
      <c r="H1246" s="15"/>
      <c r="I1246" s="12"/>
      <c r="J1246" s="12"/>
      <c r="K1246" s="14"/>
      <c r="L1246" s="14"/>
      <c r="M1246" s="14"/>
      <c r="N1246" s="15"/>
      <c r="O1246" s="14"/>
      <c r="P1246" s="20"/>
      <c r="Q1246" s="24" t="str">
        <f>IF(ISBLANK(K1246),"",VLOOKUP(K1246,EXHIBITIONS!B$4:C$1002,2,FALSE))</f>
        <v/>
      </c>
    </row>
    <row r="1247" spans="1:17" ht="15">
      <c r="A1247" s="10" t="str">
        <f t="array" ref="A1247">IF(ISERROR(MATCH(TRUE,EXACT(IMAGES!B$12:B$1002,B1247),0)),"?","")</f>
        <v/>
      </c>
      <c r="B1247" s="20"/>
      <c r="C1247" s="14"/>
      <c r="D1247" s="14"/>
      <c r="E1247" s="15"/>
      <c r="F1247" s="15"/>
      <c r="G1247" s="11" t="str" cm="1">
        <f t="array" ref="G1247">_xlfn.IFS(AND(D1247&lt;F1247,H1247="A"),"?",D1247+1=F1247,"✓",AND(D1247=F1247,D1247&gt;0,H1247&lt;&gt;"A"),"A?",TRUE,"")</f>
        <v/>
      </c>
      <c r="H1247" s="15"/>
      <c r="I1247" s="12"/>
      <c r="J1247" s="12"/>
      <c r="K1247" s="14"/>
      <c r="L1247" s="14"/>
      <c r="M1247" s="14"/>
      <c r="N1247" s="15"/>
      <c r="O1247" s="14"/>
      <c r="P1247" s="20"/>
      <c r="Q1247" s="24" t="str">
        <f>IF(ISBLANK(K1247),"",VLOOKUP(K1247,EXHIBITIONS!B$4:C$1002,2,FALSE))</f>
        <v/>
      </c>
    </row>
    <row r="1248" spans="1:17" ht="15">
      <c r="A1248" s="10" t="str">
        <f t="array" ref="A1248">IF(ISERROR(MATCH(TRUE,EXACT(IMAGES!B$12:B$1002,B1248),0)),"?","")</f>
        <v/>
      </c>
      <c r="B1248" s="20"/>
      <c r="C1248" s="14"/>
      <c r="D1248" s="14"/>
      <c r="E1248" s="15"/>
      <c r="F1248" s="15"/>
      <c r="G1248" s="11" t="str" cm="1">
        <f t="array" ref="G1248">_xlfn.IFS(AND(D1248&lt;F1248,H1248="A"),"?",D1248+1=F1248,"✓",AND(D1248=F1248,D1248&gt;0,H1248&lt;&gt;"A"),"A?",TRUE,"")</f>
        <v/>
      </c>
      <c r="H1248" s="15"/>
      <c r="I1248" s="12"/>
      <c r="J1248" s="12"/>
      <c r="K1248" s="14"/>
      <c r="L1248" s="14"/>
      <c r="M1248" s="14"/>
      <c r="N1248" s="15"/>
      <c r="O1248" s="14"/>
      <c r="P1248" s="20"/>
      <c r="Q1248" s="24" t="str">
        <f>IF(ISBLANK(K1248),"",VLOOKUP(K1248,EXHIBITIONS!B$4:C$1002,2,FALSE))</f>
        <v/>
      </c>
    </row>
    <row r="1249" spans="1:17" ht="15">
      <c r="A1249" s="10" t="str">
        <f t="array" ref="A1249">IF(ISERROR(MATCH(TRUE,EXACT(IMAGES!B$12:B$1002,B1249),0)),"?","")</f>
        <v/>
      </c>
      <c r="B1249" s="20"/>
      <c r="C1249" s="14"/>
      <c r="D1249" s="14"/>
      <c r="E1249" s="15"/>
      <c r="F1249" s="15"/>
      <c r="G1249" s="11" t="str" cm="1">
        <f t="array" ref="G1249">_xlfn.IFS(AND(D1249&lt;F1249,H1249="A"),"?",D1249+1=F1249,"✓",AND(D1249=F1249,D1249&gt;0,H1249&lt;&gt;"A"),"A?",TRUE,"")</f>
        <v/>
      </c>
      <c r="H1249" s="15"/>
      <c r="I1249" s="12"/>
      <c r="J1249" s="12"/>
      <c r="K1249" s="14"/>
      <c r="L1249" s="14"/>
      <c r="M1249" s="14"/>
      <c r="N1249" s="15"/>
      <c r="O1249" s="14"/>
      <c r="P1249" s="20"/>
      <c r="Q1249" s="24" t="str">
        <f>IF(ISBLANK(K1249),"",VLOOKUP(K1249,EXHIBITIONS!B$4:C$1002,2,FALSE))</f>
        <v/>
      </c>
    </row>
    <row r="1250" spans="1:17" ht="15">
      <c r="A1250" s="10" t="str">
        <f t="array" ref="A1250">IF(ISERROR(MATCH(TRUE,EXACT(IMAGES!B$12:B$1002,B1250),0)),"?","")</f>
        <v/>
      </c>
      <c r="B1250" s="20"/>
      <c r="C1250" s="14"/>
      <c r="D1250" s="14"/>
      <c r="E1250" s="15"/>
      <c r="F1250" s="15"/>
      <c r="G1250" s="11" t="str" cm="1">
        <f t="array" ref="G1250">_xlfn.IFS(AND(D1250&lt;F1250,H1250="A"),"?",D1250+1=F1250,"✓",AND(D1250=F1250,D1250&gt;0,H1250&lt;&gt;"A"),"A?",TRUE,"")</f>
        <v/>
      </c>
      <c r="H1250" s="15"/>
      <c r="I1250" s="12"/>
      <c r="J1250" s="12"/>
      <c r="K1250" s="14"/>
      <c r="L1250" s="14"/>
      <c r="M1250" s="14"/>
      <c r="N1250" s="15"/>
      <c r="O1250" s="14"/>
      <c r="P1250" s="20"/>
      <c r="Q1250" s="24" t="str">
        <f>IF(ISBLANK(K1250),"",VLOOKUP(K1250,EXHIBITIONS!B$4:C$1002,2,FALSE))</f>
        <v/>
      </c>
    </row>
    <row r="1251" spans="1:17" ht="15">
      <c r="A1251" s="10" t="str">
        <f t="array" ref="A1251">IF(ISERROR(MATCH(TRUE,EXACT(IMAGES!B$12:B$1002,B1251),0)),"?","")</f>
        <v/>
      </c>
      <c r="B1251" s="20"/>
      <c r="C1251" s="14"/>
      <c r="D1251" s="14"/>
      <c r="E1251" s="15"/>
      <c r="F1251" s="15"/>
      <c r="G1251" s="11" t="str" cm="1">
        <f t="array" ref="G1251">_xlfn.IFS(AND(D1251&lt;F1251,H1251="A"),"?",D1251+1=F1251,"✓",AND(D1251=F1251,D1251&gt;0,H1251&lt;&gt;"A"),"A?",TRUE,"")</f>
        <v/>
      </c>
      <c r="H1251" s="15"/>
      <c r="I1251" s="12"/>
      <c r="J1251" s="12"/>
      <c r="K1251" s="14"/>
      <c r="L1251" s="14"/>
      <c r="M1251" s="14"/>
      <c r="N1251" s="15"/>
      <c r="O1251" s="14"/>
      <c r="P1251" s="20"/>
      <c r="Q1251" s="24" t="str">
        <f>IF(ISBLANK(K1251),"",VLOOKUP(K1251,EXHIBITIONS!B$4:C$1002,2,FALSE))</f>
        <v/>
      </c>
    </row>
    <row r="1252" spans="1:17" ht="15">
      <c r="A1252" s="10" t="str">
        <f t="array" ref="A1252">IF(ISERROR(MATCH(TRUE,EXACT(IMAGES!B$12:B$1002,B1252),0)),"?","")</f>
        <v/>
      </c>
      <c r="B1252" s="20"/>
      <c r="C1252" s="14"/>
      <c r="D1252" s="14"/>
      <c r="E1252" s="15"/>
      <c r="F1252" s="15"/>
      <c r="G1252" s="11" t="str" cm="1">
        <f t="array" ref="G1252">_xlfn.IFS(AND(D1252&lt;F1252,H1252="A"),"?",D1252+1=F1252,"✓",AND(D1252=F1252,D1252&gt;0,H1252&lt;&gt;"A"),"A?",TRUE,"")</f>
        <v/>
      </c>
      <c r="H1252" s="15"/>
      <c r="I1252" s="12"/>
      <c r="J1252" s="12"/>
      <c r="K1252" s="14"/>
      <c r="L1252" s="14"/>
      <c r="M1252" s="14"/>
      <c r="N1252" s="15"/>
      <c r="O1252" s="14"/>
      <c r="P1252" s="20"/>
      <c r="Q1252" s="24" t="str">
        <f>IF(ISBLANK(K1252),"",VLOOKUP(K1252,EXHIBITIONS!B$4:C$1002,2,FALSE))</f>
        <v/>
      </c>
    </row>
    <row r="1253" spans="1:17" ht="15">
      <c r="A1253" s="10" t="str">
        <f t="array" ref="A1253">IF(ISERROR(MATCH(TRUE,EXACT(IMAGES!B$12:B$1002,B1253),0)),"?","")</f>
        <v/>
      </c>
      <c r="B1253" s="20"/>
      <c r="C1253" s="14"/>
      <c r="D1253" s="14"/>
      <c r="E1253" s="15"/>
      <c r="F1253" s="15"/>
      <c r="G1253" s="11" t="str" cm="1">
        <f t="array" ref="G1253">_xlfn.IFS(AND(D1253&lt;F1253,H1253="A"),"?",D1253+1=F1253,"✓",AND(D1253=F1253,D1253&gt;0,H1253&lt;&gt;"A"),"A?",TRUE,"")</f>
        <v/>
      </c>
      <c r="H1253" s="15"/>
      <c r="I1253" s="12"/>
      <c r="J1253" s="12"/>
      <c r="K1253" s="14"/>
      <c r="L1253" s="14"/>
      <c r="M1253" s="14"/>
      <c r="N1253" s="15"/>
      <c r="O1253" s="14"/>
      <c r="P1253" s="20"/>
      <c r="Q1253" s="24" t="str">
        <f>IF(ISBLANK(K1253),"",VLOOKUP(K1253,EXHIBITIONS!B$4:C$1002,2,FALSE))</f>
        <v/>
      </c>
    </row>
    <row r="1254" spans="1:17" ht="15">
      <c r="A1254" s="10" t="str">
        <f t="array" ref="A1254">IF(ISERROR(MATCH(TRUE,EXACT(IMAGES!B$12:B$1002,B1254),0)),"?","")</f>
        <v/>
      </c>
      <c r="B1254" s="20"/>
      <c r="C1254" s="14"/>
      <c r="D1254" s="14"/>
      <c r="E1254" s="15"/>
      <c r="F1254" s="15"/>
      <c r="G1254" s="11" t="str" cm="1">
        <f t="array" ref="G1254">_xlfn.IFS(AND(D1254&lt;F1254,H1254="A"),"?",D1254+1=F1254,"✓",AND(D1254=F1254,D1254&gt;0,H1254&lt;&gt;"A"),"A?",TRUE,"")</f>
        <v/>
      </c>
      <c r="H1254" s="15"/>
      <c r="I1254" s="12"/>
      <c r="J1254" s="12"/>
      <c r="K1254" s="14"/>
      <c r="L1254" s="14"/>
      <c r="M1254" s="14"/>
      <c r="N1254" s="15"/>
      <c r="O1254" s="14"/>
      <c r="P1254" s="20"/>
      <c r="Q1254" s="24" t="str">
        <f>IF(ISBLANK(K1254),"",VLOOKUP(K1254,EXHIBITIONS!B$4:C$1002,2,FALSE))</f>
        <v/>
      </c>
    </row>
    <row r="1255" spans="1:17" ht="15">
      <c r="A1255" s="10" t="str">
        <f t="array" ref="A1255">IF(ISERROR(MATCH(TRUE,EXACT(IMAGES!B$12:B$1002,B1255),0)),"?","")</f>
        <v/>
      </c>
      <c r="B1255" s="20"/>
      <c r="C1255" s="14"/>
      <c r="D1255" s="14"/>
      <c r="E1255" s="15"/>
      <c r="F1255" s="15"/>
      <c r="G1255" s="11" t="str" cm="1">
        <f t="array" ref="G1255">_xlfn.IFS(AND(D1255&lt;F1255,H1255="A"),"?",D1255+1=F1255,"✓",AND(D1255=F1255,D1255&gt;0,H1255&lt;&gt;"A"),"A?",TRUE,"")</f>
        <v/>
      </c>
      <c r="H1255" s="15"/>
      <c r="I1255" s="12"/>
      <c r="J1255" s="12"/>
      <c r="K1255" s="14"/>
      <c r="L1255" s="14"/>
      <c r="M1255" s="14"/>
      <c r="N1255" s="15"/>
      <c r="O1255" s="14"/>
      <c r="P1255" s="20"/>
      <c r="Q1255" s="24" t="str">
        <f>IF(ISBLANK(K1255),"",VLOOKUP(K1255,EXHIBITIONS!B$4:C$1002,2,FALSE))</f>
        <v/>
      </c>
    </row>
    <row r="1256" spans="1:17" ht="15">
      <c r="A1256" s="10" t="str">
        <f t="array" ref="A1256">IF(ISERROR(MATCH(TRUE,EXACT(IMAGES!B$12:B$1002,B1256),0)),"?","")</f>
        <v/>
      </c>
      <c r="B1256" s="20"/>
      <c r="C1256" s="14"/>
      <c r="D1256" s="14"/>
      <c r="E1256" s="15"/>
      <c r="F1256" s="15"/>
      <c r="G1256" s="11" t="str" cm="1">
        <f t="array" ref="G1256">_xlfn.IFS(AND(D1256&lt;F1256,H1256="A"),"?",D1256+1=F1256,"✓",AND(D1256=F1256,D1256&gt;0,H1256&lt;&gt;"A"),"A?",TRUE,"")</f>
        <v/>
      </c>
      <c r="H1256" s="15"/>
      <c r="I1256" s="12"/>
      <c r="J1256" s="12"/>
      <c r="K1256" s="14"/>
      <c r="L1256" s="14"/>
      <c r="M1256" s="14"/>
      <c r="N1256" s="15"/>
      <c r="O1256" s="14"/>
      <c r="P1256" s="20"/>
      <c r="Q1256" s="24" t="str">
        <f>IF(ISBLANK(K1256),"",VLOOKUP(K1256,EXHIBITIONS!B$4:C$1002,2,FALSE))</f>
        <v/>
      </c>
    </row>
    <row r="1257" spans="1:17" ht="15">
      <c r="A1257" s="10" t="str">
        <f t="array" ref="A1257">IF(ISERROR(MATCH(TRUE,EXACT(IMAGES!B$12:B$1002,B1257),0)),"?","")</f>
        <v/>
      </c>
      <c r="B1257" s="20"/>
      <c r="C1257" s="14"/>
      <c r="D1257" s="14"/>
      <c r="E1257" s="15"/>
      <c r="F1257" s="15"/>
      <c r="G1257" s="11" t="str" cm="1">
        <f t="array" ref="G1257">_xlfn.IFS(AND(D1257&lt;F1257,H1257="A"),"?",D1257+1=F1257,"✓",AND(D1257=F1257,D1257&gt;0,H1257&lt;&gt;"A"),"A?",TRUE,"")</f>
        <v/>
      </c>
      <c r="H1257" s="15"/>
      <c r="I1257" s="12"/>
      <c r="J1257" s="12"/>
      <c r="K1257" s="14"/>
      <c r="L1257" s="14"/>
      <c r="M1257" s="14"/>
      <c r="N1257" s="15"/>
      <c r="O1257" s="14"/>
      <c r="P1257" s="20"/>
      <c r="Q1257" s="24" t="str">
        <f>IF(ISBLANK(K1257),"",VLOOKUP(K1257,EXHIBITIONS!B$4:C$1002,2,FALSE))</f>
        <v/>
      </c>
    </row>
    <row r="1258" spans="1:17" ht="15">
      <c r="A1258" s="10" t="str">
        <f t="array" ref="A1258">IF(ISERROR(MATCH(TRUE,EXACT(IMAGES!B$12:B$1002,B1258),0)),"?","")</f>
        <v/>
      </c>
      <c r="B1258" s="20"/>
      <c r="C1258" s="14"/>
      <c r="D1258" s="14"/>
      <c r="E1258" s="15"/>
      <c r="F1258" s="15"/>
      <c r="G1258" s="11" t="str" cm="1">
        <f t="array" ref="G1258">_xlfn.IFS(AND(D1258&lt;F1258,H1258="A"),"?",D1258+1=F1258,"✓",AND(D1258=F1258,D1258&gt;0,H1258&lt;&gt;"A"),"A?",TRUE,"")</f>
        <v/>
      </c>
      <c r="H1258" s="15"/>
      <c r="I1258" s="12"/>
      <c r="J1258" s="12"/>
      <c r="K1258" s="14"/>
      <c r="L1258" s="14"/>
      <c r="M1258" s="14"/>
      <c r="N1258" s="15"/>
      <c r="O1258" s="14"/>
      <c r="P1258" s="20"/>
      <c r="Q1258" s="24" t="str">
        <f>IF(ISBLANK(K1258),"",VLOOKUP(K1258,EXHIBITIONS!B$4:C$1002,2,FALSE))</f>
        <v/>
      </c>
    </row>
    <row r="1259" spans="1:17" ht="15">
      <c r="A1259" s="10" t="str">
        <f t="array" ref="A1259">IF(ISERROR(MATCH(TRUE,EXACT(IMAGES!B$12:B$1002,B1259),0)),"?","")</f>
        <v/>
      </c>
      <c r="B1259" s="20"/>
      <c r="C1259" s="14"/>
      <c r="D1259" s="14"/>
      <c r="E1259" s="15"/>
      <c r="F1259" s="15"/>
      <c r="G1259" s="11" t="str" cm="1">
        <f t="array" ref="G1259">_xlfn.IFS(AND(D1259&lt;F1259,H1259="A"),"?",D1259+1=F1259,"✓",AND(D1259=F1259,D1259&gt;0,H1259&lt;&gt;"A"),"A?",TRUE,"")</f>
        <v/>
      </c>
      <c r="H1259" s="15"/>
      <c r="I1259" s="12"/>
      <c r="J1259" s="12"/>
      <c r="K1259" s="14"/>
      <c r="L1259" s="14"/>
      <c r="M1259" s="14"/>
      <c r="N1259" s="15"/>
      <c r="O1259" s="14"/>
      <c r="P1259" s="20"/>
      <c r="Q1259" s="24" t="str">
        <f>IF(ISBLANK(K1259),"",VLOOKUP(K1259,EXHIBITIONS!B$4:C$1002,2,FALSE))</f>
        <v/>
      </c>
    </row>
    <row r="1260" spans="1:17" ht="15">
      <c r="A1260" s="10" t="str">
        <f t="array" ref="A1260">IF(ISERROR(MATCH(TRUE,EXACT(IMAGES!B$12:B$1002,B1260),0)),"?","")</f>
        <v/>
      </c>
      <c r="B1260" s="20"/>
      <c r="C1260" s="14"/>
      <c r="D1260" s="14"/>
      <c r="E1260" s="15"/>
      <c r="F1260" s="15"/>
      <c r="G1260" s="11" t="str" cm="1">
        <f t="array" ref="G1260">_xlfn.IFS(AND(D1260&lt;F1260,H1260="A"),"?",D1260+1=F1260,"✓",AND(D1260=F1260,D1260&gt;0,H1260&lt;&gt;"A"),"A?",TRUE,"")</f>
        <v/>
      </c>
      <c r="H1260" s="15"/>
      <c r="I1260" s="12"/>
      <c r="J1260" s="12"/>
      <c r="K1260" s="14"/>
      <c r="L1260" s="14"/>
      <c r="M1260" s="14"/>
      <c r="N1260" s="15"/>
      <c r="O1260" s="14"/>
      <c r="P1260" s="20"/>
      <c r="Q1260" s="24" t="str">
        <f>IF(ISBLANK(K1260),"",VLOOKUP(K1260,EXHIBITIONS!B$4:C$1002,2,FALSE))</f>
        <v/>
      </c>
    </row>
    <row r="1261" spans="1:17" ht="15">
      <c r="A1261" s="10" t="str">
        <f t="array" ref="A1261">IF(ISERROR(MATCH(TRUE,EXACT(IMAGES!B$12:B$1002,B1261),0)),"?","")</f>
        <v/>
      </c>
      <c r="B1261" s="20"/>
      <c r="C1261" s="14"/>
      <c r="D1261" s="14"/>
      <c r="E1261" s="15"/>
      <c r="F1261" s="15"/>
      <c r="G1261" s="11" t="str" cm="1">
        <f t="array" ref="G1261">_xlfn.IFS(AND(D1261&lt;F1261,H1261="A"),"?",D1261+1=F1261,"✓",AND(D1261=F1261,D1261&gt;0,H1261&lt;&gt;"A"),"A?",TRUE,"")</f>
        <v/>
      </c>
      <c r="H1261" s="15"/>
      <c r="I1261" s="12"/>
      <c r="J1261" s="12"/>
      <c r="K1261" s="14"/>
      <c r="L1261" s="14"/>
      <c r="M1261" s="14"/>
      <c r="N1261" s="15"/>
      <c r="O1261" s="14"/>
      <c r="P1261" s="20"/>
      <c r="Q1261" s="24" t="str">
        <f>IF(ISBLANK(K1261),"",VLOOKUP(K1261,EXHIBITIONS!B$4:C$1002,2,FALSE))</f>
        <v/>
      </c>
    </row>
    <row r="1262" spans="1:17" ht="15">
      <c r="A1262" s="10" t="str">
        <f t="array" ref="A1262">IF(ISERROR(MATCH(TRUE,EXACT(IMAGES!B$12:B$1002,B1262),0)),"?","")</f>
        <v/>
      </c>
      <c r="B1262" s="20"/>
      <c r="C1262" s="14"/>
      <c r="D1262" s="14"/>
      <c r="E1262" s="15"/>
      <c r="F1262" s="15"/>
      <c r="G1262" s="11" t="str" cm="1">
        <f t="array" ref="G1262">_xlfn.IFS(AND(D1262&lt;F1262,H1262="A"),"?",D1262+1=F1262,"✓",AND(D1262=F1262,D1262&gt;0,H1262&lt;&gt;"A"),"A?",TRUE,"")</f>
        <v/>
      </c>
      <c r="H1262" s="15"/>
      <c r="I1262" s="12"/>
      <c r="J1262" s="12"/>
      <c r="K1262" s="14"/>
      <c r="L1262" s="14"/>
      <c r="M1262" s="14"/>
      <c r="N1262" s="15"/>
      <c r="O1262" s="14"/>
      <c r="P1262" s="20"/>
      <c r="Q1262" s="24" t="str">
        <f>IF(ISBLANK(K1262),"",VLOOKUP(K1262,EXHIBITIONS!B$4:C$1002,2,FALSE))</f>
        <v/>
      </c>
    </row>
    <row r="1263" spans="1:17" ht="15">
      <c r="A1263" s="10" t="str">
        <f t="array" ref="A1263">IF(ISERROR(MATCH(TRUE,EXACT(IMAGES!B$12:B$1002,B1263),0)),"?","")</f>
        <v/>
      </c>
      <c r="B1263" s="20"/>
      <c r="C1263" s="14"/>
      <c r="D1263" s="14"/>
      <c r="E1263" s="15"/>
      <c r="F1263" s="15"/>
      <c r="G1263" s="11" t="str" cm="1">
        <f t="array" ref="G1263">_xlfn.IFS(AND(D1263&lt;F1263,H1263="A"),"?",D1263+1=F1263,"✓",AND(D1263=F1263,D1263&gt;0,H1263&lt;&gt;"A"),"A?",TRUE,"")</f>
        <v/>
      </c>
      <c r="H1263" s="15"/>
      <c r="I1263" s="12"/>
      <c r="J1263" s="12"/>
      <c r="K1263" s="14"/>
      <c r="L1263" s="14"/>
      <c r="M1263" s="14"/>
      <c r="N1263" s="15"/>
      <c r="O1263" s="14"/>
      <c r="P1263" s="20"/>
      <c r="Q1263" s="24" t="str">
        <f>IF(ISBLANK(K1263),"",VLOOKUP(K1263,EXHIBITIONS!B$4:C$1002,2,FALSE))</f>
        <v/>
      </c>
    </row>
    <row r="1264" spans="1:17" ht="15">
      <c r="A1264" s="10" t="str">
        <f t="array" ref="A1264">IF(ISERROR(MATCH(TRUE,EXACT(IMAGES!B$12:B$1002,B1264),0)),"?","")</f>
        <v/>
      </c>
      <c r="B1264" s="20"/>
      <c r="C1264" s="14"/>
      <c r="D1264" s="14"/>
      <c r="E1264" s="15"/>
      <c r="F1264" s="15"/>
      <c r="G1264" s="11" t="str" cm="1">
        <f t="array" ref="G1264">_xlfn.IFS(AND(D1264&lt;F1264,H1264="A"),"?",D1264+1=F1264,"✓",AND(D1264=F1264,D1264&gt;0,H1264&lt;&gt;"A"),"A?",TRUE,"")</f>
        <v/>
      </c>
      <c r="I1264" s="12"/>
      <c r="J1264" s="12"/>
      <c r="K1264" s="14"/>
      <c r="L1264" s="14"/>
      <c r="M1264" s="14"/>
      <c r="N1264" s="15"/>
      <c r="O1264" s="14"/>
      <c r="P1264" s="20"/>
      <c r="Q1264" s="24" t="str">
        <f>IF(ISBLANK(K1264),"",VLOOKUP(K1264,EXHIBITIONS!B$4:C$1002,2,FALSE))</f>
        <v/>
      </c>
    </row>
    <row r="1265" spans="1:17" ht="15">
      <c r="A1265" s="10" t="str">
        <f t="array" ref="A1265">IF(ISERROR(MATCH(TRUE,EXACT(IMAGES!B$12:B$1002,B1265),0)),"?","")</f>
        <v/>
      </c>
      <c r="B1265" s="20"/>
      <c r="C1265" s="14"/>
      <c r="D1265" s="14"/>
      <c r="E1265" s="15"/>
      <c r="F1265" s="15"/>
      <c r="G1265" s="11" t="str" cm="1">
        <f t="array" ref="G1265">_xlfn.IFS(AND(D1265&lt;F1265,H1265="A"),"?",D1265+1=F1265,"✓",AND(D1265=F1265,D1265&gt;0,H1265&lt;&gt;"A"),"A?",TRUE,"")</f>
        <v/>
      </c>
      <c r="H1265" s="15"/>
      <c r="I1265" s="12"/>
      <c r="J1265" s="12"/>
      <c r="K1265" s="14"/>
      <c r="L1265" s="14"/>
      <c r="M1265" s="14"/>
      <c r="N1265" s="15"/>
      <c r="O1265" s="14"/>
      <c r="P1265" s="20"/>
      <c r="Q1265" s="24" t="str">
        <f>IF(ISBLANK(K1265),"",VLOOKUP(K1265,EXHIBITIONS!B$4:C$1002,2,FALSE))</f>
        <v/>
      </c>
    </row>
    <row r="1266" spans="1:17" ht="15">
      <c r="A1266" s="10" t="str">
        <f t="array" ref="A1266">IF(ISERROR(MATCH(TRUE,EXACT(IMAGES!B$12:B$1002,B1266),0)),"?","")</f>
        <v/>
      </c>
      <c r="B1266" s="20"/>
      <c r="C1266" s="14"/>
      <c r="D1266" s="14"/>
      <c r="E1266" s="15"/>
      <c r="F1266" s="15"/>
      <c r="G1266" s="11" t="str" cm="1">
        <f t="array" ref="G1266">_xlfn.IFS(AND(D1266&lt;F1266,H1266="A"),"?",D1266+1=F1266,"✓",AND(D1266=F1266,D1266&gt;0,H1266&lt;&gt;"A"),"A?",TRUE,"")</f>
        <v/>
      </c>
      <c r="H1266" s="15"/>
      <c r="I1266" s="12"/>
      <c r="J1266" s="12"/>
      <c r="K1266" s="14"/>
      <c r="L1266" s="14"/>
      <c r="M1266" s="14"/>
      <c r="N1266" s="15"/>
      <c r="O1266" s="14"/>
      <c r="P1266" s="20"/>
      <c r="Q1266" s="24" t="str">
        <f>IF(ISBLANK(K1266),"",VLOOKUP(K1266,EXHIBITIONS!B$4:C$1002,2,FALSE))</f>
        <v/>
      </c>
    </row>
    <row r="1267" spans="1:17" ht="15">
      <c r="A1267" s="10" t="str">
        <f t="array" ref="A1267">IF(ISERROR(MATCH(TRUE,EXACT(IMAGES!B$12:B$1002,B1267),0)),"?","")</f>
        <v/>
      </c>
      <c r="B1267" s="20"/>
      <c r="C1267" s="14"/>
      <c r="D1267" s="14"/>
      <c r="E1267" s="15"/>
      <c r="F1267" s="15"/>
      <c r="G1267" s="11" t="str" cm="1">
        <f t="array" ref="G1267">_xlfn.IFS(AND(D1267&lt;F1267,H1267="A"),"?",D1267+1=F1267,"✓",AND(D1267=F1267,D1267&gt;0,H1267&lt;&gt;"A"),"A?",TRUE,"")</f>
        <v/>
      </c>
      <c r="H1267" s="15"/>
      <c r="I1267" s="12"/>
      <c r="J1267" s="12"/>
      <c r="K1267" s="14"/>
      <c r="L1267" s="14"/>
      <c r="M1267" s="14"/>
      <c r="N1267" s="15"/>
      <c r="O1267" s="14"/>
      <c r="P1267" s="20"/>
      <c r="Q1267" s="24" t="str">
        <f>IF(ISBLANK(K1267),"",VLOOKUP(K1267,EXHIBITIONS!B$4:C$1002,2,FALSE))</f>
        <v/>
      </c>
    </row>
    <row r="1268" spans="1:17" ht="15">
      <c r="A1268" s="10" t="str">
        <f t="array" ref="A1268">IF(ISERROR(MATCH(TRUE,EXACT(IMAGES!B$12:B$1002,B1268),0)),"?","")</f>
        <v/>
      </c>
      <c r="B1268" s="20"/>
      <c r="C1268" s="14"/>
      <c r="D1268" s="14"/>
      <c r="E1268" s="15"/>
      <c r="F1268" s="15"/>
      <c r="G1268" s="11" t="str" cm="1">
        <f t="array" ref="G1268">_xlfn.IFS(AND(D1268&lt;F1268,H1268="A"),"?",D1268+1=F1268,"✓",AND(D1268=F1268,D1268&gt;0,H1268&lt;&gt;"A"),"A?",TRUE,"")</f>
        <v/>
      </c>
      <c r="H1268" s="15"/>
      <c r="I1268" s="12"/>
      <c r="J1268" s="12"/>
      <c r="K1268" s="14"/>
      <c r="L1268" s="14"/>
      <c r="M1268" s="14"/>
      <c r="N1268" s="15"/>
      <c r="O1268" s="14"/>
      <c r="P1268" s="20"/>
      <c r="Q1268" s="24" t="str">
        <f>IF(ISBLANK(K1268),"",VLOOKUP(K1268,EXHIBITIONS!B$4:C$1002,2,FALSE))</f>
        <v/>
      </c>
    </row>
    <row r="1269" spans="1:17" ht="15">
      <c r="A1269" s="10" t="str">
        <f t="array" ref="A1269">IF(ISERROR(MATCH(TRUE,EXACT(IMAGES!B$12:B$1002,B1269),0)),"?","")</f>
        <v/>
      </c>
      <c r="B1269" s="20"/>
      <c r="C1269" s="14"/>
      <c r="D1269" s="14"/>
      <c r="E1269" s="15"/>
      <c r="F1269" s="15"/>
      <c r="G1269" s="11" t="str" cm="1">
        <f t="array" ref="G1269">_xlfn.IFS(AND(D1269&lt;F1269,H1269="A"),"?",D1269+1=F1269,"✓",AND(D1269=F1269,D1269&gt;0,H1269&lt;&gt;"A"),"A?",TRUE,"")</f>
        <v/>
      </c>
      <c r="H1269" s="15"/>
      <c r="I1269" s="12"/>
      <c r="J1269" s="12"/>
      <c r="K1269" s="14"/>
      <c r="L1269" s="14"/>
      <c r="M1269" s="14"/>
      <c r="N1269" s="15"/>
      <c r="O1269" s="14"/>
      <c r="P1269" s="20"/>
      <c r="Q1269" s="24" t="str">
        <f>IF(ISBLANK(K1269),"",VLOOKUP(K1269,EXHIBITIONS!B$4:C$1002,2,FALSE))</f>
        <v/>
      </c>
    </row>
    <row r="1270" spans="1:17" ht="15">
      <c r="A1270" s="10" t="str">
        <f t="array" ref="A1270">IF(ISERROR(MATCH(TRUE,EXACT(IMAGES!B$12:B$1002,B1270),0)),"?","")</f>
        <v/>
      </c>
      <c r="B1270" s="20"/>
      <c r="C1270" s="14"/>
      <c r="D1270" s="14"/>
      <c r="E1270" s="15"/>
      <c r="F1270" s="15"/>
      <c r="G1270" s="11" t="str" cm="1">
        <f t="array" ref="G1270">_xlfn.IFS(AND(D1270&lt;F1270,H1270="A"),"?",D1270+1=F1270,"✓",AND(D1270=F1270,D1270&gt;0,H1270&lt;&gt;"A"),"A?",TRUE,"")</f>
        <v/>
      </c>
      <c r="H1270" s="15"/>
      <c r="I1270" s="12"/>
      <c r="J1270" s="12"/>
      <c r="K1270" s="14"/>
      <c r="L1270" s="14"/>
      <c r="M1270" s="14"/>
      <c r="N1270" s="15"/>
      <c r="O1270" s="14"/>
      <c r="P1270" s="20"/>
      <c r="Q1270" s="24" t="str">
        <f>IF(ISBLANK(K1270),"",VLOOKUP(K1270,EXHIBITIONS!B$4:C$1002,2,FALSE))</f>
        <v/>
      </c>
    </row>
    <row r="1271" spans="1:17" ht="15">
      <c r="A1271" s="10" t="str">
        <f t="array" ref="A1271">IF(ISERROR(MATCH(TRUE,EXACT(IMAGES!B$12:B$1002,B1271),0)),"?","")</f>
        <v/>
      </c>
      <c r="B1271" s="20"/>
      <c r="C1271" s="14"/>
      <c r="D1271" s="14"/>
      <c r="E1271" s="15"/>
      <c r="F1271" s="15"/>
      <c r="G1271" s="11" t="str" cm="1">
        <f t="array" ref="G1271">_xlfn.IFS(AND(D1271&lt;F1271,H1271="A"),"?",D1271+1=F1271,"✓",AND(D1271=F1271,D1271&gt;0,H1271&lt;&gt;"A"),"A?",TRUE,"")</f>
        <v/>
      </c>
      <c r="H1271" s="15"/>
      <c r="I1271" s="12"/>
      <c r="J1271" s="12"/>
      <c r="K1271" s="14"/>
      <c r="L1271" s="14"/>
      <c r="M1271" s="14"/>
      <c r="N1271" s="15"/>
      <c r="O1271" s="14"/>
      <c r="P1271" s="20"/>
      <c r="Q1271" s="24" t="str">
        <f>IF(ISBLANK(K1271),"",VLOOKUP(K1271,EXHIBITIONS!B$4:C$1002,2,FALSE))</f>
        <v/>
      </c>
    </row>
    <row r="1272" spans="1:17" ht="15">
      <c r="A1272" s="10" t="str">
        <f t="array" ref="A1272">IF(ISERROR(MATCH(TRUE,EXACT(IMAGES!B$12:B$1002,B1272),0)),"?","")</f>
        <v/>
      </c>
      <c r="B1272" s="20"/>
      <c r="C1272" s="14"/>
      <c r="D1272" s="14"/>
      <c r="E1272" s="15"/>
      <c r="F1272" s="15"/>
      <c r="G1272" s="11" t="str" cm="1">
        <f t="array" ref="G1272">_xlfn.IFS(AND(D1272&lt;F1272,H1272="A"),"?",D1272+1=F1272,"✓",AND(D1272=F1272,D1272&gt;0,H1272&lt;&gt;"A"),"A?",TRUE,"")</f>
        <v/>
      </c>
      <c r="H1272" s="15"/>
      <c r="I1272" s="12"/>
      <c r="J1272" s="12"/>
      <c r="K1272" s="14"/>
      <c r="L1272" s="14"/>
      <c r="M1272" s="14"/>
      <c r="N1272" s="15"/>
      <c r="O1272" s="14"/>
      <c r="P1272" s="20"/>
      <c r="Q1272" s="24" t="str">
        <f>IF(ISBLANK(K1272),"",VLOOKUP(K1272,EXHIBITIONS!B$4:C$1002,2,FALSE))</f>
        <v/>
      </c>
    </row>
    <row r="1273" spans="1:17" ht="15">
      <c r="A1273" s="10" t="str">
        <f t="array" ref="A1273">IF(ISERROR(MATCH(TRUE,EXACT(IMAGES!B$12:B$1002,B1273),0)),"?","")</f>
        <v/>
      </c>
      <c r="B1273" s="20"/>
      <c r="C1273" s="14"/>
      <c r="D1273" s="14"/>
      <c r="E1273" s="15"/>
      <c r="F1273" s="15"/>
      <c r="G1273" s="11" t="str" cm="1">
        <f t="array" ref="G1273">_xlfn.IFS(AND(D1273&lt;F1273,H1273="A"),"?",D1273+1=F1273,"✓",AND(D1273=F1273,D1273&gt;0,H1273&lt;&gt;"A"),"A?",TRUE,"")</f>
        <v/>
      </c>
      <c r="H1273" s="15"/>
      <c r="I1273" s="12"/>
      <c r="J1273" s="12"/>
      <c r="K1273" s="14"/>
      <c r="L1273" s="14"/>
      <c r="M1273" s="14"/>
      <c r="N1273" s="15"/>
      <c r="O1273" s="14"/>
      <c r="P1273" s="20"/>
      <c r="Q1273" s="24" t="str">
        <f>IF(ISBLANK(K1273),"",VLOOKUP(K1273,EXHIBITIONS!B$4:C$1002,2,FALSE))</f>
        <v/>
      </c>
    </row>
    <row r="1274" spans="1:17" ht="15">
      <c r="A1274" s="10" t="str">
        <f t="array" ref="A1274">IF(ISERROR(MATCH(TRUE,EXACT(IMAGES!B$12:B$1002,B1274),0)),"?","")</f>
        <v/>
      </c>
      <c r="B1274" s="20"/>
      <c r="C1274" s="14"/>
      <c r="D1274" s="14"/>
      <c r="E1274" s="15"/>
      <c r="F1274" s="15"/>
      <c r="G1274" s="11" t="str" cm="1">
        <f t="array" ref="G1274">_xlfn.IFS(AND(D1274&lt;F1274,H1274="A"),"?",D1274+1=F1274,"✓",AND(D1274=F1274,D1274&gt;0,H1274&lt;&gt;"A"),"A?",TRUE,"")</f>
        <v/>
      </c>
      <c r="H1274" s="15"/>
      <c r="I1274" s="12"/>
      <c r="J1274" s="12"/>
      <c r="K1274" s="14"/>
      <c r="L1274" s="14"/>
      <c r="M1274" s="14"/>
      <c r="N1274" s="15"/>
      <c r="O1274" s="14"/>
      <c r="P1274" s="20"/>
      <c r="Q1274" s="24" t="str">
        <f>IF(ISBLANK(K1274),"",VLOOKUP(K1274,EXHIBITIONS!B$4:C$1002,2,FALSE))</f>
        <v/>
      </c>
    </row>
    <row r="1275" spans="1:17" ht="15">
      <c r="A1275" s="10" t="str">
        <f t="array" ref="A1275">IF(ISERROR(MATCH(TRUE,EXACT(IMAGES!B$12:B$1002,B1275),0)),"?","")</f>
        <v/>
      </c>
      <c r="B1275" s="20"/>
      <c r="C1275" s="14"/>
      <c r="D1275" s="14"/>
      <c r="E1275" s="15"/>
      <c r="F1275" s="15"/>
      <c r="G1275" s="11" t="str" cm="1">
        <f t="array" ref="G1275">_xlfn.IFS(AND(D1275&lt;F1275,H1275="A"),"?",D1275+1=F1275,"✓",AND(D1275=F1275,D1275&gt;0,H1275&lt;&gt;"A"),"A?",TRUE,"")</f>
        <v/>
      </c>
      <c r="H1275" s="15"/>
      <c r="I1275" s="12"/>
      <c r="J1275" s="12"/>
      <c r="K1275" s="14"/>
      <c r="L1275" s="14"/>
      <c r="M1275" s="14"/>
      <c r="N1275" s="15"/>
      <c r="O1275" s="14"/>
      <c r="P1275" s="20"/>
      <c r="Q1275" s="24" t="str">
        <f>IF(ISBLANK(K1275),"",VLOOKUP(K1275,EXHIBITIONS!B$4:C$1002,2,FALSE))</f>
        <v/>
      </c>
    </row>
    <row r="1276" spans="1:17" ht="15">
      <c r="A1276" s="10" t="str">
        <f t="array" ref="A1276">IF(ISERROR(MATCH(TRUE,EXACT(IMAGES!B$12:B$1002,B1276),0)),"?","")</f>
        <v/>
      </c>
      <c r="B1276" s="20"/>
      <c r="C1276" s="14"/>
      <c r="D1276" s="14"/>
      <c r="E1276" s="15"/>
      <c r="F1276" s="15"/>
      <c r="G1276" s="11" t="str" cm="1">
        <f t="array" ref="G1276">_xlfn.IFS(AND(D1276&lt;F1276,H1276="A"),"?",D1276+1=F1276,"✓",AND(D1276=F1276,D1276&gt;0,H1276&lt;&gt;"A"),"A?",TRUE,"")</f>
        <v/>
      </c>
      <c r="H1276" s="15"/>
      <c r="I1276" s="12"/>
      <c r="J1276" s="12"/>
      <c r="K1276" s="14"/>
      <c r="L1276" s="14"/>
      <c r="M1276" s="14"/>
      <c r="N1276" s="15"/>
      <c r="O1276" s="14"/>
      <c r="P1276" s="20"/>
      <c r="Q1276" s="24" t="str">
        <f>IF(ISBLANK(K1276),"",VLOOKUP(K1276,EXHIBITIONS!B$4:C$1002,2,FALSE))</f>
        <v/>
      </c>
    </row>
    <row r="1277" spans="1:17" ht="15">
      <c r="A1277" s="10" t="str">
        <f t="array" ref="A1277">IF(ISERROR(MATCH(TRUE,EXACT(IMAGES!B$12:B$1002,B1277),0)),"?","")</f>
        <v/>
      </c>
      <c r="B1277" s="20"/>
      <c r="C1277" s="14"/>
      <c r="D1277" s="14"/>
      <c r="E1277" s="15"/>
      <c r="F1277" s="15"/>
      <c r="G1277" s="11" t="str" cm="1">
        <f t="array" ref="G1277">_xlfn.IFS(AND(D1277&lt;F1277,H1277="A"),"?",D1277+1=F1277,"✓",AND(D1277=F1277,D1277&gt;0,H1277&lt;&gt;"A"),"A?",TRUE,"")</f>
        <v/>
      </c>
      <c r="H1277" s="15"/>
      <c r="I1277" s="12"/>
      <c r="J1277" s="12"/>
      <c r="K1277" s="14"/>
      <c r="L1277" s="14"/>
      <c r="M1277" s="14"/>
      <c r="N1277" s="15"/>
      <c r="O1277" s="14"/>
      <c r="P1277" s="20"/>
      <c r="Q1277" s="24" t="str">
        <f>IF(ISBLANK(K1277),"",VLOOKUP(K1277,EXHIBITIONS!B$4:C$1002,2,FALSE))</f>
        <v/>
      </c>
    </row>
    <row r="1278" spans="1:17" ht="15">
      <c r="A1278" s="10" t="str">
        <f t="array" ref="A1278">IF(ISERROR(MATCH(TRUE,EXACT(IMAGES!B$12:B$1002,B1278),0)),"?","")</f>
        <v/>
      </c>
      <c r="B1278" s="20"/>
      <c r="C1278" s="14"/>
      <c r="D1278" s="14"/>
      <c r="E1278" s="15"/>
      <c r="F1278" s="15"/>
      <c r="G1278" s="11" t="str" cm="1">
        <f t="array" ref="G1278">_xlfn.IFS(AND(D1278&lt;F1278,H1278="A"),"?",D1278+1=F1278,"✓",AND(D1278=F1278,D1278&gt;0,H1278&lt;&gt;"A"),"A?",TRUE,"")</f>
        <v/>
      </c>
      <c r="H1278" s="15"/>
      <c r="I1278" s="12"/>
      <c r="J1278" s="12"/>
      <c r="K1278" s="14"/>
      <c r="L1278" s="14"/>
      <c r="M1278" s="14"/>
      <c r="N1278" s="15"/>
      <c r="O1278" s="14"/>
      <c r="P1278" s="20"/>
      <c r="Q1278" s="24" t="str">
        <f>IF(ISBLANK(K1278),"",VLOOKUP(K1278,EXHIBITIONS!B$4:C$1002,2,FALSE))</f>
        <v/>
      </c>
    </row>
    <row r="1279" spans="1:17" ht="15">
      <c r="A1279" s="10" t="str">
        <f t="array" ref="A1279">IF(ISERROR(MATCH(TRUE,EXACT(IMAGES!B$12:B$1002,B1279),0)),"?","")</f>
        <v/>
      </c>
      <c r="B1279" s="20"/>
      <c r="C1279" s="14"/>
      <c r="D1279" s="14"/>
      <c r="E1279" s="15"/>
      <c r="F1279" s="15"/>
      <c r="G1279" s="11" t="str" cm="1">
        <f t="array" ref="G1279">_xlfn.IFS(AND(D1279&lt;F1279,H1279="A"),"?",D1279+1=F1279,"✓",AND(D1279=F1279,D1279&gt;0,H1279&lt;&gt;"A"),"A?",TRUE,"")</f>
        <v/>
      </c>
      <c r="H1279" s="15"/>
      <c r="I1279" s="12"/>
      <c r="J1279" s="12"/>
      <c r="K1279" s="14"/>
      <c r="L1279" s="14"/>
      <c r="M1279" s="14"/>
      <c r="N1279" s="15"/>
      <c r="O1279" s="14"/>
      <c r="P1279" s="20"/>
      <c r="Q1279" s="24" t="str">
        <f>IF(ISBLANK(K1279),"",VLOOKUP(K1279,EXHIBITIONS!B$4:C$1002,2,FALSE))</f>
        <v/>
      </c>
    </row>
    <row r="1280" spans="1:17" ht="15">
      <c r="A1280" s="10" t="str">
        <f t="array" ref="A1280">IF(ISERROR(MATCH(TRUE,EXACT(IMAGES!B$12:B$1002,B1280),0)),"?","")</f>
        <v/>
      </c>
      <c r="B1280" s="20"/>
      <c r="C1280" s="14"/>
      <c r="D1280" s="14"/>
      <c r="E1280" s="15"/>
      <c r="F1280" s="15"/>
      <c r="G1280" s="11" t="str" cm="1">
        <f t="array" ref="G1280">_xlfn.IFS(AND(D1280&lt;F1280,H1280="A"),"?",D1280+1=F1280,"✓",AND(D1280=F1280,D1280&gt;0,H1280&lt;&gt;"A"),"A?",TRUE,"")</f>
        <v/>
      </c>
      <c r="H1280" s="15"/>
      <c r="I1280" s="12"/>
      <c r="J1280" s="12"/>
      <c r="K1280" s="14"/>
      <c r="L1280" s="14"/>
      <c r="M1280" s="14"/>
      <c r="N1280" s="15"/>
      <c r="O1280" s="14"/>
      <c r="P1280" s="20"/>
      <c r="Q1280" s="24" t="str">
        <f>IF(ISBLANK(K1280),"",VLOOKUP(K1280,EXHIBITIONS!B$4:C$1002,2,FALSE))</f>
        <v/>
      </c>
    </row>
    <row r="1281" spans="1:17" ht="15">
      <c r="A1281" s="10" t="str">
        <f t="array" ref="A1281">IF(ISERROR(MATCH(TRUE,EXACT(IMAGES!B$12:B$1002,B1281),0)),"?","")</f>
        <v/>
      </c>
      <c r="B1281" s="20"/>
      <c r="C1281" s="14"/>
      <c r="D1281" s="14"/>
      <c r="E1281" s="15"/>
      <c r="F1281" s="15"/>
      <c r="G1281" s="11" t="str" cm="1">
        <f t="array" ref="G1281">_xlfn.IFS(AND(D1281&lt;F1281,H1281="A"),"?",D1281+1=F1281,"✓",AND(D1281=F1281,D1281&gt;0,H1281&lt;&gt;"A"),"A?",TRUE,"")</f>
        <v/>
      </c>
      <c r="H1281" s="15"/>
      <c r="I1281" s="12"/>
      <c r="J1281" s="12"/>
      <c r="K1281" s="14"/>
      <c r="L1281" s="14"/>
      <c r="M1281" s="14"/>
      <c r="N1281" s="15"/>
      <c r="O1281" s="14"/>
      <c r="P1281" s="20"/>
      <c r="Q1281" s="24" t="str">
        <f>IF(ISBLANK(K1281),"",VLOOKUP(K1281,EXHIBITIONS!B$4:C$1002,2,FALSE))</f>
        <v/>
      </c>
    </row>
    <row r="1282" spans="1:17" ht="15">
      <c r="A1282" s="10" t="str">
        <f t="array" ref="A1282">IF(ISERROR(MATCH(TRUE,EXACT(IMAGES!B$12:B$1002,B1282),0)),"?","")</f>
        <v/>
      </c>
      <c r="B1282" s="20"/>
      <c r="C1282" s="14"/>
      <c r="D1282" s="14"/>
      <c r="E1282" s="15"/>
      <c r="F1282" s="15"/>
      <c r="G1282" s="11" t="str" cm="1">
        <f t="array" ref="G1282">_xlfn.IFS(AND(D1282&lt;F1282,H1282="A"),"?",D1282+1=F1282,"✓",AND(D1282=F1282,D1282&gt;0,H1282&lt;&gt;"A"),"A?",TRUE,"")</f>
        <v/>
      </c>
      <c r="H1282" s="15"/>
      <c r="I1282" s="12"/>
      <c r="J1282" s="12"/>
      <c r="K1282" s="14"/>
      <c r="L1282" s="14"/>
      <c r="M1282" s="14"/>
      <c r="N1282" s="15"/>
      <c r="O1282" s="14"/>
      <c r="P1282" s="20"/>
      <c r="Q1282" s="24" t="str">
        <f>IF(ISBLANK(K1282),"",VLOOKUP(K1282,EXHIBITIONS!B$4:C$1002,2,FALSE))</f>
        <v/>
      </c>
    </row>
    <row r="1283" spans="1:17" ht="15">
      <c r="A1283" s="10" t="str">
        <f t="array" ref="A1283">IF(ISERROR(MATCH(TRUE,EXACT(IMAGES!B$12:B$1002,B1283),0)),"?","")</f>
        <v/>
      </c>
      <c r="B1283" s="20"/>
      <c r="C1283" s="14"/>
      <c r="D1283" s="14"/>
      <c r="E1283" s="15"/>
      <c r="F1283" s="15"/>
      <c r="G1283" s="11" t="str" cm="1">
        <f t="array" ref="G1283">_xlfn.IFS(AND(D1283&lt;F1283,H1283="A"),"?",D1283+1=F1283,"✓",AND(D1283=F1283,D1283&gt;0,H1283&lt;&gt;"A"),"A?",TRUE,"")</f>
        <v/>
      </c>
      <c r="H1283" s="15"/>
      <c r="I1283" s="12"/>
      <c r="J1283" s="12"/>
      <c r="K1283" s="14"/>
      <c r="L1283" s="14"/>
      <c r="M1283" s="14"/>
      <c r="N1283" s="15"/>
      <c r="O1283" s="14"/>
      <c r="P1283" s="20"/>
      <c r="Q1283" s="24" t="str">
        <f>IF(ISBLANK(K1283),"",VLOOKUP(K1283,EXHIBITIONS!B$4:C$1002,2,FALSE))</f>
        <v/>
      </c>
    </row>
    <row r="1284" spans="1:17" ht="15">
      <c r="A1284" s="10" t="str">
        <f t="array" ref="A1284">IF(ISERROR(MATCH(TRUE,EXACT(IMAGES!B$12:B$1002,B1284),0)),"?","")</f>
        <v/>
      </c>
      <c r="B1284" s="20"/>
      <c r="C1284" s="14"/>
      <c r="D1284" s="14"/>
      <c r="E1284" s="15"/>
      <c r="F1284" s="15"/>
      <c r="G1284" s="11" t="str" cm="1">
        <f t="array" ref="G1284">_xlfn.IFS(AND(D1284&lt;F1284,H1284="A"),"?",D1284+1=F1284,"✓",AND(D1284=F1284,D1284&gt;0,H1284&lt;&gt;"A"),"A?",TRUE,"")</f>
        <v/>
      </c>
      <c r="H1284" s="15"/>
      <c r="I1284" s="12"/>
      <c r="J1284" s="12"/>
      <c r="K1284" s="14"/>
      <c r="L1284" s="14"/>
      <c r="M1284" s="14"/>
      <c r="N1284" s="15"/>
      <c r="O1284" s="14"/>
      <c r="P1284" s="20"/>
      <c r="Q1284" s="24" t="str">
        <f>IF(ISBLANK(K1284),"",VLOOKUP(K1284,EXHIBITIONS!B$4:C$1002,2,FALSE))</f>
        <v/>
      </c>
    </row>
    <row r="1285" spans="1:17" ht="15">
      <c r="A1285" s="10" t="str">
        <f t="array" ref="A1285">IF(ISERROR(MATCH(TRUE,EXACT(IMAGES!B$12:B$1002,B1285),0)),"?","")</f>
        <v/>
      </c>
      <c r="B1285" s="20"/>
      <c r="C1285" s="14"/>
      <c r="D1285" s="14"/>
      <c r="E1285" s="15"/>
      <c r="F1285" s="15"/>
      <c r="G1285" s="11" t="str" cm="1">
        <f t="array" ref="G1285">_xlfn.IFS(AND(D1285&lt;F1285,H1285="A"),"?",D1285+1=F1285,"✓",AND(D1285=F1285,D1285&gt;0,H1285&lt;&gt;"A"),"A?",TRUE,"")</f>
        <v/>
      </c>
      <c r="H1285" s="15"/>
      <c r="I1285" s="12"/>
      <c r="J1285" s="12"/>
      <c r="K1285" s="14"/>
      <c r="L1285" s="14"/>
      <c r="M1285" s="14"/>
      <c r="N1285" s="15"/>
      <c r="O1285" s="14"/>
      <c r="P1285" s="20"/>
      <c r="Q1285" s="24" t="str">
        <f>IF(ISBLANK(K1285),"",VLOOKUP(K1285,EXHIBITIONS!B$4:C$1002,2,FALSE))</f>
        <v/>
      </c>
    </row>
    <row r="1286" spans="1:17" ht="15">
      <c r="A1286" s="10" t="str">
        <f t="array" ref="A1286">IF(ISERROR(MATCH(TRUE,EXACT(IMAGES!B$12:B$1002,B1286),0)),"?","")</f>
        <v/>
      </c>
      <c r="B1286" s="20"/>
      <c r="C1286" s="14"/>
      <c r="D1286" s="14"/>
      <c r="E1286" s="15"/>
      <c r="F1286" s="15"/>
      <c r="G1286" s="11" t="str" cm="1">
        <f t="array" ref="G1286">_xlfn.IFS(AND(D1286&lt;F1286,H1286="A"),"?",D1286+1=F1286,"✓",AND(D1286=F1286,D1286&gt;0,H1286&lt;&gt;"A"),"A?",TRUE,"")</f>
        <v/>
      </c>
      <c r="H1286" s="15"/>
      <c r="I1286" s="12"/>
      <c r="J1286" s="12"/>
      <c r="K1286" s="14"/>
      <c r="L1286" s="14"/>
      <c r="M1286" s="14"/>
      <c r="N1286" s="15"/>
      <c r="O1286" s="14"/>
      <c r="P1286" s="20"/>
      <c r="Q1286" s="24" t="str">
        <f>IF(ISBLANK(K1286),"",VLOOKUP(K1286,EXHIBITIONS!B$4:C$1002,2,FALSE))</f>
        <v/>
      </c>
    </row>
    <row r="1287" spans="1:17" ht="15">
      <c r="A1287" s="10" t="str">
        <f t="array" ref="A1287">IF(ISERROR(MATCH(TRUE,EXACT(IMAGES!B$12:B$1002,B1287),0)),"?","")</f>
        <v/>
      </c>
      <c r="B1287" s="20"/>
      <c r="C1287" s="14"/>
      <c r="D1287" s="14"/>
      <c r="E1287" s="15"/>
      <c r="F1287" s="15"/>
      <c r="G1287" s="11" t="str" cm="1">
        <f t="array" ref="G1287">_xlfn.IFS(AND(D1287&lt;F1287,H1287="A"),"?",D1287+1=F1287,"✓",AND(D1287=F1287,D1287&gt;0,H1287&lt;&gt;"A"),"A?",TRUE,"")</f>
        <v/>
      </c>
      <c r="H1287" s="15"/>
      <c r="I1287" s="12"/>
      <c r="J1287" s="12"/>
      <c r="K1287" s="14"/>
      <c r="L1287" s="14"/>
      <c r="M1287" s="14"/>
      <c r="N1287" s="15"/>
      <c r="O1287" s="14"/>
      <c r="P1287" s="20"/>
      <c r="Q1287" s="24" t="str">
        <f>IF(ISBLANK(K1287),"",VLOOKUP(K1287,EXHIBITIONS!B$4:C$1002,2,FALSE))</f>
        <v/>
      </c>
    </row>
    <row r="1288" spans="1:17" ht="15">
      <c r="A1288" s="10" t="str">
        <f t="array" ref="A1288">IF(ISERROR(MATCH(TRUE,EXACT(IMAGES!B$12:B$1002,B1288),0)),"?","")</f>
        <v/>
      </c>
      <c r="B1288" s="20"/>
      <c r="C1288" s="14"/>
      <c r="D1288" s="14"/>
      <c r="E1288" s="15"/>
      <c r="F1288" s="15"/>
      <c r="G1288" s="11" t="str" cm="1">
        <f t="array" ref="G1288">_xlfn.IFS(AND(D1288&lt;F1288,H1288="A"),"?",D1288+1=F1288,"✓",AND(D1288=F1288,D1288&gt;0,H1288&lt;&gt;"A"),"A?",TRUE,"")</f>
        <v/>
      </c>
      <c r="H1288" s="15"/>
      <c r="I1288" s="12"/>
      <c r="J1288" s="12"/>
      <c r="K1288" s="14"/>
      <c r="L1288" s="14"/>
      <c r="M1288" s="14"/>
      <c r="N1288" s="15"/>
      <c r="O1288" s="14"/>
      <c r="P1288" s="20"/>
      <c r="Q1288" s="24" t="str">
        <f>IF(ISBLANK(K1288),"",VLOOKUP(K1288,EXHIBITIONS!B$4:C$1002,2,FALSE))</f>
        <v/>
      </c>
    </row>
    <row r="1289" spans="1:17" ht="15">
      <c r="A1289" s="10" t="str">
        <f t="array" ref="A1289">IF(ISERROR(MATCH(TRUE,EXACT(IMAGES!B$12:B$1002,B1289),0)),"?","")</f>
        <v/>
      </c>
      <c r="B1289" s="20"/>
      <c r="C1289" s="14"/>
      <c r="D1289" s="14"/>
      <c r="E1289" s="15"/>
      <c r="F1289" s="15"/>
      <c r="G1289" s="11" t="str" cm="1">
        <f t="array" ref="G1289">_xlfn.IFS(AND(D1289&lt;F1289,H1289="A"),"?",D1289+1=F1289,"✓",AND(D1289=F1289,D1289&gt;0,H1289&lt;&gt;"A"),"A?",TRUE,"")</f>
        <v/>
      </c>
      <c r="H1289" s="15"/>
      <c r="I1289" s="12"/>
      <c r="J1289" s="12"/>
      <c r="K1289" s="14"/>
      <c r="L1289" s="14"/>
      <c r="M1289" s="14"/>
      <c r="N1289" s="15"/>
      <c r="O1289" s="14"/>
      <c r="P1289" s="20"/>
      <c r="Q1289" s="24" t="str">
        <f>IF(ISBLANK(K1289),"",VLOOKUP(K1289,EXHIBITIONS!B$4:C$1002,2,FALSE))</f>
        <v/>
      </c>
    </row>
    <row r="1290" spans="1:17" ht="15">
      <c r="A1290" s="10" t="str">
        <f t="array" ref="A1290">IF(ISERROR(MATCH(TRUE,EXACT(IMAGES!B$12:B$1002,B1290),0)),"?","")</f>
        <v/>
      </c>
      <c r="B1290" s="20"/>
      <c r="C1290" s="14"/>
      <c r="D1290" s="14"/>
      <c r="E1290" s="15"/>
      <c r="F1290" s="15"/>
      <c r="G1290" s="11" t="str" cm="1">
        <f t="array" ref="G1290">_xlfn.IFS(AND(D1290&lt;F1290,H1290="A"),"?",D1290+1=F1290,"✓",AND(D1290=F1290,D1290&gt;0,H1290&lt;&gt;"A"),"A?",TRUE,"")</f>
        <v/>
      </c>
      <c r="H1290" s="15"/>
      <c r="I1290" s="12"/>
      <c r="J1290" s="12"/>
      <c r="K1290" s="14"/>
      <c r="L1290" s="14"/>
      <c r="M1290" s="14"/>
      <c r="N1290" s="15"/>
      <c r="O1290" s="14"/>
      <c r="P1290" s="20"/>
      <c r="Q1290" s="24" t="str">
        <f>IF(ISBLANK(K1290),"",VLOOKUP(K1290,EXHIBITIONS!B$4:C$1002,2,FALSE))</f>
        <v/>
      </c>
    </row>
    <row r="1291" spans="1:17" ht="15">
      <c r="A1291" s="10" t="str">
        <f t="array" ref="A1291">IF(ISERROR(MATCH(TRUE,EXACT(IMAGES!B$12:B$1002,B1291),0)),"?","")</f>
        <v/>
      </c>
      <c r="B1291" s="20"/>
      <c r="C1291" s="14"/>
      <c r="D1291" s="14"/>
      <c r="E1291" s="15"/>
      <c r="F1291" s="15"/>
      <c r="G1291" s="11" t="str" cm="1">
        <f t="array" ref="G1291">_xlfn.IFS(AND(D1291&lt;F1291,H1291="A"),"?",D1291+1=F1291,"✓",AND(D1291=F1291,D1291&gt;0,H1291&lt;&gt;"A"),"A?",TRUE,"")</f>
        <v/>
      </c>
      <c r="H1291" s="15"/>
      <c r="I1291" s="12"/>
      <c r="J1291" s="12"/>
      <c r="K1291" s="14"/>
      <c r="L1291" s="14"/>
      <c r="M1291" s="14"/>
      <c r="N1291" s="15"/>
      <c r="O1291" s="14"/>
      <c r="P1291" s="20"/>
      <c r="Q1291" s="24" t="str">
        <f>IF(ISBLANK(K1291),"",VLOOKUP(K1291,EXHIBITIONS!B$4:C$1002,2,FALSE))</f>
        <v/>
      </c>
    </row>
    <row r="1292" spans="1:17" ht="15">
      <c r="A1292" s="10" t="str">
        <f t="array" ref="A1292">IF(ISERROR(MATCH(TRUE,EXACT(IMAGES!B$12:B$1002,B1292),0)),"?","")</f>
        <v/>
      </c>
      <c r="B1292" s="20"/>
      <c r="C1292" s="14"/>
      <c r="D1292" s="14"/>
      <c r="E1292" s="15"/>
      <c r="F1292" s="15"/>
      <c r="G1292" s="11" t="str" cm="1">
        <f t="array" ref="G1292">_xlfn.IFS(AND(D1292&lt;F1292,H1292="A"),"?",D1292+1=F1292,"✓",AND(D1292=F1292,D1292&gt;0,H1292&lt;&gt;"A"),"A?",TRUE,"")</f>
        <v/>
      </c>
      <c r="H1292" s="15"/>
      <c r="I1292" s="12"/>
      <c r="J1292" s="12"/>
      <c r="K1292" s="14"/>
      <c r="L1292" s="14"/>
      <c r="M1292" s="14"/>
      <c r="N1292" s="15"/>
      <c r="O1292" s="14"/>
      <c r="P1292" s="20"/>
      <c r="Q1292" s="24" t="str">
        <f>IF(ISBLANK(K1292),"",VLOOKUP(K1292,EXHIBITIONS!B$4:C$1002,2,FALSE))</f>
        <v/>
      </c>
    </row>
    <row r="1293" spans="1:17" ht="15">
      <c r="A1293" s="10" t="str">
        <f t="array" ref="A1293">IF(ISERROR(MATCH(TRUE,EXACT(IMAGES!B$12:B$1002,B1293),0)),"?","")</f>
        <v/>
      </c>
      <c r="B1293" s="20"/>
      <c r="C1293" s="14"/>
      <c r="D1293" s="14"/>
      <c r="E1293" s="15"/>
      <c r="F1293" s="15"/>
      <c r="G1293" s="11" t="str" cm="1">
        <f t="array" ref="G1293">_xlfn.IFS(AND(D1293&lt;F1293,H1293="A"),"?",D1293+1=F1293,"✓",AND(D1293=F1293,D1293&gt;0,H1293&lt;&gt;"A"),"A?",TRUE,"")</f>
        <v/>
      </c>
      <c r="H1293" s="15"/>
      <c r="I1293" s="12"/>
      <c r="J1293" s="12"/>
      <c r="K1293" s="14"/>
      <c r="L1293" s="14"/>
      <c r="M1293" s="14"/>
      <c r="N1293" s="15"/>
      <c r="O1293" s="14"/>
      <c r="P1293" s="20"/>
      <c r="Q1293" s="24" t="str">
        <f>IF(ISBLANK(K1293),"",VLOOKUP(K1293,EXHIBITIONS!B$4:C$1002,2,FALSE))</f>
        <v/>
      </c>
    </row>
    <row r="1294" spans="1:17" ht="15">
      <c r="A1294" s="10" t="str">
        <f t="array" ref="A1294">IF(ISERROR(MATCH(TRUE,EXACT(IMAGES!B$12:B$1002,B1294),0)),"?","")</f>
        <v/>
      </c>
      <c r="B1294" s="20"/>
      <c r="C1294" s="14"/>
      <c r="D1294" s="14"/>
      <c r="E1294" s="15"/>
      <c r="F1294" s="15"/>
      <c r="G1294" s="11" t="str" cm="1">
        <f t="array" ref="G1294">_xlfn.IFS(AND(D1294&lt;F1294,H1294="A"),"?",D1294+1=F1294,"✓",AND(D1294=F1294,D1294&gt;0,H1294&lt;&gt;"A"),"A?",TRUE,"")</f>
        <v/>
      </c>
      <c r="H1294" s="15"/>
      <c r="I1294" s="12"/>
      <c r="J1294" s="12"/>
      <c r="K1294" s="14"/>
      <c r="L1294" s="14"/>
      <c r="M1294" s="14"/>
      <c r="N1294" s="15"/>
      <c r="O1294" s="14"/>
      <c r="P1294" s="20"/>
      <c r="Q1294" s="24" t="str">
        <f>IF(ISBLANK(K1294),"",VLOOKUP(K1294,EXHIBITIONS!B$4:C$1002,2,FALSE))</f>
        <v/>
      </c>
    </row>
    <row r="1295" spans="1:17" ht="15">
      <c r="A1295" s="10" t="str">
        <f t="array" ref="A1295">IF(ISERROR(MATCH(TRUE,EXACT(IMAGES!B$12:B$1002,B1295),0)),"?","")</f>
        <v/>
      </c>
      <c r="B1295" s="20"/>
      <c r="C1295" s="14"/>
      <c r="D1295" s="14"/>
      <c r="E1295" s="15"/>
      <c r="F1295" s="15"/>
      <c r="G1295" s="11" t="str" cm="1">
        <f t="array" ref="G1295">_xlfn.IFS(AND(D1295&lt;F1295,H1295="A"),"?",D1295+1=F1295,"✓",AND(D1295=F1295,D1295&gt;0,H1295&lt;&gt;"A"),"A?",TRUE,"")</f>
        <v/>
      </c>
      <c r="H1295" s="15"/>
      <c r="I1295" s="12"/>
      <c r="J1295" s="12"/>
      <c r="K1295" s="14"/>
      <c r="L1295" s="14"/>
      <c r="M1295" s="14"/>
      <c r="N1295" s="15"/>
      <c r="O1295" s="14"/>
      <c r="P1295" s="20"/>
      <c r="Q1295" s="24" t="str">
        <f>IF(ISBLANK(K1295),"",VLOOKUP(K1295,EXHIBITIONS!B$4:C$1002,2,FALSE))</f>
        <v/>
      </c>
    </row>
    <row r="1296" spans="1:17" ht="15">
      <c r="A1296" s="10" t="str">
        <f t="array" ref="A1296">IF(ISERROR(MATCH(TRUE,EXACT(IMAGES!B$12:B$1002,B1296),0)),"?","")</f>
        <v/>
      </c>
      <c r="B1296" s="20"/>
      <c r="C1296" s="14"/>
      <c r="D1296" s="14"/>
      <c r="E1296" s="15"/>
      <c r="F1296" s="15"/>
      <c r="G1296" s="11" t="str" cm="1">
        <f t="array" ref="G1296">_xlfn.IFS(AND(D1296&lt;F1296,H1296="A"),"?",D1296+1=F1296,"✓",AND(D1296=F1296,D1296&gt;0,H1296&lt;&gt;"A"),"A?",TRUE,"")</f>
        <v/>
      </c>
      <c r="H1296" s="15"/>
      <c r="I1296" s="12"/>
      <c r="J1296" s="12"/>
      <c r="K1296" s="14"/>
      <c r="L1296" s="14"/>
      <c r="M1296" s="14"/>
      <c r="N1296" s="15"/>
      <c r="O1296" s="14"/>
      <c r="P1296" s="20"/>
      <c r="Q1296" s="24" t="str">
        <f>IF(ISBLANK(K1296),"",VLOOKUP(K1296,EXHIBITIONS!B$4:C$1002,2,FALSE))</f>
        <v/>
      </c>
    </row>
    <row r="1297" spans="1:17" ht="15">
      <c r="A1297" s="10" t="str">
        <f t="array" ref="A1297">IF(ISERROR(MATCH(TRUE,EXACT(IMAGES!B$12:B$1002,B1297),0)),"?","")</f>
        <v/>
      </c>
      <c r="B1297" s="20"/>
      <c r="C1297" s="14"/>
      <c r="D1297" s="14"/>
      <c r="E1297" s="15"/>
      <c r="F1297" s="15"/>
      <c r="G1297" s="11" t="str" cm="1">
        <f t="array" ref="G1297">_xlfn.IFS(AND(D1297&lt;F1297,H1297="A"),"?",D1297+1=F1297,"✓",AND(D1297=F1297,D1297&gt;0,H1297&lt;&gt;"A"),"A?",TRUE,"")</f>
        <v/>
      </c>
      <c r="H1297" s="15"/>
      <c r="I1297" s="12"/>
      <c r="J1297" s="12"/>
      <c r="K1297" s="14"/>
      <c r="L1297" s="14"/>
      <c r="M1297" s="14"/>
      <c r="N1297" s="15"/>
      <c r="O1297" s="14"/>
      <c r="P1297" s="20"/>
      <c r="Q1297" s="24" t="str">
        <f>IF(ISBLANK(K1297),"",VLOOKUP(K1297,EXHIBITIONS!B$4:C$1002,2,FALSE))</f>
        <v/>
      </c>
    </row>
    <row r="1298" spans="1:17" ht="15">
      <c r="A1298" s="10" t="str">
        <f t="array" ref="A1298">IF(ISERROR(MATCH(TRUE,EXACT(IMAGES!B$12:B$1002,B1298),0)),"?","")</f>
        <v/>
      </c>
      <c r="B1298" s="20"/>
      <c r="C1298" s="14"/>
      <c r="D1298" s="14"/>
      <c r="E1298" s="15"/>
      <c r="F1298" s="15"/>
      <c r="G1298" s="11" t="str" cm="1">
        <f t="array" ref="G1298">_xlfn.IFS(AND(D1298&lt;F1298,H1298="A"),"?",D1298+1=F1298,"✓",AND(D1298=F1298,D1298&gt;0,H1298&lt;&gt;"A"),"A?",TRUE,"")</f>
        <v/>
      </c>
      <c r="H1298" s="15"/>
      <c r="I1298" s="12"/>
      <c r="J1298" s="12"/>
      <c r="K1298" s="14"/>
      <c r="L1298" s="14"/>
      <c r="M1298" s="14"/>
      <c r="N1298" s="15"/>
      <c r="O1298" s="14"/>
      <c r="P1298" s="20"/>
      <c r="Q1298" s="24" t="str">
        <f>IF(ISBLANK(K1298),"",VLOOKUP(K1298,EXHIBITIONS!B$4:C$1002,2,FALSE))</f>
        <v/>
      </c>
    </row>
    <row r="1299" spans="1:17" ht="15">
      <c r="A1299" s="10" t="str">
        <f t="array" ref="A1299">IF(ISERROR(MATCH(TRUE,EXACT(IMAGES!B$12:B$1002,B1299),0)),"?","")</f>
        <v/>
      </c>
      <c r="B1299" s="20"/>
      <c r="C1299" s="14"/>
      <c r="D1299" s="14"/>
      <c r="E1299" s="15"/>
      <c r="F1299" s="15"/>
      <c r="G1299" s="11" t="str" cm="1">
        <f t="array" ref="G1299">_xlfn.IFS(AND(D1299&lt;F1299,H1299="A"),"?",D1299+1=F1299,"✓",AND(D1299=F1299,D1299&gt;0,H1299&lt;&gt;"A"),"A?",TRUE,"")</f>
        <v/>
      </c>
      <c r="H1299" s="15"/>
      <c r="I1299" s="12"/>
      <c r="J1299" s="12"/>
      <c r="K1299" s="14"/>
      <c r="L1299" s="14"/>
      <c r="M1299" s="14"/>
      <c r="N1299" s="15"/>
      <c r="O1299" s="14"/>
      <c r="P1299" s="20"/>
      <c r="Q1299" s="24" t="str">
        <f>IF(ISBLANK(K1299),"",VLOOKUP(K1299,EXHIBITIONS!B$4:C$1002,2,FALSE))</f>
        <v/>
      </c>
    </row>
    <row r="1300" spans="1:17" ht="15">
      <c r="A1300" s="10" t="str">
        <f t="array" ref="A1300">IF(ISERROR(MATCH(TRUE,EXACT(IMAGES!B$12:B$1002,B1300),0)),"?","")</f>
        <v/>
      </c>
      <c r="B1300" s="20"/>
      <c r="C1300" s="14"/>
      <c r="D1300" s="14"/>
      <c r="E1300" s="15"/>
      <c r="F1300" s="15"/>
      <c r="G1300" s="11" t="str" cm="1">
        <f t="array" ref="G1300">_xlfn.IFS(AND(D1300&lt;F1300,H1300="A"),"?",D1300+1=F1300,"✓",AND(D1300=F1300,D1300&gt;0,H1300&lt;&gt;"A"),"A?",TRUE,"")</f>
        <v/>
      </c>
      <c r="H1300" s="15"/>
      <c r="I1300" s="12"/>
      <c r="J1300" s="12"/>
      <c r="K1300" s="14"/>
      <c r="L1300" s="14"/>
      <c r="M1300" s="14"/>
      <c r="N1300" s="15"/>
      <c r="O1300" s="14"/>
      <c r="P1300" s="20"/>
      <c r="Q1300" s="24" t="str">
        <f>IF(ISBLANK(K1300),"",VLOOKUP(K1300,EXHIBITIONS!B$4:C$1002,2,FALSE))</f>
        <v/>
      </c>
    </row>
    <row r="1301" spans="1:17" ht="15">
      <c r="A1301" s="10" t="str">
        <f t="array" ref="A1301">IF(ISERROR(MATCH(TRUE,EXACT(IMAGES!B$12:B$1002,B1301),0)),"?","")</f>
        <v/>
      </c>
      <c r="B1301" s="20"/>
      <c r="C1301" s="14"/>
      <c r="D1301" s="14"/>
      <c r="E1301" s="15"/>
      <c r="F1301" s="15"/>
      <c r="G1301" s="11" t="str" cm="1">
        <f t="array" ref="G1301">_xlfn.IFS(AND(D1301&lt;F1301,H1301="A"),"?",D1301+1=F1301,"✓",AND(D1301=F1301,D1301&gt;0,H1301&lt;&gt;"A"),"A?",TRUE,"")</f>
        <v/>
      </c>
      <c r="H1301" s="15"/>
      <c r="I1301" s="12"/>
      <c r="J1301" s="12"/>
      <c r="K1301" s="14"/>
      <c r="L1301" s="14"/>
      <c r="M1301" s="14"/>
      <c r="N1301" s="15"/>
      <c r="O1301" s="14"/>
      <c r="P1301" s="20"/>
      <c r="Q1301" s="24" t="str">
        <f>IF(ISBLANK(K1301),"",VLOOKUP(K1301,EXHIBITIONS!B$4:C$1002,2,FALSE))</f>
        <v/>
      </c>
    </row>
    <row r="1302" spans="1:17" ht="15">
      <c r="A1302" s="10" t="str">
        <f t="array" ref="A1302">IF(ISERROR(MATCH(TRUE,EXACT(IMAGES!B$12:B$1002,B1302),0)),"?","")</f>
        <v/>
      </c>
      <c r="B1302" s="20"/>
      <c r="C1302" s="14"/>
      <c r="D1302" s="14"/>
      <c r="E1302" s="15"/>
      <c r="F1302" s="15"/>
      <c r="G1302" s="11" t="str" cm="1">
        <f t="array" ref="G1302">_xlfn.IFS(AND(D1302&lt;F1302,H1302="A"),"?",D1302+1=F1302,"✓",AND(D1302=F1302,D1302&gt;0,H1302&lt;&gt;"A"),"A?",TRUE,"")</f>
        <v/>
      </c>
      <c r="H1302" s="15"/>
      <c r="I1302" s="12"/>
      <c r="J1302" s="12"/>
      <c r="K1302" s="14"/>
      <c r="L1302" s="14"/>
      <c r="M1302" s="14"/>
      <c r="N1302" s="15"/>
      <c r="O1302" s="14"/>
      <c r="P1302" s="20"/>
      <c r="Q1302" s="24" t="str">
        <f>IF(ISBLANK(K1302),"",VLOOKUP(K1302,EXHIBITIONS!B$4:C$1002,2,FALSE))</f>
        <v/>
      </c>
    </row>
    <row r="1303" spans="1:17" ht="15">
      <c r="A1303" s="10" t="str">
        <f t="array" ref="A1303">IF(ISERROR(MATCH(TRUE,EXACT(IMAGES!B$12:B$1002,B1303),0)),"?","")</f>
        <v/>
      </c>
      <c r="B1303" s="20"/>
      <c r="C1303" s="14"/>
      <c r="D1303" s="14"/>
      <c r="E1303" s="15"/>
      <c r="F1303" s="15"/>
      <c r="G1303" s="11" t="str" cm="1">
        <f t="array" ref="G1303">_xlfn.IFS(AND(D1303&lt;F1303,H1303="A"),"?",D1303+1=F1303,"✓",AND(D1303=F1303,D1303&gt;0,H1303&lt;&gt;"A"),"A?",TRUE,"")</f>
        <v/>
      </c>
      <c r="H1303" s="15"/>
      <c r="I1303" s="12"/>
      <c r="J1303" s="12"/>
      <c r="K1303" s="14"/>
      <c r="L1303" s="14"/>
      <c r="M1303" s="14"/>
      <c r="N1303" s="15"/>
      <c r="O1303" s="14"/>
      <c r="P1303" s="20"/>
      <c r="Q1303" s="24" t="str">
        <f>IF(ISBLANK(K1303),"",VLOOKUP(K1303,EXHIBITIONS!B$4:C$1002,2,FALSE))</f>
        <v/>
      </c>
    </row>
    <row r="1304" spans="1:17" ht="15">
      <c r="A1304" s="10" t="str">
        <f t="array" ref="A1304">IF(ISERROR(MATCH(TRUE,EXACT(IMAGES!B$12:B$1002,B1304),0)),"?","")</f>
        <v/>
      </c>
      <c r="B1304" s="20"/>
      <c r="C1304" s="14"/>
      <c r="D1304" s="14"/>
      <c r="E1304" s="15"/>
      <c r="F1304" s="15"/>
      <c r="G1304" s="11" t="str" cm="1">
        <f t="array" ref="G1304">_xlfn.IFS(AND(D1304&lt;F1304,H1304="A"),"?",D1304+1=F1304,"✓",AND(D1304=F1304,D1304&gt;0,H1304&lt;&gt;"A"),"A?",TRUE,"")</f>
        <v/>
      </c>
      <c r="H1304" s="15"/>
      <c r="I1304" s="12"/>
      <c r="J1304" s="12"/>
      <c r="K1304" s="14"/>
      <c r="L1304" s="14"/>
      <c r="M1304" s="14"/>
      <c r="N1304" s="15"/>
      <c r="O1304" s="14"/>
      <c r="P1304" s="20"/>
      <c r="Q1304" s="24" t="str">
        <f>IF(ISBLANK(K1304),"",VLOOKUP(K1304,EXHIBITIONS!B$4:C$1002,2,FALSE))</f>
        <v/>
      </c>
    </row>
    <row r="1305" spans="1:17" ht="15">
      <c r="A1305" s="10" t="str">
        <f t="array" ref="A1305">IF(ISERROR(MATCH(TRUE,EXACT(IMAGES!B$12:B$1002,B1305),0)),"?","")</f>
        <v/>
      </c>
      <c r="B1305" s="20"/>
      <c r="C1305" s="14"/>
      <c r="D1305" s="14"/>
      <c r="E1305" s="15"/>
      <c r="F1305" s="15"/>
      <c r="G1305" s="11" t="str" cm="1">
        <f t="array" ref="G1305">_xlfn.IFS(AND(D1305&lt;F1305,H1305="A"),"?",D1305+1=F1305,"✓",AND(D1305=F1305,D1305&gt;0,H1305&lt;&gt;"A"),"A?",TRUE,"")</f>
        <v/>
      </c>
      <c r="H1305" s="15"/>
      <c r="I1305" s="12"/>
      <c r="J1305" s="12"/>
      <c r="K1305" s="14"/>
      <c r="L1305" s="14"/>
      <c r="M1305" s="14"/>
      <c r="N1305" s="15"/>
      <c r="O1305" s="14"/>
      <c r="P1305" s="20"/>
      <c r="Q1305" s="24" t="str">
        <f>IF(ISBLANK(K1305),"",VLOOKUP(K1305,EXHIBITIONS!B$4:C$1002,2,FALSE))</f>
        <v/>
      </c>
    </row>
    <row r="1306" spans="1:17" ht="15">
      <c r="A1306" s="10" t="str">
        <f t="array" ref="A1306">IF(ISERROR(MATCH(TRUE,EXACT(IMAGES!B$12:B$1002,B1306),0)),"?","")</f>
        <v/>
      </c>
      <c r="B1306" s="20"/>
      <c r="C1306" s="14"/>
      <c r="D1306" s="14"/>
      <c r="E1306" s="15"/>
      <c r="F1306" s="15"/>
      <c r="G1306" s="11" t="str" cm="1">
        <f t="array" ref="G1306">_xlfn.IFS(AND(D1306&lt;F1306,H1306="A"),"?",D1306+1=F1306,"✓",AND(D1306=F1306,D1306&gt;0,H1306&lt;&gt;"A"),"A?",TRUE,"")</f>
        <v/>
      </c>
      <c r="H1306" s="15"/>
      <c r="I1306" s="12"/>
      <c r="J1306" s="12"/>
      <c r="K1306" s="14"/>
      <c r="L1306" s="14"/>
      <c r="M1306" s="14"/>
      <c r="N1306" s="15"/>
      <c r="O1306" s="14"/>
      <c r="P1306" s="20"/>
      <c r="Q1306" s="24" t="str">
        <f>IF(ISBLANK(K1306),"",VLOOKUP(K1306,EXHIBITIONS!B$4:C$1002,2,FALSE))</f>
        <v/>
      </c>
    </row>
    <row r="1307" spans="1:17" ht="15">
      <c r="A1307" s="10" t="str">
        <f t="array" ref="A1307">IF(ISERROR(MATCH(TRUE,EXACT(IMAGES!B$12:B$1002,B1307),0)),"?","")</f>
        <v/>
      </c>
      <c r="B1307" s="20"/>
      <c r="C1307" s="14"/>
      <c r="D1307" s="14"/>
      <c r="E1307" s="15"/>
      <c r="F1307" s="15"/>
      <c r="G1307" s="11" t="str" cm="1">
        <f t="array" ref="G1307">_xlfn.IFS(AND(D1307&lt;F1307,H1307="A"),"?",D1307+1=F1307,"✓",AND(D1307=F1307,D1307&gt;0,H1307&lt;&gt;"A"),"A?",TRUE,"")</f>
        <v/>
      </c>
      <c r="H1307" s="15"/>
      <c r="I1307" s="12"/>
      <c r="J1307" s="12"/>
      <c r="K1307" s="14"/>
      <c r="L1307" s="14"/>
      <c r="M1307" s="14"/>
      <c r="N1307" s="15"/>
      <c r="O1307" s="14"/>
      <c r="P1307" s="20"/>
      <c r="Q1307" s="24" t="str">
        <f>IF(ISBLANK(K1307),"",VLOOKUP(K1307,EXHIBITIONS!B$4:C$1002,2,FALSE))</f>
        <v/>
      </c>
    </row>
    <row r="1308" spans="1:17" ht="15">
      <c r="A1308" s="10" t="str">
        <f t="array" ref="A1308">IF(ISERROR(MATCH(TRUE,EXACT(IMAGES!B$12:B$1002,B1308),0)),"?","")</f>
        <v/>
      </c>
      <c r="B1308" s="20"/>
      <c r="C1308" s="14"/>
      <c r="D1308" s="14"/>
      <c r="E1308" s="15"/>
      <c r="F1308" s="15"/>
      <c r="G1308" s="11" t="str" cm="1">
        <f t="array" ref="G1308">_xlfn.IFS(AND(D1308&lt;F1308,H1308="A"),"?",D1308+1=F1308,"✓",AND(D1308=F1308,D1308&gt;0,H1308&lt;&gt;"A"),"A?",TRUE,"")</f>
        <v/>
      </c>
      <c r="H1308" s="15"/>
      <c r="I1308" s="12"/>
      <c r="J1308" s="12"/>
      <c r="K1308" s="14"/>
      <c r="L1308" s="14"/>
      <c r="M1308" s="14"/>
      <c r="N1308" s="15"/>
      <c r="O1308" s="14"/>
      <c r="P1308" s="20"/>
      <c r="Q1308" s="24" t="str">
        <f>IF(ISBLANK(K1308),"",VLOOKUP(K1308,EXHIBITIONS!B$4:C$1002,2,FALSE))</f>
        <v/>
      </c>
    </row>
    <row r="1309" spans="1:17" ht="15">
      <c r="A1309" s="10" t="str">
        <f t="array" ref="A1309">IF(ISERROR(MATCH(TRUE,EXACT(IMAGES!B$12:B$1002,B1309),0)),"?","")</f>
        <v/>
      </c>
      <c r="B1309" s="20"/>
      <c r="C1309" s="14"/>
      <c r="D1309" s="14"/>
      <c r="E1309" s="15"/>
      <c r="F1309" s="15"/>
      <c r="G1309" s="11" t="str" cm="1">
        <f t="array" ref="G1309">_xlfn.IFS(AND(D1309&lt;F1309,H1309="A"),"?",D1309+1=F1309,"✓",AND(D1309=F1309,D1309&gt;0,H1309&lt;&gt;"A"),"A?",TRUE,"")</f>
        <v/>
      </c>
      <c r="H1309" s="15"/>
      <c r="I1309" s="12"/>
      <c r="J1309" s="12"/>
      <c r="K1309" s="14"/>
      <c r="L1309" s="14"/>
      <c r="M1309" s="14"/>
      <c r="N1309" s="15"/>
      <c r="O1309" s="14"/>
      <c r="P1309" s="20"/>
      <c r="Q1309" s="24" t="str">
        <f>IF(ISBLANK(K1309),"",VLOOKUP(K1309,EXHIBITIONS!B$4:C$1002,2,FALSE))</f>
        <v/>
      </c>
    </row>
    <row r="1310" spans="1:17" ht="15">
      <c r="A1310" s="10" t="str">
        <f t="array" ref="A1310">IF(ISERROR(MATCH(TRUE,EXACT(IMAGES!B$12:B$1002,B1310),0)),"?","")</f>
        <v/>
      </c>
      <c r="B1310" s="20"/>
      <c r="C1310" s="14"/>
      <c r="D1310" s="15"/>
      <c r="E1310" s="15"/>
      <c r="F1310" s="15"/>
      <c r="G1310" s="11" t="str" cm="1">
        <f t="array" ref="G1310">_xlfn.IFS(AND(D1310&lt;F1310,H1310="A"),"?",D1310+1=F1310,"✓",AND(D1310=F1310,D1310&gt;0,H1310&lt;&gt;"A"),"A?",TRUE,"")</f>
        <v/>
      </c>
      <c r="H1310" s="15"/>
      <c r="I1310" s="12"/>
      <c r="J1310" s="12"/>
      <c r="K1310" s="14"/>
      <c r="L1310" s="14"/>
      <c r="M1310" s="14"/>
      <c r="N1310" s="15"/>
      <c r="O1310" s="14"/>
      <c r="P1310" s="20"/>
      <c r="Q1310" s="24" t="str">
        <f>IF(ISBLANK(K1310),"",VLOOKUP(K1310,EXHIBITIONS!B$4:C$1002,2,FALSE))</f>
        <v/>
      </c>
    </row>
    <row r="1311" spans="1:17" ht="15">
      <c r="A1311" s="10" t="str">
        <f t="array" ref="A1311">IF(ISERROR(MATCH(TRUE,EXACT(IMAGES!B$12:B$1002,B1311),0)),"?","")</f>
        <v/>
      </c>
      <c r="B1311" s="20"/>
      <c r="C1311" s="14"/>
      <c r="D1311" s="15"/>
      <c r="E1311" s="15"/>
      <c r="F1311" s="15"/>
      <c r="G1311" s="11" t="str" cm="1">
        <f t="array" ref="G1311">_xlfn.IFS(AND(D1311&lt;F1311,H1311="A"),"?",D1311+1=F1311,"✓",AND(D1311=F1311,D1311&gt;0,H1311&lt;&gt;"A"),"A?",TRUE,"")</f>
        <v/>
      </c>
      <c r="H1311" s="15"/>
      <c r="I1311" s="12"/>
      <c r="J1311" s="12"/>
      <c r="K1311" s="14"/>
      <c r="L1311" s="14"/>
      <c r="M1311" s="14"/>
      <c r="N1311" s="15"/>
      <c r="O1311" s="14"/>
      <c r="P1311" s="20"/>
      <c r="Q1311" s="24" t="str">
        <f>IF(ISBLANK(K1311),"",VLOOKUP(K1311,EXHIBITIONS!B$4:C$1002,2,FALSE))</f>
        <v/>
      </c>
    </row>
    <row r="1312" spans="1:17" ht="15">
      <c r="A1312" s="10" t="str">
        <f t="array" ref="A1312">IF(ISERROR(MATCH(TRUE,EXACT(IMAGES!B$12:B$1002,B1312),0)),"?","")</f>
        <v/>
      </c>
      <c r="B1312" s="20"/>
      <c r="C1312" s="14"/>
      <c r="D1312" s="15"/>
      <c r="E1312" s="15"/>
      <c r="F1312" s="15"/>
      <c r="G1312" s="11" t="str" cm="1">
        <f t="array" ref="G1312">_xlfn.IFS(AND(D1312&lt;F1312,H1312="A"),"?",D1312+1=F1312,"✓",AND(D1312=F1312,D1312&gt;0,H1312&lt;&gt;"A"),"A?",TRUE,"")</f>
        <v/>
      </c>
      <c r="H1312" s="15"/>
      <c r="I1312" s="12"/>
      <c r="J1312" s="12"/>
      <c r="K1312" s="14"/>
      <c r="L1312" s="14"/>
      <c r="M1312" s="14"/>
      <c r="N1312" s="15"/>
      <c r="O1312" s="14"/>
      <c r="P1312" s="20"/>
      <c r="Q1312" s="24" t="str">
        <f>IF(ISBLANK(K1312),"",VLOOKUP(K1312,EXHIBITIONS!B$4:C$1002,2,FALSE))</f>
        <v/>
      </c>
    </row>
    <row r="1313" spans="1:17" ht="15">
      <c r="A1313" s="10" t="str">
        <f t="array" ref="A1313">IF(ISERROR(MATCH(TRUE,EXACT(IMAGES!B$12:B$1002,B1313),0)),"?","")</f>
        <v/>
      </c>
      <c r="B1313" s="20"/>
      <c r="C1313" s="14"/>
      <c r="D1313" s="15"/>
      <c r="E1313" s="15"/>
      <c r="F1313" s="15"/>
      <c r="G1313" s="11" t="str" cm="1">
        <f t="array" ref="G1313">_xlfn.IFS(AND(D1313&lt;F1313,H1313="A"),"?",D1313+1=F1313,"✓",AND(D1313=F1313,D1313&gt;0,H1313&lt;&gt;"A"),"A?",TRUE,"")</f>
        <v/>
      </c>
      <c r="H1313" s="15"/>
      <c r="I1313" s="12"/>
      <c r="J1313" s="12"/>
      <c r="K1313" s="14"/>
      <c r="L1313" s="14"/>
      <c r="M1313" s="14"/>
      <c r="N1313" s="15"/>
      <c r="O1313" s="14"/>
      <c r="P1313" s="20"/>
      <c r="Q1313" s="24" t="str">
        <f>IF(ISBLANK(K1313),"",VLOOKUP(K1313,EXHIBITIONS!B$4:C$1002,2,FALSE))</f>
        <v/>
      </c>
    </row>
    <row r="1314" spans="1:17" ht="15">
      <c r="A1314" s="10" t="str">
        <f t="array" ref="A1314">IF(ISERROR(MATCH(TRUE,EXACT(IMAGES!B$12:B$1002,B1314),0)),"?","")</f>
        <v/>
      </c>
      <c r="B1314" s="20"/>
      <c r="C1314" s="14"/>
      <c r="D1314" s="15"/>
      <c r="E1314" s="15"/>
      <c r="F1314" s="15"/>
      <c r="G1314" s="11" t="str" cm="1">
        <f t="array" ref="G1314">_xlfn.IFS(AND(D1314&lt;F1314,H1314="A"),"?",D1314+1=F1314,"✓",AND(D1314=F1314,D1314&gt;0,H1314&lt;&gt;"A"),"A?",TRUE,"")</f>
        <v/>
      </c>
      <c r="H1314" s="15"/>
      <c r="I1314" s="12"/>
      <c r="J1314" s="12"/>
      <c r="K1314" s="14"/>
      <c r="L1314" s="14"/>
      <c r="M1314" s="14"/>
      <c r="N1314" s="15"/>
      <c r="O1314" s="14"/>
      <c r="P1314" s="20"/>
      <c r="Q1314" s="24" t="str">
        <f>IF(ISBLANK(K1314),"",VLOOKUP(K1314,EXHIBITIONS!B$4:C$1002,2,FALSE))</f>
        <v/>
      </c>
    </row>
    <row r="1315" spans="1:17" ht="15">
      <c r="A1315" s="10" t="str">
        <f t="array" ref="A1315">IF(ISERROR(MATCH(TRUE,EXACT(IMAGES!B$12:B$1002,B1315),0)),"?","")</f>
        <v/>
      </c>
      <c r="B1315" s="20"/>
      <c r="C1315" s="14"/>
      <c r="D1315" s="15"/>
      <c r="E1315" s="15"/>
      <c r="F1315" s="15"/>
      <c r="G1315" s="11" t="str" cm="1">
        <f t="array" ref="G1315">_xlfn.IFS(AND(D1315&lt;F1315,H1315="A"),"?",D1315+1=F1315,"✓",AND(D1315=F1315,D1315&gt;0,H1315&lt;&gt;"A"),"A?",TRUE,"")</f>
        <v/>
      </c>
      <c r="H1315" s="15"/>
      <c r="I1315" s="12"/>
      <c r="J1315" s="12"/>
      <c r="K1315" s="14"/>
      <c r="L1315" s="14"/>
      <c r="M1315" s="14"/>
      <c r="N1315" s="15"/>
      <c r="O1315" s="14"/>
      <c r="P1315" s="20"/>
      <c r="Q1315" s="24" t="str">
        <f>IF(ISBLANK(K1315),"",VLOOKUP(K1315,EXHIBITIONS!B$4:C$1002,2,FALSE))</f>
        <v/>
      </c>
    </row>
    <row r="1316" spans="1:17" ht="15">
      <c r="A1316" s="10" t="str">
        <f t="array" ref="A1316">IF(ISERROR(MATCH(TRUE,EXACT(IMAGES!B$12:B$1002,B1316),0)),"?","")</f>
        <v/>
      </c>
      <c r="B1316" s="20"/>
      <c r="C1316" s="14"/>
      <c r="D1316" s="15"/>
      <c r="E1316" s="15"/>
      <c r="F1316" s="15"/>
      <c r="G1316" s="11" t="str" cm="1">
        <f t="array" ref="G1316">_xlfn.IFS(AND(D1316&lt;F1316,H1316="A"),"?",D1316+1=F1316,"✓",AND(D1316=F1316,D1316&gt;0,H1316&lt;&gt;"A"),"A?",TRUE,"")</f>
        <v/>
      </c>
      <c r="H1316" s="15"/>
      <c r="I1316" s="12"/>
      <c r="J1316" s="12"/>
      <c r="K1316" s="14"/>
      <c r="L1316" s="14"/>
      <c r="M1316" s="14"/>
      <c r="N1316" s="15"/>
      <c r="O1316" s="14"/>
      <c r="P1316" s="20"/>
      <c r="Q1316" s="24" t="str">
        <f>IF(ISBLANK(K1316),"",VLOOKUP(K1316,EXHIBITIONS!B$4:C$1002,2,FALSE))</f>
        <v/>
      </c>
    </row>
    <row r="1317" spans="1:17" ht="15">
      <c r="A1317" s="10" t="str">
        <f t="array" ref="A1317">IF(ISERROR(MATCH(TRUE,EXACT(IMAGES!B$12:B$1002,B1317),0)),"?","")</f>
        <v/>
      </c>
      <c r="B1317" s="20"/>
      <c r="C1317" s="14"/>
      <c r="D1317" s="15"/>
      <c r="E1317" s="15"/>
      <c r="F1317" s="15"/>
      <c r="G1317" s="11" t="str" cm="1">
        <f t="array" ref="G1317">_xlfn.IFS(AND(D1317&lt;F1317,H1317="A"),"?",D1317+1=F1317,"✓",AND(D1317=F1317,D1317&gt;0,H1317&lt;&gt;"A"),"A?",TRUE,"")</f>
        <v/>
      </c>
      <c r="H1317" s="15"/>
      <c r="I1317" s="12"/>
      <c r="J1317" s="12"/>
      <c r="K1317" s="14"/>
      <c r="L1317" s="14"/>
      <c r="M1317" s="14"/>
      <c r="N1317" s="15"/>
      <c r="O1317" s="14"/>
      <c r="P1317" s="20"/>
      <c r="Q1317" s="24" t="str">
        <f>IF(ISBLANK(K1317),"",VLOOKUP(K1317,EXHIBITIONS!B$4:C$1002,2,FALSE))</f>
        <v/>
      </c>
    </row>
    <row r="1318" spans="1:17" ht="15">
      <c r="A1318" s="10" t="str">
        <f t="array" ref="A1318">IF(ISERROR(MATCH(TRUE,EXACT(IMAGES!B$12:B$1002,B1318),0)),"?","")</f>
        <v/>
      </c>
      <c r="B1318" s="20"/>
      <c r="C1318" s="14"/>
      <c r="D1318" s="15"/>
      <c r="E1318" s="15"/>
      <c r="F1318" s="15"/>
      <c r="G1318" s="11" t="str" cm="1">
        <f t="array" ref="G1318">_xlfn.IFS(AND(D1318&lt;F1318,H1318="A"),"?",D1318+1=F1318,"✓",AND(D1318=F1318,D1318&gt;0,H1318&lt;&gt;"A"),"A?",TRUE,"")</f>
        <v/>
      </c>
      <c r="H1318" s="15"/>
      <c r="I1318" s="12"/>
      <c r="J1318" s="12"/>
      <c r="K1318" s="14"/>
      <c r="L1318" s="14"/>
      <c r="M1318" s="14"/>
      <c r="N1318" s="15"/>
      <c r="O1318" s="14"/>
      <c r="P1318" s="20"/>
      <c r="Q1318" s="24" t="str">
        <f>IF(ISBLANK(K1318),"",VLOOKUP(K1318,EXHIBITIONS!B$4:C$1002,2,FALSE))</f>
        <v/>
      </c>
    </row>
    <row r="1319" spans="1:17" ht="15">
      <c r="A1319" s="10" t="str">
        <f t="array" ref="A1319">IF(ISERROR(MATCH(TRUE,EXACT(IMAGES!B$12:B$1002,B1319),0)),"?","")</f>
        <v/>
      </c>
      <c r="B1319" s="20"/>
      <c r="C1319" s="14"/>
      <c r="D1319" s="15"/>
      <c r="E1319" s="15"/>
      <c r="F1319" s="15"/>
      <c r="G1319" s="11" t="str" cm="1">
        <f t="array" ref="G1319">_xlfn.IFS(AND(D1319&lt;F1319,H1319="A"),"?",D1319+1=F1319,"✓",AND(D1319=F1319,D1319&gt;0,H1319&lt;&gt;"A"),"A?",TRUE,"")</f>
        <v/>
      </c>
      <c r="H1319" s="15"/>
      <c r="I1319" s="12"/>
      <c r="J1319" s="12"/>
      <c r="K1319" s="14"/>
      <c r="L1319" s="14"/>
      <c r="M1319" s="14"/>
      <c r="N1319" s="15"/>
      <c r="O1319" s="14"/>
      <c r="P1319" s="20"/>
      <c r="Q1319" s="24" t="str">
        <f>IF(ISBLANK(K1319),"",VLOOKUP(K1319,EXHIBITIONS!B$4:C$1002,2,FALSE))</f>
        <v/>
      </c>
    </row>
    <row r="1320" spans="1:17" ht="15">
      <c r="A1320" s="10" t="str">
        <f t="array" ref="A1320">IF(ISERROR(MATCH(TRUE,EXACT(IMAGES!B$12:B$1002,B1320),0)),"?","")</f>
        <v/>
      </c>
      <c r="B1320" s="14"/>
      <c r="C1320" s="14"/>
      <c r="D1320" s="15"/>
      <c r="E1320" s="15"/>
      <c r="F1320" s="15"/>
      <c r="G1320" s="11" t="str" cm="1">
        <f t="array" ref="G1320">_xlfn.IFS(AND(D1320&lt;F1320,H1320="A"),"?",D1320+1=F1320,"✓",AND(D1320=F1320,D1320&gt;0,H1320&lt;&gt;"A"),"A?",TRUE,"")</f>
        <v/>
      </c>
      <c r="H1320" s="15"/>
      <c r="I1320" s="12"/>
      <c r="J1320" s="12"/>
      <c r="K1320" s="14"/>
      <c r="L1320" s="14"/>
      <c r="M1320" s="14"/>
      <c r="N1320" s="15"/>
      <c r="O1320" s="14"/>
      <c r="P1320" s="20"/>
      <c r="Q1320" s="24" t="str">
        <f>IF(ISBLANK(K1320),"",VLOOKUP(K1320,EXHIBITIONS!B$4:C$1002,2,FALSE))</f>
        <v/>
      </c>
    </row>
    <row r="1321" spans="1:17" ht="15">
      <c r="A1321" s="10" t="str">
        <f t="array" ref="A1321">IF(ISERROR(MATCH(TRUE,EXACT(IMAGES!B$12:B$1002,B1321),0)),"?","")</f>
        <v/>
      </c>
      <c r="B1321" s="14"/>
      <c r="C1321" s="14"/>
      <c r="D1321" s="15"/>
      <c r="E1321" s="15"/>
      <c r="F1321" s="15"/>
      <c r="G1321" s="11" t="str" cm="1">
        <f t="array" ref="G1321">_xlfn.IFS(AND(D1321&lt;F1321,H1321="A"),"?",D1321+1=F1321,"✓",AND(D1321=F1321,D1321&gt;0,H1321&lt;&gt;"A"),"A?",TRUE,"")</f>
        <v/>
      </c>
      <c r="H1321" s="15"/>
      <c r="I1321" s="12"/>
      <c r="J1321" s="12"/>
      <c r="K1321" s="14"/>
      <c r="L1321" s="14"/>
      <c r="M1321" s="14"/>
      <c r="N1321" s="15"/>
      <c r="O1321" s="14"/>
      <c r="P1321" s="20"/>
      <c r="Q1321" s="24" t="str">
        <f>IF(ISBLANK(K1321),"",VLOOKUP(K1321,EXHIBITIONS!B$4:C$1002,2,FALSE))</f>
        <v/>
      </c>
    </row>
    <row r="1322" spans="1:17" ht="15">
      <c r="A1322" s="10" t="str">
        <f t="array" ref="A1322">IF(ISERROR(MATCH(TRUE,EXACT(IMAGES!B$12:B$1002,B1322),0)),"?","")</f>
        <v/>
      </c>
      <c r="B1322" s="20"/>
      <c r="C1322" s="14"/>
      <c r="D1322" s="15"/>
      <c r="E1322" s="15"/>
      <c r="F1322" s="15"/>
      <c r="G1322" s="11" t="str" cm="1">
        <f t="array" ref="G1322">_xlfn.IFS(AND(D1322&lt;F1322,H1322="A"),"?",D1322+1=F1322,"✓",AND(D1322=F1322,D1322&gt;0,H1322&lt;&gt;"A"),"A?",TRUE,"")</f>
        <v/>
      </c>
      <c r="H1322" s="15"/>
      <c r="I1322" s="12"/>
      <c r="J1322" s="12"/>
      <c r="K1322" s="14"/>
      <c r="L1322" s="14"/>
      <c r="M1322" s="14"/>
      <c r="N1322" s="15"/>
      <c r="O1322" s="14"/>
      <c r="P1322" s="20"/>
      <c r="Q1322" s="24" t="str">
        <f>IF(ISBLANK(K1322),"",VLOOKUP(K1322,EXHIBITIONS!B$4:C$1002,2,FALSE))</f>
        <v/>
      </c>
    </row>
    <row r="1323" spans="1:17" ht="15">
      <c r="A1323" s="10" t="str">
        <f t="array" ref="A1323">IF(ISERROR(MATCH(TRUE,EXACT(IMAGES!B$12:B$1002,B1323),0)),"?","")</f>
        <v/>
      </c>
      <c r="B1323" s="20"/>
      <c r="C1323" s="14"/>
      <c r="D1323" s="15"/>
      <c r="E1323" s="15"/>
      <c r="F1323" s="15"/>
      <c r="G1323" s="11" t="str" cm="1">
        <f t="array" ref="G1323">_xlfn.IFS(AND(D1323&lt;F1323,H1323="A"),"?",D1323+1=F1323,"✓",AND(D1323=F1323,D1323&gt;0,H1323&lt;&gt;"A"),"A?",TRUE,"")</f>
        <v/>
      </c>
      <c r="H1323" s="15"/>
      <c r="I1323" s="12"/>
      <c r="J1323" s="12"/>
      <c r="K1323" s="14"/>
      <c r="L1323" s="14"/>
      <c r="M1323" s="14"/>
      <c r="N1323" s="15"/>
      <c r="O1323" s="14"/>
      <c r="P1323" s="20"/>
      <c r="Q1323" s="24" t="str">
        <f>IF(ISBLANK(K1323),"",VLOOKUP(K1323,EXHIBITIONS!B$4:C$1002,2,FALSE))</f>
        <v/>
      </c>
    </row>
    <row r="1324" spans="1:17" ht="15">
      <c r="A1324" s="10" t="str">
        <f t="array" ref="A1324">IF(ISERROR(MATCH(TRUE,EXACT(IMAGES!B$12:B$1002,B1324),0)),"?","")</f>
        <v/>
      </c>
      <c r="B1324" s="20"/>
      <c r="C1324" s="14"/>
      <c r="D1324" s="15"/>
      <c r="E1324" s="15"/>
      <c r="F1324" s="15"/>
      <c r="G1324" s="11" t="str" cm="1">
        <f t="array" ref="G1324">_xlfn.IFS(AND(D1324&lt;F1324,H1324="A"),"?",D1324+1=F1324,"✓",AND(D1324=F1324,D1324&gt;0,H1324&lt;&gt;"A"),"A?",TRUE,"")</f>
        <v/>
      </c>
      <c r="H1324" s="15"/>
      <c r="I1324" s="12"/>
      <c r="J1324" s="12"/>
      <c r="K1324" s="14"/>
      <c r="L1324" s="14"/>
      <c r="M1324" s="14"/>
      <c r="N1324" s="15"/>
      <c r="O1324" s="14"/>
      <c r="P1324" s="20"/>
      <c r="Q1324" s="24" t="str">
        <f>IF(ISBLANK(K1324),"",VLOOKUP(K1324,EXHIBITIONS!B$4:C$1002,2,FALSE))</f>
        <v/>
      </c>
    </row>
    <row r="1325" spans="1:17" ht="15">
      <c r="A1325" s="10" t="str">
        <f t="array" ref="A1325">IF(ISERROR(MATCH(TRUE,EXACT(IMAGES!B$12:B$1002,B1325),0)),"?","")</f>
        <v/>
      </c>
      <c r="B1325" s="20"/>
      <c r="C1325" s="14"/>
      <c r="D1325" s="15"/>
      <c r="E1325" s="15"/>
      <c r="F1325" s="15"/>
      <c r="G1325" s="11" t="str" cm="1">
        <f t="array" ref="G1325">_xlfn.IFS(AND(D1325&lt;F1325,H1325="A"),"?",D1325+1=F1325,"✓",AND(D1325=F1325,D1325&gt;0,H1325&lt;&gt;"A"),"A?",TRUE,"")</f>
        <v/>
      </c>
      <c r="H1325" s="15"/>
      <c r="I1325" s="12"/>
      <c r="J1325" s="12"/>
      <c r="K1325" s="14"/>
      <c r="L1325" s="14"/>
      <c r="M1325" s="14"/>
      <c r="N1325" s="15"/>
      <c r="O1325" s="14"/>
      <c r="P1325" s="20"/>
      <c r="Q1325" s="24" t="str">
        <f>IF(ISBLANK(K1325),"",VLOOKUP(K1325,EXHIBITIONS!B$4:C$1002,2,FALSE))</f>
        <v/>
      </c>
    </row>
    <row r="1326" spans="1:17" ht="15">
      <c r="A1326" s="10" t="str">
        <f t="array" ref="A1326">IF(ISERROR(MATCH(TRUE,EXACT(IMAGES!B$12:B$1002,B1326),0)),"?","")</f>
        <v/>
      </c>
      <c r="B1326" s="20"/>
      <c r="C1326" s="14"/>
      <c r="D1326" s="15"/>
      <c r="E1326" s="15"/>
      <c r="F1326" s="15"/>
      <c r="G1326" s="11" t="str" cm="1">
        <f t="array" ref="G1326">_xlfn.IFS(AND(D1326&lt;F1326,H1326="A"),"?",D1326+1=F1326,"✓",AND(D1326=F1326,D1326&gt;0,H1326&lt;&gt;"A"),"A?",TRUE,"")</f>
        <v/>
      </c>
      <c r="H1326" s="15"/>
      <c r="I1326" s="12"/>
      <c r="J1326" s="12"/>
      <c r="K1326" s="14"/>
      <c r="L1326" s="14"/>
      <c r="M1326" s="14"/>
      <c r="N1326" s="15"/>
      <c r="O1326" s="14"/>
      <c r="P1326" s="20"/>
      <c r="Q1326" s="24" t="str">
        <f>IF(ISBLANK(K1326),"",VLOOKUP(K1326,EXHIBITIONS!B$4:C$1002,2,FALSE))</f>
        <v/>
      </c>
    </row>
    <row r="1327" spans="1:17" ht="15">
      <c r="A1327" s="10" t="str">
        <f t="array" ref="A1327">IF(ISERROR(MATCH(TRUE,EXACT(IMAGES!B$12:B$1002,B1327),0)),"?","")</f>
        <v/>
      </c>
      <c r="B1327" s="20"/>
      <c r="C1327" s="14"/>
      <c r="D1327" s="15"/>
      <c r="E1327" s="15"/>
      <c r="F1327" s="15"/>
      <c r="G1327" s="11" t="str" cm="1">
        <f t="array" ref="G1327">_xlfn.IFS(AND(D1327&lt;F1327,H1327="A"),"?",D1327+1=F1327,"✓",AND(D1327=F1327,D1327&gt;0,H1327&lt;&gt;"A"),"A?",TRUE,"")</f>
        <v/>
      </c>
      <c r="H1327" s="15"/>
      <c r="I1327" s="12"/>
      <c r="J1327" s="12"/>
      <c r="K1327" s="14"/>
      <c r="L1327" s="14"/>
      <c r="M1327" s="14"/>
      <c r="N1327" s="15"/>
      <c r="O1327" s="14"/>
      <c r="P1327" s="20"/>
      <c r="Q1327" s="24" t="str">
        <f>IF(ISBLANK(K1327),"",VLOOKUP(K1327,EXHIBITIONS!B$4:C$1002,2,FALSE))</f>
        <v/>
      </c>
    </row>
    <row r="1328" spans="1:17" ht="15">
      <c r="A1328" s="10" t="str">
        <f t="array" ref="A1328">IF(ISERROR(MATCH(TRUE,EXACT(IMAGES!B$12:B$1002,B1328),0)),"?","")</f>
        <v/>
      </c>
      <c r="B1328" s="20"/>
      <c r="C1328" s="14"/>
      <c r="D1328" s="15"/>
      <c r="E1328" s="15"/>
      <c r="F1328" s="15"/>
      <c r="G1328" s="11" t="str" cm="1">
        <f t="array" ref="G1328">_xlfn.IFS(AND(D1328&lt;F1328,H1328="A"),"?",D1328+1=F1328,"✓",AND(D1328=F1328,D1328&gt;0,H1328&lt;&gt;"A"),"A?",TRUE,"")</f>
        <v/>
      </c>
      <c r="H1328" s="15"/>
      <c r="I1328" s="12"/>
      <c r="J1328" s="12"/>
      <c r="K1328" s="14"/>
      <c r="L1328" s="14"/>
      <c r="M1328" s="14"/>
      <c r="N1328" s="15"/>
      <c r="O1328" s="14"/>
      <c r="P1328" s="20"/>
      <c r="Q1328" s="24" t="str">
        <f>IF(ISBLANK(K1328),"",VLOOKUP(K1328,EXHIBITIONS!B$4:C$1002,2,FALSE))</f>
        <v/>
      </c>
    </row>
    <row r="1329" spans="1:17" ht="15">
      <c r="A1329" s="10" t="str">
        <f t="array" ref="A1329">IF(ISERROR(MATCH(TRUE,EXACT(IMAGES!B$12:B$1002,B1329),0)),"?","")</f>
        <v/>
      </c>
      <c r="B1329" s="20"/>
      <c r="C1329" s="14"/>
      <c r="D1329" s="15"/>
      <c r="E1329" s="15"/>
      <c r="F1329" s="15"/>
      <c r="G1329" s="11" t="str" cm="1">
        <f t="array" ref="G1329">_xlfn.IFS(AND(D1329&lt;F1329,H1329="A"),"?",D1329+1=F1329,"✓",AND(D1329=F1329,D1329&gt;0,H1329&lt;&gt;"A"),"A?",TRUE,"")</f>
        <v/>
      </c>
      <c r="H1329" s="15"/>
      <c r="I1329" s="12"/>
      <c r="J1329" s="12"/>
      <c r="K1329" s="14"/>
      <c r="L1329" s="14"/>
      <c r="M1329" s="14"/>
      <c r="N1329" s="15"/>
      <c r="O1329" s="14"/>
      <c r="P1329" s="20"/>
      <c r="Q1329" s="24" t="str">
        <f>IF(ISBLANK(K1329),"",VLOOKUP(K1329,EXHIBITIONS!B$4:C$1002,2,FALSE))</f>
        <v/>
      </c>
    </row>
    <row r="1330" spans="1:17" ht="15">
      <c r="A1330" s="10" t="str">
        <f t="array" ref="A1330">IF(ISERROR(MATCH(TRUE,EXACT(IMAGES!B$12:B$1002,B1330),0)),"?","")</f>
        <v/>
      </c>
      <c r="B1330" s="20"/>
      <c r="C1330" s="14"/>
      <c r="D1330" s="15"/>
      <c r="E1330" s="15"/>
      <c r="F1330" s="15"/>
      <c r="G1330" s="11" t="str" cm="1">
        <f t="array" ref="G1330">_xlfn.IFS(AND(D1330&lt;F1330,H1330="A"),"?",D1330+1=F1330,"✓",AND(D1330=F1330,D1330&gt;0,H1330&lt;&gt;"A"),"A?",TRUE,"")</f>
        <v/>
      </c>
      <c r="H1330" s="15"/>
      <c r="I1330" s="12"/>
      <c r="J1330" s="12"/>
      <c r="K1330" s="14"/>
      <c r="L1330" s="14"/>
      <c r="M1330" s="14"/>
      <c r="N1330" s="15"/>
      <c r="O1330" s="14"/>
      <c r="P1330" s="20"/>
      <c r="Q1330" s="24" t="str">
        <f>IF(ISBLANK(K1330),"",VLOOKUP(K1330,EXHIBITIONS!B$4:C$1002,2,FALSE))</f>
        <v/>
      </c>
    </row>
    <row r="1331" spans="1:17" ht="15">
      <c r="A1331" s="10" t="str">
        <f t="array" ref="A1331">IF(ISERROR(MATCH(TRUE,EXACT(IMAGES!B$12:B$1002,B1331),0)),"?","")</f>
        <v/>
      </c>
      <c r="B1331" s="20"/>
      <c r="C1331" s="14"/>
      <c r="D1331" s="15"/>
      <c r="E1331" s="15"/>
      <c r="F1331" s="15"/>
      <c r="G1331" s="11" t="str" cm="1">
        <f t="array" ref="G1331">_xlfn.IFS(AND(D1331&lt;F1331,H1331="A"),"?",D1331+1=F1331,"✓",AND(D1331=F1331,D1331&gt;0,H1331&lt;&gt;"A"),"A?",TRUE,"")</f>
        <v/>
      </c>
      <c r="H1331" s="15"/>
      <c r="I1331" s="12"/>
      <c r="J1331" s="12"/>
      <c r="K1331" s="14"/>
      <c r="L1331" s="14"/>
      <c r="M1331" s="14"/>
      <c r="N1331" s="15"/>
      <c r="O1331" s="14"/>
      <c r="P1331" s="20"/>
      <c r="Q1331" s="24" t="str">
        <f>IF(ISBLANK(K1331),"",VLOOKUP(K1331,EXHIBITIONS!B$4:C$1002,2,FALSE))</f>
        <v/>
      </c>
    </row>
    <row r="1332" spans="1:17" ht="15">
      <c r="A1332" s="10" t="str">
        <f t="array" ref="A1332">IF(ISERROR(MATCH(TRUE,EXACT(IMAGES!B$12:B$1002,B1332),0)),"?","")</f>
        <v/>
      </c>
      <c r="B1332" s="14"/>
      <c r="C1332" s="14"/>
      <c r="D1332" s="15"/>
      <c r="E1332" s="15"/>
      <c r="F1332" s="15"/>
      <c r="G1332" s="11" t="str" cm="1">
        <f t="array" ref="G1332">_xlfn.IFS(AND(D1332&lt;F1332,H1332="A"),"?",D1332+1=F1332,"✓",AND(D1332=F1332,D1332&gt;0,H1332&lt;&gt;"A"),"A?",TRUE,"")</f>
        <v/>
      </c>
      <c r="H1332" s="15"/>
      <c r="I1332" s="12"/>
      <c r="J1332" s="12"/>
      <c r="K1332" s="14"/>
      <c r="L1332" s="14"/>
      <c r="M1332" s="14"/>
      <c r="N1332" s="15"/>
      <c r="O1332" s="14"/>
      <c r="P1332" s="20"/>
      <c r="Q1332" s="24" t="str">
        <f>IF(ISBLANK(K1332),"",VLOOKUP(K1332,EXHIBITIONS!B$4:C$1002,2,FALSE))</f>
        <v/>
      </c>
    </row>
    <row r="1333" spans="1:17" ht="15">
      <c r="A1333" s="10" t="str">
        <f t="array" ref="A1333">IF(ISERROR(MATCH(TRUE,EXACT(IMAGES!B$12:B$1002,B1333),0)),"?","")</f>
        <v/>
      </c>
      <c r="B1333" s="14"/>
      <c r="C1333" s="14"/>
      <c r="D1333" s="15"/>
      <c r="E1333" s="15"/>
      <c r="F1333" s="15"/>
      <c r="G1333" s="11" t="str" cm="1">
        <f t="array" ref="G1333">_xlfn.IFS(AND(D1333&lt;F1333,H1333="A"),"?",D1333+1=F1333,"✓",AND(D1333=F1333,D1333&gt;0,H1333&lt;&gt;"A"),"A?",TRUE,"")</f>
        <v/>
      </c>
      <c r="H1333" s="15"/>
      <c r="I1333" s="12"/>
      <c r="J1333" s="12"/>
      <c r="K1333" s="14"/>
      <c r="L1333" s="14"/>
      <c r="M1333" s="14"/>
      <c r="N1333" s="15"/>
      <c r="O1333" s="14"/>
      <c r="P1333" s="20"/>
      <c r="Q1333" s="24" t="str">
        <f>IF(ISBLANK(K1333),"",VLOOKUP(K1333,EXHIBITIONS!B$4:C$1002,2,FALSE))</f>
        <v/>
      </c>
    </row>
    <row r="1334" spans="1:17" ht="15">
      <c r="A1334" s="10" t="str">
        <f t="array" ref="A1334">IF(ISERROR(MATCH(TRUE,EXACT(IMAGES!B$12:B$1002,B1334),0)),"?","")</f>
        <v/>
      </c>
      <c r="B1334" s="20"/>
      <c r="C1334" s="14"/>
      <c r="D1334" s="15"/>
      <c r="E1334" s="15"/>
      <c r="F1334" s="15"/>
      <c r="G1334" s="11" t="str" cm="1">
        <f t="array" ref="G1334">_xlfn.IFS(AND(D1334&lt;F1334,H1334="A"),"?",D1334+1=F1334,"✓",AND(D1334=F1334,D1334&gt;0,H1334&lt;&gt;"A"),"A?",TRUE,"")</f>
        <v/>
      </c>
      <c r="H1334" s="15"/>
      <c r="I1334" s="12"/>
      <c r="J1334" s="12"/>
      <c r="K1334" s="14"/>
      <c r="L1334" s="14"/>
      <c r="M1334" s="14"/>
      <c r="N1334" s="15"/>
      <c r="O1334" s="14"/>
      <c r="P1334" s="20"/>
      <c r="Q1334" s="24" t="str">
        <f>IF(ISBLANK(K1334),"",VLOOKUP(K1334,EXHIBITIONS!B$4:C$1002,2,FALSE))</f>
        <v/>
      </c>
    </row>
    <row r="1335" spans="1:17" ht="15">
      <c r="A1335" s="10" t="str">
        <f t="array" ref="A1335">IF(ISERROR(MATCH(TRUE,EXACT(IMAGES!B$12:B$1002,B1335),0)),"?","")</f>
        <v/>
      </c>
      <c r="B1335" s="20"/>
      <c r="C1335" s="14"/>
      <c r="D1335" s="15"/>
      <c r="E1335" s="15"/>
      <c r="F1335" s="15"/>
      <c r="G1335" s="11" t="str" cm="1">
        <f t="array" ref="G1335">_xlfn.IFS(AND(D1335&lt;F1335,H1335="A"),"?",D1335+1=F1335,"✓",AND(D1335=F1335,D1335&gt;0,H1335&lt;&gt;"A"),"A?",TRUE,"")</f>
        <v/>
      </c>
      <c r="H1335" s="15"/>
      <c r="I1335" s="12"/>
      <c r="J1335" s="12"/>
      <c r="K1335" s="14"/>
      <c r="L1335" s="14"/>
      <c r="M1335" s="14"/>
      <c r="N1335" s="15"/>
      <c r="O1335" s="14"/>
      <c r="P1335" s="20"/>
      <c r="Q1335" s="24" t="str">
        <f>IF(ISBLANK(K1335),"",VLOOKUP(K1335,EXHIBITIONS!B$4:C$1002,2,FALSE))</f>
        <v/>
      </c>
    </row>
    <row r="1336" spans="1:17" ht="15">
      <c r="A1336" s="10" t="str">
        <f t="array" ref="A1336">IF(ISERROR(MATCH(TRUE,EXACT(IMAGES!B$12:B$1002,B1336),0)),"?","")</f>
        <v/>
      </c>
      <c r="B1336" s="20"/>
      <c r="C1336" s="14"/>
      <c r="D1336" s="15"/>
      <c r="E1336" s="15"/>
      <c r="F1336" s="15"/>
      <c r="G1336" s="11" t="str" cm="1">
        <f t="array" ref="G1336">_xlfn.IFS(AND(D1336&lt;F1336,H1336="A"),"?",D1336+1=F1336,"✓",AND(D1336=F1336,D1336&gt;0,H1336&lt;&gt;"A"),"A?",TRUE,"")</f>
        <v/>
      </c>
      <c r="H1336" s="15"/>
      <c r="I1336" s="12"/>
      <c r="J1336" s="12"/>
      <c r="K1336" s="14"/>
      <c r="L1336" s="14"/>
      <c r="M1336" s="14"/>
      <c r="N1336" s="15"/>
      <c r="O1336" s="14"/>
      <c r="P1336" s="20"/>
      <c r="Q1336" s="24" t="str">
        <f>IF(ISBLANK(K1336),"",VLOOKUP(K1336,EXHIBITIONS!B$4:C$1002,2,FALSE))</f>
        <v/>
      </c>
    </row>
    <row r="1337" spans="1:17" ht="15">
      <c r="A1337" s="10" t="str">
        <f t="array" ref="A1337">IF(ISERROR(MATCH(TRUE,EXACT(IMAGES!B$12:B$1002,B1337),0)),"?","")</f>
        <v/>
      </c>
      <c r="B1337" s="20"/>
      <c r="C1337" s="14"/>
      <c r="D1337" s="15"/>
      <c r="E1337" s="15"/>
      <c r="F1337" s="15"/>
      <c r="G1337" s="11" t="str" cm="1">
        <f t="array" ref="G1337">_xlfn.IFS(AND(D1337&lt;F1337,H1337="A"),"?",D1337+1=F1337,"✓",AND(D1337=F1337,D1337&gt;0,H1337&lt;&gt;"A"),"A?",TRUE,"")</f>
        <v/>
      </c>
      <c r="H1337" s="15"/>
      <c r="I1337" s="12"/>
      <c r="J1337" s="12"/>
      <c r="K1337" s="14"/>
      <c r="L1337" s="14"/>
      <c r="M1337" s="14"/>
      <c r="N1337" s="15"/>
      <c r="O1337" s="14"/>
      <c r="P1337" s="20"/>
      <c r="Q1337" s="24" t="str">
        <f>IF(ISBLANK(K1337),"",VLOOKUP(K1337,EXHIBITIONS!B$4:C$1002,2,FALSE))</f>
        <v/>
      </c>
    </row>
    <row r="1338" spans="1:17" ht="15">
      <c r="A1338" s="10" t="str">
        <f t="array" ref="A1338">IF(ISERROR(MATCH(TRUE,EXACT(IMAGES!B$12:B$1002,B1338),0)),"?","")</f>
        <v/>
      </c>
      <c r="B1338" s="20"/>
      <c r="C1338" s="14"/>
      <c r="D1338" s="15"/>
      <c r="E1338" s="15"/>
      <c r="F1338" s="15"/>
      <c r="G1338" s="11" t="str" cm="1">
        <f t="array" ref="G1338">_xlfn.IFS(AND(D1338&lt;F1338,H1338="A"),"?",D1338+1=F1338,"✓",AND(D1338=F1338,D1338&gt;0,H1338&lt;&gt;"A"),"A?",TRUE,"")</f>
        <v/>
      </c>
      <c r="H1338" s="15"/>
      <c r="I1338" s="12"/>
      <c r="J1338" s="12"/>
      <c r="K1338" s="14"/>
      <c r="L1338" s="14"/>
      <c r="M1338" s="14"/>
      <c r="N1338" s="15"/>
      <c r="O1338" s="14"/>
      <c r="P1338" s="20"/>
      <c r="Q1338" s="24" t="str">
        <f>IF(ISBLANK(K1338),"",VLOOKUP(K1338,EXHIBITIONS!B$4:C$1002,2,FALSE))</f>
        <v/>
      </c>
    </row>
    <row r="1339" spans="1:17" ht="15">
      <c r="A1339" s="10" t="str">
        <f t="array" ref="A1339">IF(ISERROR(MATCH(TRUE,EXACT(IMAGES!B$12:B$1002,B1339),0)),"?","")</f>
        <v/>
      </c>
      <c r="B1339" s="20"/>
      <c r="C1339" s="14"/>
      <c r="D1339" s="15"/>
      <c r="E1339" s="15"/>
      <c r="F1339" s="15"/>
      <c r="G1339" s="11" t="str" cm="1">
        <f t="array" ref="G1339">_xlfn.IFS(AND(D1339&lt;F1339,H1339="A"),"?",D1339+1=F1339,"✓",AND(D1339=F1339,D1339&gt;0,H1339&lt;&gt;"A"),"A?",TRUE,"")</f>
        <v/>
      </c>
      <c r="H1339" s="15"/>
      <c r="I1339" s="12"/>
      <c r="J1339" s="12"/>
      <c r="K1339" s="14"/>
      <c r="L1339" s="14"/>
      <c r="M1339" s="14"/>
      <c r="N1339" s="15"/>
      <c r="O1339" s="14"/>
      <c r="P1339" s="20"/>
      <c r="Q1339" s="24" t="str">
        <f>IF(ISBLANK(K1339),"",VLOOKUP(K1339,EXHIBITIONS!B$4:C$1002,2,FALSE))</f>
        <v/>
      </c>
    </row>
    <row r="1340" spans="1:17" ht="15">
      <c r="A1340" s="10" t="str">
        <f t="array" ref="A1340">IF(ISERROR(MATCH(TRUE,EXACT(IMAGES!B$12:B$1002,B1340),0)),"?","")</f>
        <v/>
      </c>
      <c r="B1340" s="20"/>
      <c r="C1340" s="14"/>
      <c r="D1340" s="15"/>
      <c r="E1340" s="15"/>
      <c r="F1340" s="15"/>
      <c r="G1340" s="11" t="str" cm="1">
        <f t="array" ref="G1340">_xlfn.IFS(AND(D1340&lt;F1340,H1340="A"),"?",D1340+1=F1340,"✓",AND(D1340=F1340,D1340&gt;0,H1340&lt;&gt;"A"),"A?",TRUE,"")</f>
        <v/>
      </c>
      <c r="H1340" s="15"/>
      <c r="I1340" s="12"/>
      <c r="J1340" s="12"/>
      <c r="K1340" s="14"/>
      <c r="L1340" s="14"/>
      <c r="M1340" s="14"/>
      <c r="N1340" s="15"/>
      <c r="O1340" s="14"/>
      <c r="P1340" s="20"/>
      <c r="Q1340" s="24" t="str">
        <f>IF(ISBLANK(K1340),"",VLOOKUP(K1340,EXHIBITIONS!B$4:C$1002,2,FALSE))</f>
        <v/>
      </c>
    </row>
    <row r="1341" spans="1:17" ht="15">
      <c r="A1341" s="10" t="str">
        <f t="array" ref="A1341">IF(ISERROR(MATCH(TRUE,EXACT(IMAGES!B$12:B$1002,B1341),0)),"?","")</f>
        <v/>
      </c>
      <c r="B1341" s="20"/>
      <c r="C1341" s="14"/>
      <c r="D1341" s="15"/>
      <c r="E1341" s="15"/>
      <c r="F1341" s="15"/>
      <c r="G1341" s="11" t="str" cm="1">
        <f t="array" ref="G1341">_xlfn.IFS(AND(D1341&lt;F1341,H1341="A"),"?",D1341+1=F1341,"✓",AND(D1341=F1341,D1341&gt;0,H1341&lt;&gt;"A"),"A?",TRUE,"")</f>
        <v/>
      </c>
      <c r="H1341" s="15"/>
      <c r="I1341" s="12"/>
      <c r="J1341" s="12"/>
      <c r="K1341" s="14"/>
      <c r="L1341" s="14"/>
      <c r="M1341" s="14"/>
      <c r="N1341" s="15"/>
      <c r="O1341" s="14"/>
      <c r="P1341" s="20"/>
      <c r="Q1341" s="24" t="str">
        <f>IF(ISBLANK(K1341),"",VLOOKUP(K1341,EXHIBITIONS!B$4:C$1002,2,FALSE))</f>
        <v/>
      </c>
    </row>
    <row r="1342" spans="1:17" ht="15">
      <c r="A1342" s="10" t="str">
        <f t="array" ref="A1342">IF(ISERROR(MATCH(TRUE,EXACT(IMAGES!B$12:B$1002,B1342),0)),"?","")</f>
        <v/>
      </c>
      <c r="B1342" s="20"/>
      <c r="C1342" s="14"/>
      <c r="D1342" s="15"/>
      <c r="E1342" s="15"/>
      <c r="F1342" s="15"/>
      <c r="G1342" s="11" t="str" cm="1">
        <f t="array" ref="G1342">_xlfn.IFS(AND(D1342&lt;F1342,H1342="A"),"?",D1342+1=F1342,"✓",AND(D1342=F1342,D1342&gt;0,H1342&lt;&gt;"A"),"A?",TRUE,"")</f>
        <v/>
      </c>
      <c r="H1342" s="15"/>
      <c r="I1342" s="12"/>
      <c r="J1342" s="12"/>
      <c r="K1342" s="14"/>
      <c r="L1342" s="14"/>
      <c r="M1342" s="14"/>
      <c r="N1342" s="15"/>
      <c r="O1342" s="14"/>
      <c r="P1342" s="20"/>
      <c r="Q1342" s="24" t="str">
        <f>IF(ISBLANK(K1342),"",VLOOKUP(K1342,EXHIBITIONS!B$4:C$1002,2,FALSE))</f>
        <v/>
      </c>
    </row>
    <row r="1343" spans="1:17" ht="15">
      <c r="A1343" s="10" t="str">
        <f t="array" ref="A1343">IF(ISERROR(MATCH(TRUE,EXACT(IMAGES!B$12:B$1002,B1343),0)),"?","")</f>
        <v/>
      </c>
      <c r="B1343" s="20"/>
      <c r="C1343" s="14"/>
      <c r="D1343" s="15"/>
      <c r="E1343" s="15"/>
      <c r="F1343" s="15"/>
      <c r="G1343" s="11" t="str" cm="1">
        <f t="array" ref="G1343">_xlfn.IFS(AND(D1343&lt;F1343,H1343="A"),"?",D1343+1=F1343,"✓",AND(D1343=F1343,D1343&gt;0,H1343&lt;&gt;"A"),"A?",TRUE,"")</f>
        <v/>
      </c>
      <c r="H1343" s="15"/>
      <c r="I1343" s="12"/>
      <c r="J1343" s="12"/>
      <c r="K1343" s="14"/>
      <c r="L1343" s="14"/>
      <c r="M1343" s="14"/>
      <c r="N1343" s="15"/>
      <c r="O1343" s="14"/>
      <c r="P1343" s="20"/>
      <c r="Q1343" s="24" t="str">
        <f>IF(ISBLANK(K1343),"",VLOOKUP(K1343,EXHIBITIONS!B$4:C$1002,2,FALSE))</f>
        <v/>
      </c>
    </row>
    <row r="1344" spans="1:17" ht="15">
      <c r="A1344" s="10" t="str">
        <f t="array" ref="A1344">IF(ISERROR(MATCH(TRUE,EXACT(IMAGES!B$12:B$1002,B1344),0)),"?","")</f>
        <v/>
      </c>
      <c r="B1344" s="14"/>
      <c r="C1344" s="14"/>
      <c r="D1344" s="15"/>
      <c r="E1344" s="15"/>
      <c r="F1344" s="15"/>
      <c r="G1344" s="11" t="str" cm="1">
        <f t="array" ref="G1344">_xlfn.IFS(AND(D1344&lt;F1344,H1344="A"),"?",D1344+1=F1344,"✓",AND(D1344=F1344,D1344&gt;0,H1344&lt;&gt;"A"),"A?",TRUE,"")</f>
        <v/>
      </c>
      <c r="H1344" s="15"/>
      <c r="I1344" s="12"/>
      <c r="J1344" s="12"/>
      <c r="K1344" s="14"/>
      <c r="L1344" s="14"/>
      <c r="M1344" s="14"/>
      <c r="N1344" s="15"/>
      <c r="O1344" s="14"/>
      <c r="P1344" s="20"/>
      <c r="Q1344" s="24" t="str">
        <f>IF(ISBLANK(K1344),"",VLOOKUP(K1344,EXHIBITIONS!B$4:C$1002,2,FALSE))</f>
        <v/>
      </c>
    </row>
    <row r="1345" spans="1:17" ht="15">
      <c r="A1345" s="10" t="str">
        <f t="array" ref="A1345">IF(ISERROR(MATCH(TRUE,EXACT(IMAGES!B$12:B$1002,B1345),0)),"?","")</f>
        <v/>
      </c>
      <c r="B1345" s="14"/>
      <c r="C1345" s="14"/>
      <c r="D1345" s="15"/>
      <c r="E1345" s="15"/>
      <c r="F1345" s="15"/>
      <c r="G1345" s="11" t="str" cm="1">
        <f t="array" ref="G1345">_xlfn.IFS(AND(D1345&lt;F1345,H1345="A"),"?",D1345+1=F1345,"✓",AND(D1345=F1345,D1345&gt;0,H1345&lt;&gt;"A"),"A?",TRUE,"")</f>
        <v/>
      </c>
      <c r="H1345" s="15"/>
      <c r="I1345" s="12"/>
      <c r="J1345" s="12"/>
      <c r="K1345" s="14"/>
      <c r="L1345" s="14"/>
      <c r="M1345" s="14"/>
      <c r="N1345" s="15"/>
      <c r="O1345" s="14"/>
      <c r="P1345" s="20"/>
      <c r="Q1345" s="24" t="str">
        <f>IF(ISBLANK(K1345),"",VLOOKUP(K1345,EXHIBITIONS!B$4:C$1002,2,FALSE))</f>
        <v/>
      </c>
    </row>
    <row r="1346" spans="1:17" ht="15">
      <c r="A1346" s="10" t="str">
        <f t="array" ref="A1346">IF(ISERROR(MATCH(TRUE,EXACT(IMAGES!B$12:B$1002,B1346),0)),"?","")</f>
        <v/>
      </c>
      <c r="B1346" s="20"/>
      <c r="C1346" s="14"/>
      <c r="D1346" s="15"/>
      <c r="E1346" s="15"/>
      <c r="F1346" s="15"/>
      <c r="G1346" s="11" t="str" cm="1">
        <f t="array" ref="G1346">_xlfn.IFS(AND(D1346&lt;F1346,H1346="A"),"?",D1346+1=F1346,"✓",AND(D1346=F1346,D1346&gt;0,H1346&lt;&gt;"A"),"A?",TRUE,"")</f>
        <v/>
      </c>
      <c r="H1346" s="15"/>
      <c r="I1346" s="12"/>
      <c r="J1346" s="12"/>
      <c r="K1346" s="14"/>
      <c r="L1346" s="14"/>
      <c r="M1346" s="14"/>
      <c r="N1346" s="15"/>
      <c r="O1346" s="14"/>
      <c r="P1346" s="20"/>
      <c r="Q1346" s="24" t="str">
        <f>IF(ISBLANK(K1346),"",VLOOKUP(K1346,EXHIBITIONS!B$4:C$1002,2,FALSE))</f>
        <v/>
      </c>
    </row>
    <row r="1347" spans="1:17" ht="15">
      <c r="A1347" s="10" t="str">
        <f t="array" ref="A1347">IF(ISERROR(MATCH(TRUE,EXACT(IMAGES!B$12:B$1002,B1347),0)),"?","")</f>
        <v/>
      </c>
      <c r="B1347" s="20"/>
      <c r="C1347" s="14"/>
      <c r="D1347" s="15"/>
      <c r="E1347" s="15"/>
      <c r="F1347" s="15"/>
      <c r="G1347" s="11" t="str" cm="1">
        <f t="array" ref="G1347">_xlfn.IFS(AND(D1347&lt;F1347,H1347="A"),"?",D1347+1=F1347,"✓",AND(D1347=F1347,D1347&gt;0,H1347&lt;&gt;"A"),"A?",TRUE,"")</f>
        <v/>
      </c>
      <c r="H1347" s="15"/>
      <c r="I1347" s="12"/>
      <c r="J1347" s="12"/>
      <c r="K1347" s="14"/>
      <c r="L1347" s="14"/>
      <c r="M1347" s="14"/>
      <c r="N1347" s="15"/>
      <c r="O1347" s="14"/>
      <c r="P1347" s="20"/>
      <c r="Q1347" s="24" t="str">
        <f>IF(ISBLANK(K1347),"",VLOOKUP(K1347,EXHIBITIONS!B$4:C$1002,2,FALSE))</f>
        <v/>
      </c>
    </row>
    <row r="1348" spans="1:17" ht="15">
      <c r="A1348" s="10" t="str">
        <f t="array" ref="A1348">IF(ISERROR(MATCH(TRUE,EXACT(IMAGES!B$12:B$1002,B1348),0)),"?","")</f>
        <v/>
      </c>
      <c r="B1348" s="20"/>
      <c r="C1348" s="14"/>
      <c r="D1348" s="15"/>
      <c r="E1348" s="15"/>
      <c r="F1348" s="15"/>
      <c r="G1348" s="11" t="str" cm="1">
        <f t="array" ref="G1348">_xlfn.IFS(AND(D1348&lt;F1348,H1348="A"),"?",D1348+1=F1348,"✓",AND(D1348=F1348,D1348&gt;0,H1348&lt;&gt;"A"),"A?",TRUE,"")</f>
        <v/>
      </c>
      <c r="H1348" s="15"/>
      <c r="I1348" s="12"/>
      <c r="J1348" s="12"/>
      <c r="K1348" s="14"/>
      <c r="L1348" s="14"/>
      <c r="M1348" s="14"/>
      <c r="N1348" s="15"/>
      <c r="O1348" s="14"/>
      <c r="P1348" s="20"/>
      <c r="Q1348" s="24" t="str">
        <f>IF(ISBLANK(K1348),"",VLOOKUP(K1348,EXHIBITIONS!B$4:C$1002,2,FALSE))</f>
        <v/>
      </c>
    </row>
    <row r="1349" spans="1:17" ht="15">
      <c r="A1349" s="10" t="str">
        <f t="array" ref="A1349">IF(ISERROR(MATCH(TRUE,EXACT(IMAGES!B$12:B$1002,B1349),0)),"?","")</f>
        <v/>
      </c>
      <c r="B1349" s="20"/>
      <c r="C1349" s="14"/>
      <c r="D1349" s="15"/>
      <c r="E1349" s="15"/>
      <c r="F1349" s="15"/>
      <c r="G1349" s="11" t="str" cm="1">
        <f t="array" ref="G1349">_xlfn.IFS(AND(D1349&lt;F1349,H1349="A"),"?",D1349+1=F1349,"✓",AND(D1349=F1349,D1349&gt;0,H1349&lt;&gt;"A"),"A?",TRUE,"")</f>
        <v/>
      </c>
      <c r="H1349" s="15"/>
      <c r="I1349" s="12"/>
      <c r="J1349" s="12"/>
      <c r="K1349" s="14"/>
      <c r="L1349" s="14"/>
      <c r="M1349" s="14"/>
      <c r="N1349" s="15"/>
      <c r="O1349" s="14"/>
      <c r="P1349" s="20"/>
      <c r="Q1349" s="24" t="str">
        <f>IF(ISBLANK(K1349),"",VLOOKUP(K1349,EXHIBITIONS!B$4:C$1002,2,FALSE))</f>
        <v/>
      </c>
    </row>
    <row r="1350" spans="1:17" ht="15">
      <c r="A1350" s="10" t="str">
        <f t="array" ref="A1350">IF(ISERROR(MATCH(TRUE,EXACT(IMAGES!B$12:B$1002,B1350),0)),"?","")</f>
        <v/>
      </c>
      <c r="B1350" s="20"/>
      <c r="C1350" s="14"/>
      <c r="D1350" s="15"/>
      <c r="E1350" s="15"/>
      <c r="F1350" s="15"/>
      <c r="G1350" s="11" t="str" cm="1">
        <f t="array" ref="G1350">_xlfn.IFS(AND(D1350&lt;F1350,H1350="A"),"?",D1350+1=F1350,"✓",AND(D1350=F1350,D1350&gt;0,H1350&lt;&gt;"A"),"A?",TRUE,"")</f>
        <v/>
      </c>
      <c r="H1350" s="15"/>
      <c r="I1350" s="12"/>
      <c r="J1350" s="12"/>
      <c r="K1350" s="14"/>
      <c r="L1350" s="14"/>
      <c r="M1350" s="14"/>
      <c r="N1350" s="15"/>
      <c r="O1350" s="14"/>
      <c r="P1350" s="20"/>
      <c r="Q1350" s="24" t="str">
        <f>IF(ISBLANK(K1350),"",VLOOKUP(K1350,EXHIBITIONS!B$4:C$1002,2,FALSE))</f>
        <v/>
      </c>
    </row>
    <row r="1351" spans="1:17" ht="15">
      <c r="A1351" s="10" t="str">
        <f t="array" ref="A1351">IF(ISERROR(MATCH(TRUE,EXACT(IMAGES!B$12:B$1002,B1351),0)),"?","")</f>
        <v/>
      </c>
      <c r="B1351" s="20"/>
      <c r="C1351" s="14"/>
      <c r="D1351" s="15"/>
      <c r="E1351" s="15"/>
      <c r="F1351" s="15"/>
      <c r="G1351" s="11" t="str" cm="1">
        <f t="array" ref="G1351">_xlfn.IFS(AND(D1351&lt;F1351,H1351="A"),"?",D1351+1=F1351,"✓",AND(D1351=F1351,D1351&gt;0,H1351&lt;&gt;"A"),"A?",TRUE,"")</f>
        <v/>
      </c>
      <c r="H1351" s="15"/>
      <c r="I1351" s="12"/>
      <c r="J1351" s="12"/>
      <c r="K1351" s="14"/>
      <c r="L1351" s="14"/>
      <c r="M1351" s="14"/>
      <c r="N1351" s="15"/>
      <c r="O1351" s="14"/>
      <c r="P1351" s="20"/>
      <c r="Q1351" s="24" t="str">
        <f>IF(ISBLANK(K1351),"",VLOOKUP(K1351,EXHIBITIONS!B$4:C$1002,2,FALSE))</f>
        <v/>
      </c>
    </row>
    <row r="1352" spans="1:17" ht="15">
      <c r="A1352" s="10" t="str">
        <f t="array" ref="A1352">IF(ISERROR(MATCH(TRUE,EXACT(IMAGES!B$12:B$1002,B1352),0)),"?","")</f>
        <v/>
      </c>
      <c r="B1352" s="20"/>
      <c r="C1352" s="14"/>
      <c r="D1352" s="15"/>
      <c r="E1352" s="15"/>
      <c r="F1352" s="15"/>
      <c r="G1352" s="11" t="str" cm="1">
        <f t="array" ref="G1352">_xlfn.IFS(AND(D1352&lt;F1352,H1352="A"),"?",D1352+1=F1352,"✓",AND(D1352=F1352,D1352&gt;0,H1352&lt;&gt;"A"),"A?",TRUE,"")</f>
        <v/>
      </c>
      <c r="H1352" s="15"/>
      <c r="I1352" s="12"/>
      <c r="J1352" s="12"/>
      <c r="K1352" s="14"/>
      <c r="L1352" s="14"/>
      <c r="M1352" s="14"/>
      <c r="N1352" s="15"/>
      <c r="O1352" s="14"/>
      <c r="P1352" s="20"/>
      <c r="Q1352" s="24" t="str">
        <f>IF(ISBLANK(K1352),"",VLOOKUP(K1352,EXHIBITIONS!B$4:C$1002,2,FALSE))</f>
        <v/>
      </c>
    </row>
    <row r="1353" spans="1:17" ht="15">
      <c r="A1353" s="10" t="str">
        <f t="array" ref="A1353">IF(ISERROR(MATCH(TRUE,EXACT(IMAGES!B$12:B$1002,B1353),0)),"?","")</f>
        <v/>
      </c>
      <c r="B1353" s="20"/>
      <c r="C1353" s="14"/>
      <c r="D1353" s="15"/>
      <c r="E1353" s="15"/>
      <c r="F1353" s="15"/>
      <c r="G1353" s="11" t="str" cm="1">
        <f t="array" ref="G1353">_xlfn.IFS(AND(D1353&lt;F1353,H1353="A"),"?",D1353+1=F1353,"✓",AND(D1353=F1353,D1353&gt;0,H1353&lt;&gt;"A"),"A?",TRUE,"")</f>
        <v/>
      </c>
      <c r="H1353" s="15"/>
      <c r="I1353" s="12"/>
      <c r="J1353" s="12"/>
      <c r="K1353" s="14"/>
      <c r="L1353" s="14"/>
      <c r="M1353" s="14"/>
      <c r="N1353" s="15"/>
      <c r="O1353" s="14"/>
      <c r="P1353" s="20"/>
      <c r="Q1353" s="24" t="str">
        <f>IF(ISBLANK(K1353),"",VLOOKUP(K1353,EXHIBITIONS!B$4:C$1002,2,FALSE))</f>
        <v/>
      </c>
    </row>
    <row r="1354" spans="1:17" ht="15">
      <c r="A1354" s="10" t="str">
        <f t="array" ref="A1354">IF(ISERROR(MATCH(TRUE,EXACT(IMAGES!B$12:B$1002,B1354),0)),"?","")</f>
        <v/>
      </c>
      <c r="B1354" s="20"/>
      <c r="C1354" s="14"/>
      <c r="D1354" s="15"/>
      <c r="E1354" s="15"/>
      <c r="F1354" s="15"/>
      <c r="G1354" s="11" t="str" cm="1">
        <f t="array" ref="G1354">_xlfn.IFS(AND(D1354&lt;F1354,H1354="A"),"?",D1354+1=F1354,"✓",AND(D1354=F1354,D1354&gt;0,H1354&lt;&gt;"A"),"A?",TRUE,"")</f>
        <v/>
      </c>
      <c r="H1354" s="15"/>
      <c r="I1354" s="12"/>
      <c r="J1354" s="12"/>
      <c r="K1354" s="14"/>
      <c r="L1354" s="14"/>
      <c r="M1354" s="14"/>
      <c r="N1354" s="15"/>
      <c r="O1354" s="14"/>
      <c r="P1354" s="20"/>
      <c r="Q1354" s="24" t="str">
        <f>IF(ISBLANK(K1354),"",VLOOKUP(K1354,EXHIBITIONS!B$4:C$1002,2,FALSE))</f>
        <v/>
      </c>
    </row>
    <row r="1355" spans="1:17" ht="15">
      <c r="A1355" s="10" t="str">
        <f t="array" ref="A1355">IF(ISERROR(MATCH(TRUE,EXACT(IMAGES!B$12:B$1002,B1355),0)),"?","")</f>
        <v/>
      </c>
      <c r="B1355" s="20"/>
      <c r="C1355" s="14"/>
      <c r="D1355" s="15"/>
      <c r="E1355" s="15"/>
      <c r="F1355" s="15"/>
      <c r="G1355" s="11" t="str" cm="1">
        <f t="array" ref="G1355">_xlfn.IFS(AND(D1355&lt;F1355,H1355="A"),"?",D1355+1=F1355,"✓",AND(D1355=F1355,D1355&gt;0,H1355&lt;&gt;"A"),"A?",TRUE,"")</f>
        <v/>
      </c>
      <c r="H1355" s="15"/>
      <c r="I1355" s="12"/>
      <c r="J1355" s="12"/>
      <c r="K1355" s="14"/>
      <c r="L1355" s="14"/>
      <c r="M1355" s="14"/>
      <c r="N1355" s="15"/>
      <c r="O1355" s="14"/>
      <c r="P1355" s="20"/>
      <c r="Q1355" s="24" t="str">
        <f>IF(ISBLANK(K1355),"",VLOOKUP(K1355,EXHIBITIONS!B$4:C$1002,2,FALSE))</f>
        <v/>
      </c>
    </row>
    <row r="1356" spans="1:17" ht="15">
      <c r="A1356" s="10" t="str">
        <f t="array" ref="A1356">IF(ISERROR(MATCH(TRUE,EXACT(IMAGES!B$12:B$1002,B1356),0)),"?","")</f>
        <v/>
      </c>
      <c r="B1356" s="14"/>
      <c r="C1356" s="14"/>
      <c r="D1356" s="15"/>
      <c r="E1356" s="15"/>
      <c r="F1356" s="15"/>
      <c r="G1356" s="11" t="str" cm="1">
        <f t="array" ref="G1356">_xlfn.IFS(AND(D1356&lt;F1356,H1356="A"),"?",D1356+1=F1356,"✓",AND(D1356=F1356,D1356&gt;0,H1356&lt;&gt;"A"),"A?",TRUE,"")</f>
        <v/>
      </c>
      <c r="H1356" s="15"/>
      <c r="I1356" s="12"/>
      <c r="J1356" s="12"/>
      <c r="K1356" s="14"/>
      <c r="L1356" s="14"/>
      <c r="M1356" s="14"/>
      <c r="N1356" s="15"/>
      <c r="O1356" s="14"/>
      <c r="P1356" s="20"/>
      <c r="Q1356" s="24" t="str">
        <f>IF(ISBLANK(K1356),"",VLOOKUP(K1356,EXHIBITIONS!B$4:C$1002,2,FALSE))</f>
        <v/>
      </c>
    </row>
    <row r="1357" spans="1:17" ht="15">
      <c r="A1357" s="10" t="str">
        <f t="array" ref="A1357">IF(ISERROR(MATCH(TRUE,EXACT(IMAGES!B$12:B$1002,B1357),0)),"?","")</f>
        <v/>
      </c>
      <c r="B1357" s="14"/>
      <c r="C1357" s="14"/>
      <c r="D1357" s="15"/>
      <c r="E1357" s="15"/>
      <c r="F1357" s="15"/>
      <c r="G1357" s="11" t="str" cm="1">
        <f t="array" ref="G1357">_xlfn.IFS(AND(D1357&lt;F1357,H1357="A"),"?",D1357+1=F1357,"✓",AND(D1357=F1357,D1357&gt;0,H1357&lt;&gt;"A"),"A?",TRUE,"")</f>
        <v/>
      </c>
      <c r="H1357" s="15"/>
      <c r="I1357" s="12"/>
      <c r="J1357" s="12"/>
      <c r="K1357" s="14"/>
      <c r="L1357" s="14"/>
      <c r="M1357" s="14"/>
      <c r="N1357" s="15"/>
      <c r="O1357" s="14"/>
      <c r="P1357" s="20"/>
      <c r="Q1357" s="24" t="str">
        <f>IF(ISBLANK(K1357),"",VLOOKUP(K1357,EXHIBITIONS!B$4:C$1002,2,FALSE))</f>
        <v/>
      </c>
    </row>
    <row r="1358" spans="1:17" ht="15">
      <c r="A1358" s="10" t="str">
        <f t="array" ref="A1358">IF(ISERROR(MATCH(TRUE,EXACT(IMAGES!B$12:B$1002,B1358),0)),"?","")</f>
        <v/>
      </c>
      <c r="B1358" s="20"/>
      <c r="C1358" s="14"/>
      <c r="D1358" s="15"/>
      <c r="E1358" s="15"/>
      <c r="F1358" s="15"/>
      <c r="G1358" s="11" t="str" cm="1">
        <f t="array" ref="G1358">_xlfn.IFS(AND(D1358&lt;F1358,H1358="A"),"?",D1358+1=F1358,"✓",AND(D1358=F1358,D1358&gt;0,H1358&lt;&gt;"A"),"A?",TRUE,"")</f>
        <v/>
      </c>
      <c r="H1358" s="15"/>
      <c r="I1358" s="12"/>
      <c r="J1358" s="12"/>
      <c r="K1358" s="14"/>
      <c r="L1358" s="20"/>
      <c r="M1358" s="15"/>
      <c r="N1358" s="71"/>
      <c r="O1358" s="15"/>
      <c r="P1358" s="20"/>
      <c r="Q1358" s="24" t="str">
        <f>IF(ISBLANK(K1358),"",VLOOKUP(K1358,EXHIBITIONS!B$4:C$1002,2,FALSE))</f>
        <v/>
      </c>
    </row>
    <row r="1359" spans="1:17" ht="16.5" customHeight="1">
      <c r="A1359" s="10" t="str">
        <f t="array" ref="A1359">IF(ISERROR(MATCH(TRUE,EXACT(IMAGES!B$12:B$1002,B1359),0)),"?","")</f>
        <v/>
      </c>
      <c r="B1359" s="20"/>
      <c r="C1359" s="14"/>
      <c r="D1359" s="15"/>
      <c r="E1359" s="15"/>
      <c r="F1359" s="15"/>
      <c r="G1359" s="11" t="str" cm="1">
        <f t="array" ref="G1359">_xlfn.IFS(AND(D1359&lt;F1359,H1359="A"),"?",D1359+1=F1359,"✓",AND(D1359=F1359,D1359&gt;0,H1359&lt;&gt;"A"),"A?",TRUE,"")</f>
        <v/>
      </c>
      <c r="H1359" s="15"/>
      <c r="I1359" s="12"/>
      <c r="J1359" s="12"/>
      <c r="K1359" s="14"/>
      <c r="L1359" s="20"/>
      <c r="M1359" s="15"/>
      <c r="N1359" s="71"/>
      <c r="O1359" s="15"/>
      <c r="P1359" s="20"/>
      <c r="Q1359" s="24" t="str">
        <f>IF(ISBLANK(K1359),"",VLOOKUP(K1359,EXHIBITIONS!B$4:C$1002,2,FALSE))</f>
        <v/>
      </c>
    </row>
    <row r="1360" spans="1:17" ht="16.5" customHeight="1">
      <c r="A1360" s="10" t="str">
        <f t="array" ref="A1360">IF(ISERROR(MATCH(TRUE,EXACT(IMAGES!B$12:B$1002,B1360),0)),"?","")</f>
        <v/>
      </c>
      <c r="B1360" s="20"/>
      <c r="C1360" s="14"/>
      <c r="D1360" s="15"/>
      <c r="E1360" s="15"/>
      <c r="F1360" s="15"/>
      <c r="G1360" s="11" t="str" cm="1">
        <f t="array" ref="G1360">_xlfn.IFS(AND(D1360&lt;F1360,H1360="A"),"?",D1360+1=F1360,"✓",AND(D1360=F1360,D1360&gt;0,H1360&lt;&gt;"A"),"A?",TRUE,"")</f>
        <v/>
      </c>
      <c r="H1360" s="15"/>
      <c r="I1360" s="12"/>
      <c r="J1360" s="12"/>
      <c r="K1360" s="14"/>
      <c r="L1360" s="20"/>
      <c r="M1360" s="15"/>
      <c r="N1360" s="71"/>
      <c r="O1360" s="15"/>
      <c r="P1360" s="20"/>
      <c r="Q1360" s="24" t="str">
        <f>IF(ISBLANK(K1360),"",VLOOKUP(K1360,EXHIBITIONS!B$4:C$1002,2,FALSE))</f>
        <v/>
      </c>
    </row>
    <row r="1361" spans="1:17" ht="16.5" customHeight="1">
      <c r="A1361" s="10" t="str">
        <f t="array" ref="A1361">IF(ISERROR(MATCH(TRUE,EXACT(IMAGES!B$12:B$1002,B1361),0)),"?","")</f>
        <v/>
      </c>
      <c r="B1361" s="20"/>
      <c r="C1361" s="14"/>
      <c r="D1361" s="15"/>
      <c r="E1361" s="15"/>
      <c r="F1361" s="15"/>
      <c r="G1361" s="11" t="str" cm="1">
        <f t="array" ref="G1361">_xlfn.IFS(AND(D1361&lt;F1361,H1361="A"),"?",D1361+1=F1361,"✓",AND(D1361=F1361,D1361&gt;0,H1361&lt;&gt;"A"),"A?",TRUE,"")</f>
        <v/>
      </c>
      <c r="H1361" s="15"/>
      <c r="I1361" s="12"/>
      <c r="J1361" s="12"/>
      <c r="K1361" s="14"/>
      <c r="L1361" s="20"/>
      <c r="M1361" s="15"/>
      <c r="N1361" s="71"/>
      <c r="O1361" s="15"/>
      <c r="P1361" s="20"/>
      <c r="Q1361" s="24" t="str">
        <f>IF(ISBLANK(K1361),"",VLOOKUP(K1361,EXHIBITIONS!B$4:C$1002,2,FALSE))</f>
        <v/>
      </c>
    </row>
    <row r="1362" spans="1:17" ht="16.5" customHeight="1">
      <c r="A1362" s="10" t="str">
        <f t="array" ref="A1362">IF(ISERROR(MATCH(TRUE,EXACT(IMAGES!B$12:B$1002,B1362),0)),"?","")</f>
        <v/>
      </c>
      <c r="B1362" s="20"/>
      <c r="C1362" s="14"/>
      <c r="D1362" s="15"/>
      <c r="E1362" s="15"/>
      <c r="F1362" s="15"/>
      <c r="G1362" s="11" t="str" cm="1">
        <f t="array" ref="G1362">_xlfn.IFS(AND(D1362&lt;F1362,H1362="A"),"?",D1362+1=F1362,"✓",AND(D1362=F1362,D1362&gt;0,H1362&lt;&gt;"A"),"A?",TRUE,"")</f>
        <v/>
      </c>
      <c r="H1362" s="15"/>
      <c r="I1362" s="12"/>
      <c r="J1362" s="12"/>
      <c r="K1362" s="14"/>
      <c r="L1362" s="20"/>
      <c r="M1362" s="15"/>
      <c r="N1362" s="71"/>
      <c r="O1362" s="15"/>
      <c r="P1362" s="20"/>
      <c r="Q1362" s="24" t="str">
        <f>IF(ISBLANK(K1362),"",VLOOKUP(K1362,EXHIBITIONS!B$4:C$1002,2,FALSE))</f>
        <v/>
      </c>
    </row>
    <row r="1363" spans="1:17" ht="16.5" customHeight="1">
      <c r="A1363" s="10" t="str">
        <f t="array" ref="A1363">IF(ISERROR(MATCH(TRUE,EXACT(IMAGES!B$12:B$1002,B1363),0)),"?","")</f>
        <v/>
      </c>
      <c r="B1363" s="20"/>
      <c r="C1363" s="14"/>
      <c r="D1363" s="15"/>
      <c r="E1363" s="15"/>
      <c r="F1363" s="15"/>
      <c r="G1363" s="11" t="str" cm="1">
        <f t="array" ref="G1363">_xlfn.IFS(AND(D1363&lt;F1363,H1363="A"),"?",D1363+1=F1363,"✓",AND(D1363=F1363,D1363&gt;0,H1363&lt;&gt;"A"),"A?",TRUE,"")</f>
        <v/>
      </c>
      <c r="H1363" s="15"/>
      <c r="I1363" s="12"/>
      <c r="J1363" s="12"/>
      <c r="K1363" s="14"/>
      <c r="L1363" s="20"/>
      <c r="M1363" s="15"/>
      <c r="N1363" s="71"/>
      <c r="O1363" s="15"/>
      <c r="P1363" s="20"/>
      <c r="Q1363" s="24" t="str">
        <f>IF(ISBLANK(K1363),"",VLOOKUP(K1363,EXHIBITIONS!B$4:C$1002,2,FALSE))</f>
        <v/>
      </c>
    </row>
    <row r="1364" spans="1:17" ht="16.5" customHeight="1">
      <c r="A1364" s="10" t="str">
        <f t="array" ref="A1364">IF(ISERROR(MATCH(TRUE,EXACT(IMAGES!B$12:B$1002,B1364),0)),"?","")</f>
        <v/>
      </c>
      <c r="B1364" s="20"/>
      <c r="C1364" s="14"/>
      <c r="D1364" s="15"/>
      <c r="E1364" s="15"/>
      <c r="F1364" s="15"/>
      <c r="G1364" s="11" t="str" cm="1">
        <f t="array" ref="G1364">_xlfn.IFS(AND(D1364&lt;F1364,H1364="A"),"?",D1364+1=F1364,"✓",AND(D1364=F1364,D1364&gt;0,H1364&lt;&gt;"A"),"A?",TRUE,"")</f>
        <v/>
      </c>
      <c r="H1364" s="15"/>
      <c r="I1364" s="12"/>
      <c r="J1364" s="12"/>
      <c r="K1364" s="14"/>
      <c r="L1364" s="20"/>
      <c r="M1364" s="15"/>
      <c r="N1364" s="71"/>
      <c r="O1364" s="15"/>
      <c r="P1364" s="20"/>
      <c r="Q1364" s="24" t="str">
        <f>IF(ISBLANK(K1364),"",VLOOKUP(K1364,EXHIBITIONS!B$4:C$1002,2,FALSE))</f>
        <v/>
      </c>
    </row>
    <row r="1365" spans="1:17" ht="16.5" customHeight="1">
      <c r="A1365" s="10" t="str">
        <f t="array" ref="A1365">IF(ISERROR(MATCH(TRUE,EXACT(IMAGES!B$12:B$1002,B1365),0)),"?","")</f>
        <v/>
      </c>
      <c r="B1365" s="20"/>
      <c r="C1365" s="14"/>
      <c r="D1365" s="15"/>
      <c r="E1365" s="15"/>
      <c r="F1365" s="15"/>
      <c r="G1365" s="11" t="str" cm="1">
        <f t="array" ref="G1365">_xlfn.IFS(AND(D1365&lt;F1365,H1365="A"),"?",D1365+1=F1365,"✓",AND(D1365=F1365,D1365&gt;0,H1365&lt;&gt;"A"),"A?",TRUE,"")</f>
        <v/>
      </c>
      <c r="H1365" s="15"/>
      <c r="I1365" s="12"/>
      <c r="J1365" s="12"/>
      <c r="K1365" s="14"/>
      <c r="L1365" s="20"/>
      <c r="M1365" s="15"/>
      <c r="N1365" s="71"/>
      <c r="O1365" s="15"/>
      <c r="P1365" s="20"/>
      <c r="Q1365" s="24" t="str">
        <f>IF(ISBLANK(K1365),"",VLOOKUP(K1365,EXHIBITIONS!B$4:C$1002,2,FALSE))</f>
        <v/>
      </c>
    </row>
    <row r="1366" spans="1:17" ht="16.5" customHeight="1">
      <c r="A1366" s="10" t="str">
        <f t="array" ref="A1366">IF(ISERROR(MATCH(TRUE,EXACT(IMAGES!B$12:B$1002,B1366),0)),"?","")</f>
        <v/>
      </c>
      <c r="B1366" s="20"/>
      <c r="C1366" s="14"/>
      <c r="D1366" s="15"/>
      <c r="E1366" s="15"/>
      <c r="F1366" s="15"/>
      <c r="G1366" s="11" t="str" cm="1">
        <f t="array" ref="G1366">_xlfn.IFS(AND(D1366&lt;F1366,H1366="A"),"?",D1366+1=F1366,"✓",AND(D1366=F1366,D1366&gt;0,H1366&lt;&gt;"A"),"A?",TRUE,"")</f>
        <v/>
      </c>
      <c r="H1366" s="15"/>
      <c r="I1366" s="12"/>
      <c r="J1366" s="12"/>
      <c r="K1366" s="14"/>
      <c r="L1366" s="20"/>
      <c r="M1366" s="15"/>
      <c r="N1366" s="71"/>
      <c r="O1366" s="15"/>
      <c r="P1366" s="20"/>
      <c r="Q1366" s="24" t="str">
        <f>IF(ISBLANK(K1366),"",VLOOKUP(K1366,EXHIBITIONS!B$4:C$1002,2,FALSE))</f>
        <v/>
      </c>
    </row>
    <row r="1367" spans="1:17" ht="16.5" customHeight="1">
      <c r="A1367" s="10" t="str">
        <f t="array" ref="A1367">IF(ISERROR(MATCH(TRUE,EXACT(IMAGES!B$12:B$1002,B1367),0)),"?","")</f>
        <v/>
      </c>
      <c r="B1367" s="20"/>
      <c r="C1367" s="14"/>
      <c r="D1367" s="15"/>
      <c r="E1367" s="15"/>
      <c r="F1367" s="15"/>
      <c r="G1367" s="11" t="str" cm="1">
        <f t="array" ref="G1367">_xlfn.IFS(AND(D1367&lt;F1367,H1367="A"),"?",D1367+1=F1367,"✓",AND(D1367=F1367,D1367&gt;0,H1367&lt;&gt;"A"),"A?",TRUE,"")</f>
        <v/>
      </c>
      <c r="H1367" s="15"/>
      <c r="I1367" s="12"/>
      <c r="J1367" s="12"/>
      <c r="K1367" s="14"/>
      <c r="L1367" s="20"/>
      <c r="M1367" s="15"/>
      <c r="N1367" s="71"/>
      <c r="O1367" s="15"/>
      <c r="P1367" s="20"/>
      <c r="Q1367" s="24" t="str">
        <f>IF(ISBLANK(K1367),"",VLOOKUP(K1367,EXHIBITIONS!B$4:C$1002,2,FALSE))</f>
        <v/>
      </c>
    </row>
    <row r="1368" spans="1:17" ht="16.5" customHeight="1">
      <c r="A1368" s="10" t="str">
        <f t="array" ref="A1368">IF(ISERROR(MATCH(TRUE,EXACT(IMAGES!B$12:B$1002,B1368),0)),"?","")</f>
        <v/>
      </c>
      <c r="B1368" s="20"/>
      <c r="C1368" s="14"/>
      <c r="D1368" s="15"/>
      <c r="E1368" s="15"/>
      <c r="F1368" s="15"/>
      <c r="G1368" s="11" t="str" cm="1">
        <f t="array" ref="G1368">_xlfn.IFS(AND(D1368&lt;F1368,H1368="A"),"?",D1368+1=F1368,"✓",AND(D1368=F1368,D1368&gt;0,H1368&lt;&gt;"A"),"A?",TRUE,"")</f>
        <v/>
      </c>
      <c r="H1368" s="15"/>
      <c r="I1368" s="12"/>
      <c r="J1368" s="12"/>
      <c r="K1368" s="14"/>
      <c r="L1368" s="20"/>
      <c r="M1368" s="15"/>
      <c r="N1368" s="71"/>
      <c r="O1368" s="15"/>
      <c r="P1368" s="20"/>
      <c r="Q1368" s="24" t="str">
        <f>IF(ISBLANK(K1368),"",VLOOKUP(K1368,EXHIBITIONS!B$4:C$1002,2,FALSE))</f>
        <v/>
      </c>
    </row>
    <row r="1369" spans="1:17" ht="16.5" customHeight="1">
      <c r="A1369" s="10" t="str">
        <f t="array" ref="A1369">IF(ISERROR(MATCH(TRUE,EXACT(IMAGES!B$12:B$1002,B1369),0)),"?","")</f>
        <v/>
      </c>
      <c r="B1369" s="20"/>
      <c r="C1369" s="14"/>
      <c r="D1369" s="15"/>
      <c r="E1369" s="15"/>
      <c r="F1369" s="15"/>
      <c r="G1369" s="11" t="str" cm="1">
        <f t="array" ref="G1369">_xlfn.IFS(AND(D1369&lt;F1369,H1369="A"),"?",D1369+1=F1369,"✓",AND(D1369=F1369,D1369&gt;0,H1369&lt;&gt;"A"),"A?",TRUE,"")</f>
        <v/>
      </c>
      <c r="H1369" s="15"/>
      <c r="I1369" s="12"/>
      <c r="J1369" s="12"/>
      <c r="K1369" s="14"/>
      <c r="L1369" s="20"/>
      <c r="M1369" s="15"/>
      <c r="N1369" s="71"/>
      <c r="O1369" s="15"/>
      <c r="P1369" s="20"/>
      <c r="Q1369" s="24" t="str">
        <f>IF(ISBLANK(K1369),"",VLOOKUP(K1369,EXHIBITIONS!B$4:C$1002,2,FALSE))</f>
        <v/>
      </c>
    </row>
    <row r="1370" spans="1:17" ht="16.5" customHeight="1">
      <c r="A1370" s="10" t="str">
        <f t="array" ref="A1370">IF(ISERROR(MATCH(TRUE,EXACT(IMAGES!B$12:B$1002,B1370),0)),"?","")</f>
        <v/>
      </c>
      <c r="B1370" s="20"/>
      <c r="C1370" s="14"/>
      <c r="D1370" s="15"/>
      <c r="E1370" s="15"/>
      <c r="F1370" s="15"/>
      <c r="G1370" s="11" t="str" cm="1">
        <f t="array" ref="G1370">_xlfn.IFS(AND(D1370&lt;F1370,H1370="A"),"?",D1370+1=F1370,"✓",AND(D1370=F1370,D1370&gt;0,H1370&lt;&gt;"A"),"A?",TRUE,"")</f>
        <v/>
      </c>
      <c r="H1370" s="15"/>
      <c r="I1370" s="12"/>
      <c r="J1370" s="12"/>
      <c r="K1370" s="14"/>
      <c r="L1370" s="20"/>
      <c r="M1370" s="15"/>
      <c r="N1370" s="71"/>
      <c r="O1370" s="15"/>
      <c r="P1370" s="20"/>
      <c r="Q1370" s="24" t="str">
        <f>IF(ISBLANK(K1370),"",VLOOKUP(K1370,EXHIBITIONS!B$4:C$1002,2,FALSE))</f>
        <v/>
      </c>
    </row>
    <row r="1371" spans="1:17" ht="15">
      <c r="A1371" s="10" t="str">
        <f t="array" ref="A1371">IF(ISERROR(MATCH(TRUE,EXACT(IMAGES!B$12:B$1002,B1371),0)),"?","")</f>
        <v/>
      </c>
      <c r="B1371" s="20"/>
      <c r="C1371" s="14"/>
      <c r="D1371" s="15"/>
      <c r="E1371" s="15"/>
      <c r="F1371" s="15"/>
      <c r="G1371" s="11" t="str" cm="1">
        <f t="array" ref="G1371">_xlfn.IFS(AND(D1371&lt;F1371,H1371="A"),"?",D1371+1=F1371,"✓",AND(D1371=F1371,D1371&gt;0,H1371&lt;&gt;"A"),"A?",TRUE,"")</f>
        <v/>
      </c>
      <c r="H1371" s="15"/>
      <c r="I1371" s="12"/>
      <c r="J1371" s="12"/>
      <c r="K1371" s="14"/>
      <c r="L1371" s="20"/>
      <c r="M1371" s="15"/>
      <c r="N1371" s="71"/>
      <c r="O1371" s="15"/>
      <c r="P1371" s="20"/>
      <c r="Q1371" s="24" t="str">
        <f>IF(ISBLANK(K1371),"",VLOOKUP(K1371,EXHIBITIONS!B$4:C$1002,2,FALSE))</f>
        <v/>
      </c>
    </row>
    <row r="1372" spans="1:17" ht="15">
      <c r="A1372" s="10" t="str">
        <f t="array" ref="A1372">IF(ISERROR(MATCH(TRUE,EXACT(IMAGES!B$12:B$1002,B1372),0)),"?","")</f>
        <v/>
      </c>
      <c r="B1372" s="20"/>
      <c r="C1372" s="14"/>
      <c r="D1372" s="15"/>
      <c r="E1372" s="15"/>
      <c r="F1372" s="15"/>
      <c r="G1372" s="11" t="str" cm="1">
        <f t="array" ref="G1372">_xlfn.IFS(AND(D1372&lt;F1372,H1372="A"),"?",D1372+1=F1372,"✓",AND(D1372=F1372,D1372&gt;0,H1372&lt;&gt;"A"),"A?",TRUE,"")</f>
        <v/>
      </c>
      <c r="H1372" s="15"/>
      <c r="I1372" s="12"/>
      <c r="J1372" s="12"/>
      <c r="K1372" s="14"/>
      <c r="L1372" s="20"/>
      <c r="M1372" s="15"/>
      <c r="N1372" s="71"/>
      <c r="O1372" s="15"/>
      <c r="P1372" s="20"/>
      <c r="Q1372" s="24" t="str">
        <f>IF(ISBLANK(K1372),"",VLOOKUP(K1372,EXHIBITIONS!B$4:C$1002,2,FALSE))</f>
        <v/>
      </c>
    </row>
    <row r="1373" spans="1:17" ht="15">
      <c r="A1373" s="10" t="str">
        <f t="array" ref="A1373">IF(ISERROR(MATCH(TRUE,EXACT(IMAGES!B$12:B$1002,B1373),0)),"?","")</f>
        <v/>
      </c>
      <c r="B1373" s="20"/>
      <c r="C1373" s="14"/>
      <c r="D1373" s="15"/>
      <c r="E1373" s="15"/>
      <c r="F1373" s="15"/>
      <c r="G1373" s="11" t="str" cm="1">
        <f t="array" ref="G1373">_xlfn.IFS(AND(D1373&lt;F1373,H1373="A"),"?",D1373+1=F1373,"✓",AND(D1373=F1373,D1373&gt;0,H1373&lt;&gt;"A"),"A?",TRUE,"")</f>
        <v/>
      </c>
      <c r="H1373" s="15"/>
      <c r="I1373" s="12"/>
      <c r="J1373" s="12"/>
      <c r="K1373" s="14"/>
      <c r="L1373" s="20"/>
      <c r="M1373" s="15"/>
      <c r="N1373" s="71"/>
      <c r="O1373" s="15"/>
      <c r="P1373" s="20"/>
      <c r="Q1373" s="24" t="str">
        <f>IF(ISBLANK(K1373),"",VLOOKUP(K1373,EXHIBITIONS!B$4:C$1002,2,FALSE))</f>
        <v/>
      </c>
    </row>
    <row r="1374" spans="1:17" ht="15">
      <c r="A1374" s="10" t="str">
        <f t="array" ref="A1374">IF(ISERROR(MATCH(TRUE,EXACT(IMAGES!B$12:B$1002,B1374),0)),"?","")</f>
        <v/>
      </c>
      <c r="B1374" s="20"/>
      <c r="C1374" s="14"/>
      <c r="D1374" s="15"/>
      <c r="E1374" s="15"/>
      <c r="F1374" s="15"/>
      <c r="G1374" s="11" t="str" cm="1">
        <f t="array" ref="G1374">_xlfn.IFS(AND(D1374&lt;F1374,H1374="A"),"?",D1374+1=F1374,"✓",AND(D1374=F1374,D1374&gt;0,H1374&lt;&gt;"A"),"A?",TRUE,"")</f>
        <v/>
      </c>
      <c r="H1374" s="15"/>
      <c r="I1374" s="12"/>
      <c r="J1374" s="12"/>
      <c r="K1374" s="14"/>
      <c r="L1374" s="20"/>
      <c r="M1374" s="15"/>
      <c r="N1374" s="71"/>
      <c r="O1374" s="15"/>
      <c r="P1374" s="20"/>
      <c r="Q1374" s="24" t="str">
        <f>IF(ISBLANK(K1374),"",VLOOKUP(K1374,EXHIBITIONS!B$4:C$1002,2,FALSE))</f>
        <v/>
      </c>
    </row>
    <row r="1375" spans="1:17" ht="15">
      <c r="A1375" s="10" t="str">
        <f t="array" ref="A1375">IF(ISERROR(MATCH(TRUE,EXACT(IMAGES!B$12:B$1002,B1375),0)),"?","")</f>
        <v/>
      </c>
      <c r="B1375" s="20"/>
      <c r="C1375" s="14"/>
      <c r="D1375" s="15"/>
      <c r="E1375" s="15"/>
      <c r="F1375" s="15"/>
      <c r="G1375" s="11" t="str" cm="1">
        <f t="array" ref="G1375">_xlfn.IFS(AND(D1375&lt;F1375,H1375="A"),"?",D1375+1=F1375,"✓",AND(D1375=F1375,D1375&gt;0,H1375&lt;&gt;"A"),"A?",TRUE,"")</f>
        <v/>
      </c>
      <c r="H1375" s="15"/>
      <c r="I1375" s="12"/>
      <c r="J1375" s="12"/>
      <c r="K1375" s="14"/>
      <c r="L1375" s="20"/>
      <c r="M1375" s="15"/>
      <c r="N1375" s="71"/>
      <c r="O1375" s="15"/>
      <c r="P1375" s="20"/>
      <c r="Q1375" s="24" t="str">
        <f>IF(ISBLANK(K1375),"",VLOOKUP(K1375,EXHIBITIONS!B$4:C$1002,2,FALSE))</f>
        <v/>
      </c>
    </row>
    <row r="1376" spans="1:17" ht="15">
      <c r="A1376" s="10" t="str">
        <f t="array" ref="A1376">IF(ISERROR(MATCH(TRUE,EXACT(IMAGES!B$12:B$1002,B1376),0)),"?","")</f>
        <v/>
      </c>
      <c r="B1376" s="20"/>
      <c r="C1376" s="14"/>
      <c r="D1376" s="15"/>
      <c r="E1376" s="15"/>
      <c r="F1376" s="15"/>
      <c r="G1376" s="11" t="str" cm="1">
        <f t="array" ref="G1376">_xlfn.IFS(AND(D1376&lt;F1376,H1376="A"),"?",D1376+1=F1376,"✓",AND(D1376=F1376,D1376&gt;0,H1376&lt;&gt;"A"),"A?",TRUE,"")</f>
        <v/>
      </c>
      <c r="H1376" s="15"/>
      <c r="I1376" s="12"/>
      <c r="J1376" s="12"/>
      <c r="K1376" s="14"/>
      <c r="L1376" s="20"/>
      <c r="M1376" s="15"/>
      <c r="N1376" s="71"/>
      <c r="O1376" s="15"/>
      <c r="P1376" s="20"/>
      <c r="Q1376" s="24" t="str">
        <f>IF(ISBLANK(K1376),"",VLOOKUP(K1376,EXHIBITIONS!B$4:C$1002,2,FALSE))</f>
        <v/>
      </c>
    </row>
    <row r="1377" spans="1:17" ht="15">
      <c r="A1377" s="10" t="str">
        <f t="array" ref="A1377">IF(ISERROR(MATCH(TRUE,EXACT(IMAGES!B$12:B$1002,B1377),0)),"?","")</f>
        <v/>
      </c>
      <c r="B1377" s="20"/>
      <c r="C1377" s="14"/>
      <c r="D1377" s="15"/>
      <c r="E1377" s="15"/>
      <c r="F1377" s="15"/>
      <c r="G1377" s="11" t="str" cm="1">
        <f t="array" ref="G1377">_xlfn.IFS(AND(D1377&lt;F1377,H1377="A"),"?",D1377+1=F1377,"✓",AND(D1377=F1377,D1377&gt;0,H1377&lt;&gt;"A"),"A?",TRUE,"")</f>
        <v/>
      </c>
      <c r="H1377" s="15"/>
      <c r="I1377" s="12"/>
      <c r="J1377" s="12"/>
      <c r="K1377" s="14"/>
      <c r="L1377" s="20"/>
      <c r="M1377" s="15"/>
      <c r="N1377" s="71"/>
      <c r="O1377" s="15"/>
      <c r="P1377" s="20"/>
      <c r="Q1377" s="24" t="str">
        <f>IF(ISBLANK(K1377),"",VLOOKUP(K1377,EXHIBITIONS!B$4:C$1002,2,FALSE))</f>
        <v/>
      </c>
    </row>
    <row r="1378" spans="1:17" ht="15">
      <c r="A1378" s="10" t="str">
        <f t="array" ref="A1378">IF(ISERROR(MATCH(TRUE,EXACT(IMAGES!B$12:B$1002,B1378),0)),"?","")</f>
        <v/>
      </c>
      <c r="B1378" s="20"/>
      <c r="C1378" s="14"/>
      <c r="D1378" s="15"/>
      <c r="E1378" s="15"/>
      <c r="F1378" s="15"/>
      <c r="G1378" s="11" t="str" cm="1">
        <f t="array" ref="G1378">_xlfn.IFS(AND(D1378&lt;F1378,H1378="A"),"?",D1378+1=F1378,"✓",AND(D1378=F1378,D1378&gt;0,H1378&lt;&gt;"A"),"A?",TRUE,"")</f>
        <v/>
      </c>
      <c r="H1378" s="15"/>
      <c r="I1378" s="12"/>
      <c r="J1378" s="12"/>
      <c r="K1378" s="14"/>
      <c r="L1378" s="20"/>
      <c r="M1378" s="15"/>
      <c r="N1378" s="71"/>
      <c r="O1378" s="15"/>
      <c r="P1378" s="20"/>
      <c r="Q1378" s="24" t="str">
        <f>IF(ISBLANK(K1378),"",VLOOKUP(K1378,EXHIBITIONS!B$4:C$1002,2,FALSE))</f>
        <v/>
      </c>
    </row>
    <row r="1379" spans="1:17" ht="15">
      <c r="A1379" s="10" t="str">
        <f t="array" ref="A1379">IF(ISERROR(MATCH(TRUE,EXACT(IMAGES!B$12:B$1002,B1379),0)),"?","")</f>
        <v/>
      </c>
      <c r="B1379" s="20"/>
      <c r="C1379" s="14"/>
      <c r="D1379" s="15"/>
      <c r="E1379" s="15"/>
      <c r="F1379" s="15"/>
      <c r="G1379" s="11" t="str" cm="1">
        <f t="array" ref="G1379">_xlfn.IFS(AND(D1379&lt;F1379,H1379="A"),"?",D1379+1=F1379,"✓",AND(D1379=F1379,D1379&gt;0,H1379&lt;&gt;"A"),"A?",TRUE,"")</f>
        <v/>
      </c>
      <c r="H1379" s="15"/>
      <c r="I1379" s="12"/>
      <c r="J1379" s="12"/>
      <c r="K1379" s="14"/>
      <c r="L1379" s="20"/>
      <c r="M1379" s="15"/>
      <c r="N1379" s="71"/>
      <c r="O1379" s="15"/>
      <c r="P1379" s="20"/>
      <c r="Q1379" s="24" t="str">
        <f>IF(ISBLANK(K1379),"",VLOOKUP(K1379,EXHIBITIONS!B$4:C$1002,2,FALSE))</f>
        <v/>
      </c>
    </row>
    <row r="1380" spans="1:17" ht="15">
      <c r="A1380" s="10" t="str">
        <f t="array" ref="A1380">IF(ISERROR(MATCH(TRUE,EXACT(IMAGES!B$12:B$1002,B1380),0)),"?","")</f>
        <v/>
      </c>
      <c r="B1380" s="20"/>
      <c r="C1380" s="14"/>
      <c r="D1380" s="15"/>
      <c r="E1380" s="15"/>
      <c r="F1380" s="15"/>
      <c r="G1380" s="11" t="str" cm="1">
        <f t="array" ref="G1380">_xlfn.IFS(AND(D1380&lt;F1380,H1380="A"),"?",D1380+1=F1380,"✓",AND(D1380=F1380,D1380&gt;0,H1380&lt;&gt;"A"),"A?",TRUE,"")</f>
        <v/>
      </c>
      <c r="H1380" s="15"/>
      <c r="I1380" s="12"/>
      <c r="J1380" s="12"/>
      <c r="K1380" s="14"/>
      <c r="L1380" s="20"/>
      <c r="M1380" s="15"/>
      <c r="N1380" s="71"/>
      <c r="O1380" s="15"/>
      <c r="P1380" s="20"/>
      <c r="Q1380" s="24" t="str">
        <f>IF(ISBLANK(K1380),"",VLOOKUP(K1380,EXHIBITIONS!B$4:C$1002,2,FALSE))</f>
        <v/>
      </c>
    </row>
    <row r="1381" spans="1:17" ht="15">
      <c r="A1381" s="10" t="str">
        <f t="array" ref="A1381">IF(ISERROR(MATCH(TRUE,EXACT(IMAGES!B$12:B$1002,B1381),0)),"?","")</f>
        <v/>
      </c>
      <c r="B1381" s="20"/>
      <c r="C1381" s="14"/>
      <c r="D1381" s="15"/>
      <c r="E1381" s="15"/>
      <c r="F1381" s="15"/>
      <c r="G1381" s="11" t="str" cm="1">
        <f t="array" ref="G1381">_xlfn.IFS(AND(D1381&lt;F1381,H1381="A"),"?",D1381+1=F1381,"✓",AND(D1381=F1381,D1381&gt;0,H1381&lt;&gt;"A"),"A?",TRUE,"")</f>
        <v/>
      </c>
      <c r="H1381" s="15"/>
      <c r="I1381" s="12"/>
      <c r="J1381" s="12"/>
      <c r="K1381" s="14"/>
      <c r="L1381" s="20"/>
      <c r="M1381" s="15"/>
      <c r="N1381" s="71"/>
      <c r="O1381" s="15"/>
      <c r="P1381" s="20"/>
      <c r="Q1381" s="24" t="str">
        <f>IF(ISBLANK(K1381),"",VLOOKUP(K1381,EXHIBITIONS!B$4:C$1002,2,FALSE))</f>
        <v/>
      </c>
    </row>
    <row r="1382" spans="1:17" ht="15">
      <c r="A1382" s="10" t="str">
        <f t="array" ref="A1382">IF(ISERROR(MATCH(TRUE,EXACT(IMAGES!B$12:B$1002,B1382),0)),"?","")</f>
        <v/>
      </c>
      <c r="B1382" s="20"/>
      <c r="C1382" s="14"/>
      <c r="D1382" s="15"/>
      <c r="E1382" s="15"/>
      <c r="F1382" s="15"/>
      <c r="G1382" s="11" t="str" cm="1">
        <f t="array" ref="G1382">_xlfn.IFS(AND(D1382&lt;F1382,H1382="A"),"?",D1382+1=F1382,"✓",AND(D1382=F1382,D1382&gt;0,H1382&lt;&gt;"A"),"A?",TRUE,"")</f>
        <v/>
      </c>
      <c r="H1382" s="15"/>
      <c r="I1382" s="12"/>
      <c r="J1382" s="12"/>
      <c r="K1382" s="14"/>
      <c r="L1382" s="20"/>
      <c r="M1382" s="15"/>
      <c r="N1382" s="71"/>
      <c r="O1382" s="15"/>
      <c r="P1382" s="20"/>
      <c r="Q1382" s="24" t="str">
        <f>IF(ISBLANK(K1382),"",VLOOKUP(K1382,EXHIBITIONS!B$4:C$1002,2,FALSE))</f>
        <v/>
      </c>
    </row>
    <row r="1383" spans="1:17" ht="15">
      <c r="A1383" s="10" t="str">
        <f t="array" ref="A1383">IF(ISERROR(MATCH(TRUE,EXACT(IMAGES!B$12:B$1002,B1383),0)),"?","")</f>
        <v/>
      </c>
      <c r="B1383" s="20"/>
      <c r="C1383" s="14"/>
      <c r="D1383" s="15"/>
      <c r="E1383" s="15"/>
      <c r="F1383" s="15"/>
      <c r="G1383" s="11" t="str" cm="1">
        <f t="array" ref="G1383">_xlfn.IFS(AND(D1383&lt;F1383,H1383="A"),"?",D1383+1=F1383,"✓",AND(D1383=F1383,D1383&gt;0,H1383&lt;&gt;"A"),"A?",TRUE,"")</f>
        <v/>
      </c>
      <c r="H1383" s="15"/>
      <c r="I1383" s="12"/>
      <c r="J1383" s="12"/>
      <c r="K1383" s="14"/>
      <c r="L1383" s="20"/>
      <c r="M1383" s="15"/>
      <c r="N1383" s="71"/>
      <c r="O1383" s="15"/>
      <c r="P1383" s="20"/>
      <c r="Q1383" s="24" t="str">
        <f>IF(ISBLANK(K1383),"",VLOOKUP(K1383,EXHIBITIONS!B$4:C$1002,2,FALSE))</f>
        <v/>
      </c>
    </row>
    <row r="1384" spans="1:17" ht="15">
      <c r="A1384" s="10" t="str">
        <f t="array" ref="A1384">IF(ISERROR(MATCH(TRUE,EXACT(IMAGES!B$12:B$1002,B1384),0)),"?","")</f>
        <v/>
      </c>
      <c r="B1384" s="20"/>
      <c r="C1384" s="14"/>
      <c r="D1384" s="15"/>
      <c r="E1384" s="15"/>
      <c r="F1384" s="15"/>
      <c r="G1384" s="11" t="str" cm="1">
        <f t="array" ref="G1384">_xlfn.IFS(AND(D1384&lt;F1384,H1384="A"),"?",D1384+1=F1384,"✓",AND(D1384=F1384,D1384&gt;0,H1384&lt;&gt;"A"),"A?",TRUE,"")</f>
        <v/>
      </c>
      <c r="H1384" s="15"/>
      <c r="I1384" s="12"/>
      <c r="J1384" s="12"/>
      <c r="K1384" s="14"/>
      <c r="L1384" s="20"/>
      <c r="M1384" s="15"/>
      <c r="N1384" s="71"/>
      <c r="O1384" s="15"/>
      <c r="P1384" s="20"/>
      <c r="Q1384" s="24" t="str">
        <f>IF(ISBLANK(K1384),"",VLOOKUP(K1384,EXHIBITIONS!B$4:C$1002,2,FALSE))</f>
        <v/>
      </c>
    </row>
    <row r="1385" spans="1:17" ht="15">
      <c r="A1385" s="10" t="str">
        <f t="array" ref="A1385">IF(ISERROR(MATCH(TRUE,EXACT(IMAGES!B$12:B$1002,B1385),0)),"?","")</f>
        <v/>
      </c>
      <c r="B1385" s="20"/>
      <c r="C1385" s="14"/>
      <c r="D1385" s="15"/>
      <c r="E1385" s="15"/>
      <c r="F1385" s="15"/>
      <c r="G1385" s="11" t="str" cm="1">
        <f t="array" ref="G1385">_xlfn.IFS(AND(D1385&lt;F1385,H1385="A"),"?",D1385+1=F1385,"✓",AND(D1385=F1385,D1385&gt;0,H1385&lt;&gt;"A"),"A?",TRUE,"")</f>
        <v/>
      </c>
      <c r="H1385" s="15"/>
      <c r="I1385" s="12"/>
      <c r="J1385" s="12"/>
      <c r="K1385" s="14"/>
      <c r="L1385" s="20"/>
      <c r="M1385" s="15"/>
      <c r="N1385" s="71"/>
      <c r="O1385" s="15"/>
      <c r="P1385" s="20"/>
      <c r="Q1385" s="24" t="str">
        <f>IF(ISBLANK(K1385),"",VLOOKUP(K1385,EXHIBITIONS!B$4:C$1002,2,FALSE))</f>
        <v/>
      </c>
    </row>
    <row r="1386" spans="1:17" ht="15">
      <c r="A1386" s="10" t="str">
        <f t="array" ref="A1386">IF(ISERROR(MATCH(TRUE,EXACT(IMAGES!B$12:B$1002,B1386),0)),"?","")</f>
        <v/>
      </c>
      <c r="B1386" s="20"/>
      <c r="C1386" s="14"/>
      <c r="D1386" s="15"/>
      <c r="E1386" s="15"/>
      <c r="F1386" s="15"/>
      <c r="G1386" s="11" t="str" cm="1">
        <f t="array" ref="G1386">_xlfn.IFS(AND(D1386&lt;F1386,H1386="A"),"?",D1386+1=F1386,"✓",AND(D1386=F1386,D1386&gt;0,H1386&lt;&gt;"A"),"A?",TRUE,"")</f>
        <v/>
      </c>
      <c r="H1386" s="15"/>
      <c r="I1386" s="12"/>
      <c r="J1386" s="12"/>
      <c r="K1386" s="14"/>
      <c r="L1386" s="20"/>
      <c r="M1386" s="15"/>
      <c r="N1386" s="71"/>
      <c r="O1386" s="15"/>
      <c r="P1386" s="20"/>
      <c r="Q1386" s="24" t="str">
        <f>IF(ISBLANK(K1386),"",VLOOKUP(K1386,EXHIBITIONS!B$4:C$1002,2,FALSE))</f>
        <v/>
      </c>
    </row>
    <row r="1387" spans="1:17" ht="15">
      <c r="A1387" s="10" t="str">
        <f t="array" ref="A1387">IF(ISERROR(MATCH(TRUE,EXACT(IMAGES!B$12:B$1002,B1387),0)),"?","")</f>
        <v/>
      </c>
      <c r="B1387" s="20"/>
      <c r="C1387" s="14"/>
      <c r="D1387" s="15"/>
      <c r="E1387" s="15"/>
      <c r="F1387" s="15"/>
      <c r="G1387" s="11" t="str" cm="1">
        <f t="array" ref="G1387">_xlfn.IFS(AND(D1387&lt;F1387,H1387="A"),"?",D1387+1=F1387,"✓",AND(D1387=F1387,D1387&gt;0,H1387&lt;&gt;"A"),"A?",TRUE,"")</f>
        <v/>
      </c>
      <c r="H1387" s="15"/>
      <c r="I1387" s="12"/>
      <c r="J1387" s="12"/>
      <c r="K1387" s="14"/>
      <c r="L1387" s="20"/>
      <c r="M1387" s="15"/>
      <c r="N1387" s="71"/>
      <c r="O1387" s="15"/>
      <c r="P1387" s="20"/>
      <c r="Q1387" s="24" t="str">
        <f>IF(ISBLANK(K1387),"",VLOOKUP(K1387,EXHIBITIONS!B$4:C$1002,2,FALSE))</f>
        <v/>
      </c>
    </row>
    <row r="1388" spans="1:17" ht="15">
      <c r="A1388" s="10" t="str">
        <f t="array" ref="A1388">IF(ISERROR(MATCH(TRUE,EXACT(IMAGES!B$12:B$1002,B1388),0)),"?","")</f>
        <v/>
      </c>
      <c r="B1388" s="20"/>
      <c r="C1388" s="14"/>
      <c r="D1388" s="15"/>
      <c r="E1388" s="15"/>
      <c r="F1388" s="15"/>
      <c r="G1388" s="11" t="str" cm="1">
        <f t="array" ref="G1388">_xlfn.IFS(AND(D1388&lt;F1388,H1388="A"),"?",D1388+1=F1388,"✓",AND(D1388=F1388,D1388&gt;0,H1388&lt;&gt;"A"),"A?",TRUE,"")</f>
        <v/>
      </c>
      <c r="H1388" s="15"/>
      <c r="I1388" s="12"/>
      <c r="J1388" s="12"/>
      <c r="K1388" s="14"/>
      <c r="L1388" s="20"/>
      <c r="M1388" s="15"/>
      <c r="N1388" s="71"/>
      <c r="O1388" s="15"/>
      <c r="P1388" s="20"/>
      <c r="Q1388" s="24" t="str">
        <f>IF(ISBLANK(K1388),"",VLOOKUP(K1388,EXHIBITIONS!B$4:C$1002,2,FALSE))</f>
        <v/>
      </c>
    </row>
    <row r="1389" spans="1:17" ht="15">
      <c r="A1389" s="10" t="str">
        <f t="array" ref="A1389">IF(ISERROR(MATCH(TRUE,EXACT(IMAGES!B$12:B$1002,B1389),0)),"?","")</f>
        <v/>
      </c>
      <c r="B1389" s="20"/>
      <c r="C1389" s="14"/>
      <c r="D1389" s="15"/>
      <c r="E1389" s="15"/>
      <c r="F1389" s="15"/>
      <c r="G1389" s="11" t="str" cm="1">
        <f t="array" ref="G1389">_xlfn.IFS(AND(D1389&lt;F1389,H1389="A"),"?",D1389+1=F1389,"✓",AND(D1389=F1389,D1389&gt;0,H1389&lt;&gt;"A"),"A?",TRUE,"")</f>
        <v/>
      </c>
      <c r="H1389" s="15"/>
      <c r="I1389" s="12"/>
      <c r="J1389" s="12"/>
      <c r="K1389" s="14"/>
      <c r="L1389" s="20"/>
      <c r="M1389" s="15"/>
      <c r="N1389" s="71"/>
      <c r="O1389" s="15"/>
      <c r="P1389" s="20"/>
      <c r="Q1389" s="24" t="str">
        <f>IF(ISBLANK(K1389),"",VLOOKUP(K1389,EXHIBITIONS!B$4:C$1002,2,FALSE))</f>
        <v/>
      </c>
    </row>
    <row r="1390" spans="1:17" ht="15">
      <c r="A1390" s="10" t="str">
        <f t="array" ref="A1390">IF(ISERROR(MATCH(TRUE,EXACT(IMAGES!B$12:B$1002,B1390),0)),"?","")</f>
        <v/>
      </c>
      <c r="B1390" s="20"/>
      <c r="C1390" s="14"/>
      <c r="D1390" s="15"/>
      <c r="E1390" s="15"/>
      <c r="F1390" s="15"/>
      <c r="G1390" s="11" t="str" cm="1">
        <f t="array" ref="G1390">_xlfn.IFS(AND(D1390&lt;F1390,H1390="A"),"?",D1390+1=F1390,"✓",AND(D1390=F1390,D1390&gt;0,H1390&lt;&gt;"A"),"A?",TRUE,"")</f>
        <v/>
      </c>
      <c r="H1390" s="15"/>
      <c r="I1390" s="12"/>
      <c r="J1390" s="12"/>
      <c r="K1390" s="14"/>
      <c r="L1390" s="20"/>
      <c r="M1390" s="15"/>
      <c r="N1390" s="71"/>
      <c r="O1390" s="15"/>
      <c r="P1390" s="20"/>
      <c r="Q1390" s="24" t="str">
        <f>IF(ISBLANK(K1390),"",VLOOKUP(K1390,EXHIBITIONS!B$4:C$1002,2,FALSE))</f>
        <v/>
      </c>
    </row>
    <row r="1391" spans="1:17" ht="15">
      <c r="A1391" s="10" t="str">
        <f t="array" ref="A1391">IF(ISERROR(MATCH(TRUE,EXACT(IMAGES!B$12:B$1002,B1391),0)),"?","")</f>
        <v/>
      </c>
      <c r="B1391" s="20"/>
      <c r="C1391" s="14"/>
      <c r="D1391" s="15"/>
      <c r="E1391" s="15"/>
      <c r="F1391" s="15"/>
      <c r="G1391" s="11" t="str" cm="1">
        <f t="array" ref="G1391">_xlfn.IFS(AND(D1391&lt;F1391,H1391="A"),"?",D1391+1=F1391,"✓",AND(D1391=F1391,D1391&gt;0,H1391&lt;&gt;"A"),"A?",TRUE,"")</f>
        <v/>
      </c>
      <c r="H1391" s="15"/>
      <c r="I1391" s="12"/>
      <c r="J1391" s="12"/>
      <c r="K1391" s="14"/>
      <c r="L1391" s="20"/>
      <c r="M1391" s="15"/>
      <c r="N1391" s="71"/>
      <c r="O1391" s="15"/>
      <c r="P1391" s="20"/>
      <c r="Q1391" s="24" t="str">
        <f>IF(ISBLANK(K1391),"",VLOOKUP(K1391,EXHIBITIONS!B$4:C$1002,2,FALSE))</f>
        <v/>
      </c>
    </row>
    <row r="1392" spans="1:17" ht="15">
      <c r="A1392" s="10" t="str">
        <f t="array" ref="A1392">IF(ISERROR(MATCH(TRUE,EXACT(IMAGES!B$12:B$1002,B1392),0)),"?","")</f>
        <v/>
      </c>
      <c r="B1392" s="20"/>
      <c r="C1392" s="14"/>
      <c r="D1392" s="15"/>
      <c r="E1392" s="15"/>
      <c r="F1392" s="15"/>
      <c r="G1392" s="11" t="str" cm="1">
        <f t="array" ref="G1392">_xlfn.IFS(AND(D1392&lt;F1392,H1392="A"),"?",D1392+1=F1392,"✓",AND(D1392=F1392,D1392&gt;0,H1392&lt;&gt;"A"),"A?",TRUE,"")</f>
        <v/>
      </c>
      <c r="H1392" s="15"/>
      <c r="I1392" s="12"/>
      <c r="J1392" s="12"/>
      <c r="K1392" s="14"/>
      <c r="L1392" s="20"/>
      <c r="M1392" s="15"/>
      <c r="N1392" s="71"/>
      <c r="O1392" s="15"/>
      <c r="P1392" s="20"/>
      <c r="Q1392" s="24" t="str">
        <f>IF(ISBLANK(K1392),"",VLOOKUP(K1392,EXHIBITIONS!B$4:C$1002,2,FALSE))</f>
        <v/>
      </c>
    </row>
    <row r="1393" spans="1:17" ht="15">
      <c r="A1393" s="10" t="str">
        <f t="array" ref="A1393">IF(ISERROR(MATCH(TRUE,EXACT(IMAGES!B$12:B$1002,B1393),0)),"?","")</f>
        <v/>
      </c>
      <c r="B1393" s="20"/>
      <c r="C1393" s="14"/>
      <c r="D1393" s="15"/>
      <c r="E1393" s="15"/>
      <c r="F1393" s="15"/>
      <c r="G1393" s="11" t="str" cm="1">
        <f t="array" ref="G1393">_xlfn.IFS(AND(D1393&lt;F1393,H1393="A"),"?",D1393+1=F1393,"✓",AND(D1393=F1393,D1393&gt;0,H1393&lt;&gt;"A"),"A?",TRUE,"")</f>
        <v/>
      </c>
      <c r="H1393" s="15"/>
      <c r="I1393" s="12"/>
      <c r="J1393" s="12"/>
      <c r="K1393" s="14"/>
      <c r="L1393" s="20"/>
      <c r="M1393" s="15"/>
      <c r="N1393" s="71"/>
      <c r="O1393" s="15"/>
      <c r="P1393" s="20"/>
      <c r="Q1393" s="24" t="str">
        <f>IF(ISBLANK(K1393),"",VLOOKUP(K1393,EXHIBITIONS!B$4:C$1002,2,FALSE))</f>
        <v/>
      </c>
    </row>
    <row r="1394" spans="1:17" ht="15">
      <c r="A1394" s="10" t="str">
        <f t="array" ref="A1394">IF(ISERROR(MATCH(TRUE,EXACT(IMAGES!B$12:B$1002,B1394),0)),"?","")</f>
        <v/>
      </c>
      <c r="B1394" s="20"/>
      <c r="C1394" s="14"/>
      <c r="D1394" s="15"/>
      <c r="E1394" s="15"/>
      <c r="F1394" s="15"/>
      <c r="G1394" s="11" t="str" cm="1">
        <f t="array" ref="G1394">_xlfn.IFS(AND(D1394&lt;F1394,H1394="A"),"?",D1394+1=F1394,"✓",AND(D1394=F1394,D1394&gt;0,H1394&lt;&gt;"A"),"A?",TRUE,"")</f>
        <v/>
      </c>
      <c r="H1394" s="15"/>
      <c r="I1394" s="12"/>
      <c r="J1394" s="12"/>
      <c r="K1394" s="14"/>
      <c r="L1394" s="20"/>
      <c r="M1394" s="15"/>
      <c r="N1394" s="71"/>
      <c r="O1394" s="15"/>
      <c r="P1394" s="20"/>
      <c r="Q1394" s="24" t="str">
        <f>IF(ISBLANK(K1394),"",VLOOKUP(K1394,EXHIBITIONS!B$4:C$1002,2,FALSE))</f>
        <v/>
      </c>
    </row>
    <row r="1395" spans="1:17" ht="15">
      <c r="A1395" s="10" t="str">
        <f t="array" ref="A1395">IF(ISERROR(MATCH(TRUE,EXACT(IMAGES!B$12:B$1002,B1395),0)),"?","")</f>
        <v/>
      </c>
      <c r="B1395" s="20"/>
      <c r="C1395" s="14"/>
      <c r="D1395" s="15"/>
      <c r="E1395" s="15"/>
      <c r="F1395" s="15"/>
      <c r="G1395" s="11" t="str" cm="1">
        <f t="array" ref="G1395">_xlfn.IFS(AND(D1395&lt;F1395,H1395="A"),"?",D1395+1=F1395,"✓",AND(D1395=F1395,D1395&gt;0,H1395&lt;&gt;"A"),"A?",TRUE,"")</f>
        <v/>
      </c>
      <c r="H1395" s="15"/>
      <c r="I1395" s="12"/>
      <c r="J1395" s="12"/>
      <c r="K1395" s="14"/>
      <c r="L1395" s="20"/>
      <c r="M1395" s="15"/>
      <c r="N1395" s="71"/>
      <c r="O1395" s="15"/>
      <c r="P1395" s="20"/>
      <c r="Q1395" s="24" t="str">
        <f>IF(ISBLANK(K1395),"",VLOOKUP(K1395,EXHIBITIONS!B$4:C$1002,2,FALSE))</f>
        <v/>
      </c>
    </row>
    <row r="1396" spans="1:17" ht="15">
      <c r="A1396" s="10" t="str">
        <f t="array" ref="A1396">IF(ISERROR(MATCH(TRUE,EXACT(IMAGES!B$12:B$1002,B1396),0)),"?","")</f>
        <v/>
      </c>
      <c r="B1396" s="20"/>
      <c r="C1396" s="14"/>
      <c r="D1396" s="15"/>
      <c r="E1396" s="15"/>
      <c r="F1396" s="15"/>
      <c r="G1396" s="11" t="str" cm="1">
        <f t="array" ref="G1396">_xlfn.IFS(AND(D1396&lt;F1396,H1396="A"),"?",D1396+1=F1396,"✓",AND(D1396=F1396,D1396&gt;0,H1396&lt;&gt;"A"),"A?",TRUE,"")</f>
        <v/>
      </c>
      <c r="H1396" s="15"/>
      <c r="I1396" s="12"/>
      <c r="J1396" s="12"/>
      <c r="K1396" s="14"/>
      <c r="L1396" s="20"/>
      <c r="M1396" s="15"/>
      <c r="N1396" s="71"/>
      <c r="O1396" s="15"/>
      <c r="P1396" s="20"/>
      <c r="Q1396" s="24" t="str">
        <f>IF(ISBLANK(K1396),"",VLOOKUP(K1396,EXHIBITIONS!B$4:C$1002,2,FALSE))</f>
        <v/>
      </c>
    </row>
    <row r="1397" spans="1:17" ht="15">
      <c r="A1397" s="10" t="str">
        <f t="array" ref="A1397">IF(ISERROR(MATCH(TRUE,EXACT(IMAGES!B$12:B$1002,B1397),0)),"?","")</f>
        <v/>
      </c>
      <c r="B1397" s="20"/>
      <c r="C1397" s="14"/>
      <c r="D1397" s="15"/>
      <c r="E1397" s="15"/>
      <c r="F1397" s="15"/>
      <c r="G1397" s="11" t="str" cm="1">
        <f t="array" ref="G1397">_xlfn.IFS(AND(D1397&lt;F1397,H1397="A"),"?",D1397+1=F1397,"✓",AND(D1397=F1397,D1397&gt;0,H1397&lt;&gt;"A"),"A?",TRUE,"")</f>
        <v/>
      </c>
      <c r="H1397" s="15"/>
      <c r="I1397" s="12"/>
      <c r="J1397" s="12"/>
      <c r="K1397" s="14"/>
      <c r="L1397" s="20"/>
      <c r="M1397" s="15"/>
      <c r="N1397" s="71"/>
      <c r="O1397" s="15"/>
      <c r="P1397" s="20"/>
      <c r="Q1397" s="24" t="str">
        <f>IF(ISBLANK(K1397),"",VLOOKUP(K1397,EXHIBITIONS!B$4:C$1002,2,FALSE))</f>
        <v/>
      </c>
    </row>
    <row r="1398" spans="1:17" ht="15">
      <c r="A1398" s="10" t="str">
        <f t="array" ref="A1398">IF(ISERROR(MATCH(TRUE,EXACT(IMAGES!B$12:B$1002,B1398),0)),"?","")</f>
        <v/>
      </c>
      <c r="B1398" s="20"/>
      <c r="C1398" s="14"/>
      <c r="D1398" s="15"/>
      <c r="E1398" s="15"/>
      <c r="F1398" s="15"/>
      <c r="G1398" s="11" t="str" cm="1">
        <f t="array" ref="G1398">_xlfn.IFS(AND(D1398&lt;F1398,H1398="A"),"?",D1398+1=F1398,"✓",AND(D1398=F1398,D1398&gt;0,H1398&lt;&gt;"A"),"A?",TRUE,"")</f>
        <v/>
      </c>
      <c r="H1398" s="15"/>
      <c r="I1398" s="14"/>
      <c r="J1398" s="14"/>
      <c r="K1398" s="14"/>
      <c r="L1398" s="20"/>
      <c r="M1398" s="15"/>
      <c r="N1398" s="71"/>
      <c r="O1398" s="15"/>
      <c r="P1398" s="20"/>
      <c r="Q1398" s="24" t="str">
        <f>IF(ISBLANK(K1398),"",VLOOKUP(K1398,EXHIBITIONS!B$4:C$1002,2,FALSE))</f>
        <v/>
      </c>
    </row>
    <row r="1399" spans="1:17" ht="15">
      <c r="A1399" s="10" t="str">
        <f t="array" ref="A1399">IF(ISERROR(MATCH(TRUE,EXACT(IMAGES!B$12:B$1002,B1399),0)),"?","")</f>
        <v/>
      </c>
      <c r="B1399" s="20"/>
      <c r="C1399" s="14"/>
      <c r="D1399" s="15"/>
      <c r="E1399" s="15"/>
      <c r="F1399" s="15"/>
      <c r="G1399" s="11" t="str" cm="1">
        <f t="array" ref="G1399">_xlfn.IFS(AND(D1399&lt;F1399,H1399="A"),"?",D1399+1=F1399,"✓",AND(D1399=F1399,D1399&gt;0,H1399&lt;&gt;"A"),"A?",TRUE,"")</f>
        <v/>
      </c>
      <c r="H1399" s="15"/>
      <c r="I1399" s="12"/>
      <c r="J1399" s="12"/>
      <c r="K1399" s="14"/>
      <c r="L1399" s="20"/>
      <c r="M1399" s="15"/>
      <c r="N1399" s="71"/>
      <c r="O1399" s="15"/>
      <c r="P1399" s="20"/>
      <c r="Q1399" s="24" t="str">
        <f>IF(ISBLANK(K1399),"",VLOOKUP(K1399,EXHIBITIONS!B$4:C$1002,2,FALSE))</f>
        <v/>
      </c>
    </row>
    <row r="1400" spans="1:17" ht="15">
      <c r="A1400" s="10" t="str">
        <f t="array" ref="A1400">IF(ISERROR(MATCH(TRUE,EXACT(IMAGES!B$12:B$1002,B1400),0)),"?","")</f>
        <v/>
      </c>
      <c r="B1400" s="20"/>
      <c r="C1400" s="14"/>
      <c r="D1400" s="15"/>
      <c r="E1400" s="15"/>
      <c r="F1400" s="15"/>
      <c r="G1400" s="11" t="str" cm="1">
        <f t="array" ref="G1400">_xlfn.IFS(AND(D1400&lt;F1400,H1400="A"),"?",D1400+1=F1400,"✓",AND(D1400=F1400,D1400&gt;0,H1400&lt;&gt;"A"),"A?",TRUE,"")</f>
        <v/>
      </c>
      <c r="H1400" s="15"/>
      <c r="I1400" s="12"/>
      <c r="J1400" s="12"/>
      <c r="K1400" s="14"/>
      <c r="L1400" s="20"/>
      <c r="M1400" s="15"/>
      <c r="N1400" s="71"/>
      <c r="O1400" s="15"/>
      <c r="P1400" s="20"/>
      <c r="Q1400" s="24" t="str">
        <f>IF(ISBLANK(K1400),"",VLOOKUP(K1400,EXHIBITIONS!B$4:C$1002,2,FALSE))</f>
        <v/>
      </c>
    </row>
    <row r="1401" spans="1:17" ht="15">
      <c r="A1401" s="10" t="str">
        <f t="array" ref="A1401">IF(ISERROR(MATCH(TRUE,EXACT(IMAGES!B$12:B$1002,B1401),0)),"?","")</f>
        <v/>
      </c>
      <c r="B1401" s="20"/>
      <c r="C1401" s="14"/>
      <c r="D1401" s="15"/>
      <c r="E1401" s="15"/>
      <c r="F1401" s="15"/>
      <c r="G1401" s="11" t="str" cm="1">
        <f t="array" ref="G1401">_xlfn.IFS(AND(D1401&lt;F1401,H1401="A"),"?",D1401+1=F1401,"✓",AND(D1401=F1401,D1401&gt;0,H1401&lt;&gt;"A"),"A?",TRUE,"")</f>
        <v/>
      </c>
      <c r="H1401" s="15"/>
      <c r="I1401" s="12"/>
      <c r="J1401" s="12"/>
      <c r="K1401" s="14"/>
      <c r="L1401" s="20"/>
      <c r="M1401" s="15"/>
      <c r="N1401" s="71"/>
      <c r="O1401" s="15"/>
      <c r="P1401" s="20"/>
      <c r="Q1401" s="24" t="str">
        <f>IF(ISBLANK(K1401),"",VLOOKUP(K1401,EXHIBITIONS!B$4:C$1002,2,FALSE))</f>
        <v/>
      </c>
    </row>
    <row r="1402" spans="1:17" ht="15">
      <c r="A1402" s="10" t="str">
        <f t="array" ref="A1402">IF(ISERROR(MATCH(TRUE,EXACT(IMAGES!B$12:B$1002,B1402),0)),"?","")</f>
        <v/>
      </c>
      <c r="B1402" s="20"/>
      <c r="C1402" s="14"/>
      <c r="D1402" s="15"/>
      <c r="E1402" s="15"/>
      <c r="F1402" s="15"/>
      <c r="G1402" s="11" t="str" cm="1">
        <f t="array" ref="G1402">_xlfn.IFS(AND(D1402&lt;F1402,H1402="A"),"?",D1402+1=F1402,"✓",AND(D1402=F1402,D1402&gt;0,H1402&lt;&gt;"A"),"A?",TRUE,"")</f>
        <v/>
      </c>
      <c r="H1402" s="15"/>
      <c r="I1402" s="12"/>
      <c r="J1402" s="12"/>
      <c r="K1402" s="14"/>
      <c r="L1402" s="20"/>
      <c r="M1402" s="15"/>
      <c r="N1402" s="71"/>
      <c r="O1402" s="15"/>
      <c r="P1402" s="20"/>
      <c r="Q1402" s="24" t="str">
        <f>IF(ISBLANK(K1402),"",VLOOKUP(K1402,EXHIBITIONS!B$4:C$1002,2,FALSE))</f>
        <v/>
      </c>
    </row>
    <row r="1403" spans="1:17" ht="15">
      <c r="A1403" s="10" t="str">
        <f t="array" ref="A1403">IF(ISERROR(MATCH(TRUE,EXACT(IMAGES!B$12:B$1002,B1403),0)),"?","")</f>
        <v/>
      </c>
      <c r="B1403" s="20"/>
      <c r="C1403" s="14"/>
      <c r="D1403" s="15"/>
      <c r="E1403" s="15"/>
      <c r="F1403" s="15"/>
      <c r="G1403" s="11" t="str" cm="1">
        <f t="array" ref="G1403">_xlfn.IFS(AND(D1403&lt;F1403,H1403="A"),"?",D1403+1=F1403,"✓",AND(D1403=F1403,D1403&gt;0,H1403&lt;&gt;"A"),"A?",TRUE,"")</f>
        <v/>
      </c>
      <c r="H1403" s="15"/>
      <c r="I1403" s="12"/>
      <c r="J1403" s="12"/>
      <c r="K1403" s="14"/>
      <c r="L1403" s="20"/>
      <c r="M1403" s="15"/>
      <c r="N1403" s="71"/>
      <c r="O1403" s="15"/>
      <c r="P1403" s="20"/>
      <c r="Q1403" s="24" t="str">
        <f>IF(ISBLANK(K1403),"",VLOOKUP(K1403,EXHIBITIONS!B$4:C$1002,2,FALSE))</f>
        <v/>
      </c>
    </row>
    <row r="1404" spans="1:17" ht="15">
      <c r="A1404" s="10" t="str">
        <f t="array" ref="A1404">IF(ISERROR(MATCH(TRUE,EXACT(IMAGES!B$12:B$1002,B1404),0)),"?","")</f>
        <v/>
      </c>
      <c r="B1404" s="20"/>
      <c r="C1404" s="14"/>
      <c r="D1404" s="15"/>
      <c r="E1404" s="15"/>
      <c r="F1404" s="15"/>
      <c r="G1404" s="11" t="str" cm="1">
        <f t="array" ref="G1404">_xlfn.IFS(AND(D1404&lt;F1404,H1404="A"),"?",D1404+1=F1404,"✓",AND(D1404=F1404,D1404&gt;0,H1404&lt;&gt;"A"),"A?",TRUE,"")</f>
        <v/>
      </c>
      <c r="H1404" s="15"/>
      <c r="I1404" s="12"/>
      <c r="J1404" s="12"/>
      <c r="K1404" s="14"/>
      <c r="L1404" s="20"/>
      <c r="M1404" s="15"/>
      <c r="N1404" s="71"/>
      <c r="O1404" s="15"/>
      <c r="P1404" s="20"/>
      <c r="Q1404" s="24" t="str">
        <f>IF(ISBLANK(K1404),"",VLOOKUP(K1404,EXHIBITIONS!B$4:C$1002,2,FALSE))</f>
        <v/>
      </c>
    </row>
    <row r="1405" spans="1:17" ht="15">
      <c r="A1405" s="10" t="str">
        <f t="array" ref="A1405">IF(ISERROR(MATCH(TRUE,EXACT(IMAGES!B$12:B$1002,B1405),0)),"?","")</f>
        <v/>
      </c>
      <c r="B1405" s="20"/>
      <c r="C1405" s="14"/>
      <c r="D1405" s="15"/>
      <c r="E1405" s="15"/>
      <c r="F1405" s="15"/>
      <c r="G1405" s="11" t="str" cm="1">
        <f t="array" ref="G1405">_xlfn.IFS(AND(D1405&lt;F1405,H1405="A"),"?",D1405+1=F1405,"✓",AND(D1405=F1405,D1405&gt;0,H1405&lt;&gt;"A"),"A?",TRUE,"")</f>
        <v/>
      </c>
      <c r="H1405" s="15"/>
      <c r="I1405" s="12"/>
      <c r="J1405" s="12"/>
      <c r="K1405" s="14"/>
      <c r="L1405" s="20"/>
      <c r="M1405" s="15"/>
      <c r="N1405" s="71"/>
      <c r="O1405" s="15"/>
      <c r="P1405" s="20"/>
      <c r="Q1405" s="24" t="str">
        <f>IF(ISBLANK(K1405),"",VLOOKUP(K1405,EXHIBITIONS!B$4:C$1002,2,FALSE))</f>
        <v/>
      </c>
    </row>
    <row r="1406" spans="1:17" ht="15">
      <c r="A1406" s="10" t="str">
        <f t="array" ref="A1406">IF(ISERROR(MATCH(TRUE,EXACT(IMAGES!B$12:B$1002,B1406),0)),"?","")</f>
        <v/>
      </c>
      <c r="B1406" s="20"/>
      <c r="C1406" s="14"/>
      <c r="D1406" s="15"/>
      <c r="E1406" s="15"/>
      <c r="F1406" s="15"/>
      <c r="G1406" s="11" t="str" cm="1">
        <f t="array" ref="G1406">_xlfn.IFS(AND(D1406&lt;F1406,H1406="A"),"?",D1406+1=F1406,"✓",AND(D1406=F1406,D1406&gt;0,H1406&lt;&gt;"A"),"A?",TRUE,"")</f>
        <v/>
      </c>
      <c r="H1406" s="15"/>
      <c r="I1406" s="12"/>
      <c r="J1406" s="12"/>
      <c r="K1406" s="14"/>
      <c r="L1406" s="14"/>
      <c r="M1406" s="15"/>
      <c r="N1406" s="15"/>
      <c r="O1406" s="14"/>
      <c r="P1406" s="14"/>
      <c r="Q1406" s="24" t="str">
        <f>IF(ISBLANK(K1406),"",VLOOKUP(K1406,EXHIBITIONS!B$4:C$1002,2,FALSE))</f>
        <v/>
      </c>
    </row>
    <row r="1407" spans="1:17" ht="15">
      <c r="A1407" s="10" t="str">
        <f t="array" ref="A1407">IF(ISERROR(MATCH(TRUE,EXACT(IMAGES!B$12:B$1002,B1407),0)),"?","")</f>
        <v/>
      </c>
      <c r="B1407" s="20"/>
      <c r="C1407" s="14"/>
      <c r="D1407" s="15"/>
      <c r="E1407" s="15"/>
      <c r="F1407" s="15"/>
      <c r="G1407" s="11" t="str" cm="1">
        <f t="array" ref="G1407">_xlfn.IFS(AND(D1407&lt;F1407,H1407="A"),"?",D1407+1=F1407,"✓",AND(D1407=F1407,D1407&gt;0,H1407&lt;&gt;"A"),"A?",TRUE,"")</f>
        <v/>
      </c>
      <c r="H1407" s="15"/>
      <c r="I1407" s="12"/>
      <c r="J1407" s="12"/>
      <c r="K1407" s="14"/>
      <c r="L1407" s="14"/>
      <c r="M1407" s="15"/>
      <c r="N1407" s="15"/>
      <c r="O1407" s="14"/>
      <c r="P1407" s="14"/>
      <c r="Q1407" s="24" t="str">
        <f>IF(ISBLANK(K1407),"",VLOOKUP(K1407,EXHIBITIONS!B$4:C$1002,2,FALSE))</f>
        <v/>
      </c>
    </row>
    <row r="1408" spans="1:17" ht="15">
      <c r="A1408" s="10" t="str">
        <f t="array" ref="A1408">IF(ISERROR(MATCH(TRUE,EXACT(IMAGES!B$12:B$1002,B1408),0)),"?","")</f>
        <v/>
      </c>
      <c r="B1408" s="20"/>
      <c r="C1408" s="14"/>
      <c r="D1408" s="15"/>
      <c r="E1408" s="15"/>
      <c r="F1408" s="15"/>
      <c r="G1408" s="11" t="str" cm="1">
        <f t="array" ref="G1408">_xlfn.IFS(AND(D1408&lt;F1408,H1408="A"),"?",D1408+1=F1408,"✓",AND(D1408=F1408,D1408&gt;0,H1408&lt;&gt;"A"),"A?",TRUE,"")</f>
        <v/>
      </c>
      <c r="H1408" s="15"/>
      <c r="I1408" s="12"/>
      <c r="J1408" s="12"/>
      <c r="K1408" s="14"/>
      <c r="L1408" s="14"/>
      <c r="M1408" s="15"/>
      <c r="N1408" s="15"/>
      <c r="O1408" s="14"/>
      <c r="P1408" s="14"/>
      <c r="Q1408" s="24" t="str">
        <f>IF(ISBLANK(K1408),"",VLOOKUP(K1408,EXHIBITIONS!B$4:C$1002,2,FALSE))</f>
        <v/>
      </c>
    </row>
    <row r="1409" spans="1:17" ht="15">
      <c r="A1409" s="10" t="str">
        <f t="array" ref="A1409">IF(ISERROR(MATCH(TRUE,EXACT(IMAGES!B$12:B$1002,B1409),0)),"?","")</f>
        <v/>
      </c>
      <c r="B1409" s="20"/>
      <c r="C1409" s="14"/>
      <c r="D1409" s="15"/>
      <c r="E1409" s="15"/>
      <c r="F1409" s="15"/>
      <c r="G1409" s="11" t="str" cm="1">
        <f t="array" ref="G1409">_xlfn.IFS(AND(D1409&lt;F1409,H1409="A"),"?",D1409+1=F1409,"✓",AND(D1409=F1409,D1409&gt;0,H1409&lt;&gt;"A"),"A?",TRUE,"")</f>
        <v/>
      </c>
      <c r="H1409" s="15"/>
      <c r="I1409" s="12"/>
      <c r="J1409" s="12"/>
      <c r="K1409" s="14"/>
      <c r="L1409" s="14"/>
      <c r="M1409" s="15"/>
      <c r="N1409" s="15"/>
      <c r="O1409" s="14"/>
      <c r="P1409" s="14"/>
      <c r="Q1409" s="24" t="str">
        <f>IF(ISBLANK(K1409),"",VLOOKUP(K1409,EXHIBITIONS!B$4:C$1002,2,FALSE))</f>
        <v/>
      </c>
    </row>
    <row r="1410" spans="1:17" ht="15">
      <c r="A1410" s="10" t="str">
        <f t="array" ref="A1410">IF(ISERROR(MATCH(TRUE,EXACT(IMAGES!B$12:B$1002,B1410),0)),"?","")</f>
        <v/>
      </c>
      <c r="B1410" s="20"/>
      <c r="C1410" s="14"/>
      <c r="D1410" s="15"/>
      <c r="E1410" s="15"/>
      <c r="F1410" s="15"/>
      <c r="G1410" s="11" t="str" cm="1">
        <f t="array" ref="G1410">_xlfn.IFS(AND(D1410&lt;F1410,H1410="A"),"?",D1410+1=F1410,"✓",AND(D1410=F1410,D1410&gt;0,H1410&lt;&gt;"A"),"A?",TRUE,"")</f>
        <v/>
      </c>
      <c r="H1410" s="15"/>
      <c r="I1410" s="12"/>
      <c r="J1410" s="12"/>
      <c r="K1410" s="14"/>
      <c r="L1410" s="14"/>
      <c r="M1410" s="15"/>
      <c r="N1410" s="15"/>
      <c r="O1410" s="14"/>
      <c r="P1410" s="14"/>
      <c r="Q1410" s="24" t="str">
        <f>IF(ISBLANK(K1410),"",VLOOKUP(K1410,EXHIBITIONS!B$4:C$1002,2,FALSE))</f>
        <v/>
      </c>
    </row>
    <row r="1411" spans="1:17" ht="15">
      <c r="A1411" s="10" t="str">
        <f t="array" ref="A1411">IF(ISERROR(MATCH(TRUE,EXACT(IMAGES!B$12:B$1002,B1411),0)),"?","")</f>
        <v/>
      </c>
      <c r="B1411" s="20"/>
      <c r="C1411" s="14"/>
      <c r="D1411" s="15"/>
      <c r="E1411" s="15"/>
      <c r="F1411" s="15"/>
      <c r="G1411" s="11" t="str" cm="1">
        <f t="array" ref="G1411">_xlfn.IFS(AND(D1411&lt;F1411,H1411="A"),"?",D1411+1=F1411,"✓",AND(D1411=F1411,D1411&gt;0,H1411&lt;&gt;"A"),"A?",TRUE,"")</f>
        <v/>
      </c>
      <c r="H1411" s="15"/>
      <c r="I1411" s="12"/>
      <c r="J1411" s="12"/>
      <c r="K1411" s="14"/>
      <c r="L1411" s="14"/>
      <c r="M1411" s="15"/>
      <c r="N1411" s="15"/>
      <c r="O1411" s="14"/>
      <c r="P1411" s="14"/>
      <c r="Q1411" s="24" t="str">
        <f>IF(ISBLANK(K1411),"",VLOOKUP(K1411,EXHIBITIONS!B$4:C$1002,2,FALSE))</f>
        <v/>
      </c>
    </row>
    <row r="1412" spans="1:17" ht="15">
      <c r="A1412" s="10" t="str">
        <f t="array" ref="A1412">IF(ISERROR(MATCH(TRUE,EXACT(IMAGES!B$12:B$1002,B1412),0)),"?","")</f>
        <v/>
      </c>
      <c r="B1412" s="20"/>
      <c r="C1412" s="14"/>
      <c r="D1412" s="15"/>
      <c r="E1412" s="15"/>
      <c r="F1412" s="15"/>
      <c r="G1412" s="11" t="str" cm="1">
        <f t="array" ref="G1412">_xlfn.IFS(AND(D1412&lt;F1412,H1412="A"),"?",D1412+1=F1412,"✓",AND(D1412=F1412,D1412&gt;0,H1412&lt;&gt;"A"),"A?",TRUE,"")</f>
        <v/>
      </c>
      <c r="H1412" s="15"/>
      <c r="I1412" s="12"/>
      <c r="J1412" s="12"/>
      <c r="K1412" s="14"/>
      <c r="L1412" s="14"/>
      <c r="M1412" s="15"/>
      <c r="N1412" s="15"/>
      <c r="O1412" s="14"/>
      <c r="P1412" s="14"/>
      <c r="Q1412" s="24" t="str">
        <f>IF(ISBLANK(K1412),"",VLOOKUP(K1412,EXHIBITIONS!B$4:C$1002,2,FALSE))</f>
        <v/>
      </c>
    </row>
    <row r="1413" spans="1:17" ht="15">
      <c r="A1413" s="10" t="str">
        <f t="array" ref="A1413">IF(ISERROR(MATCH(TRUE,EXACT(IMAGES!B$12:B$1002,B1413),0)),"?","")</f>
        <v/>
      </c>
      <c r="B1413" s="20"/>
      <c r="C1413" s="14"/>
      <c r="D1413" s="15"/>
      <c r="E1413" s="15"/>
      <c r="F1413" s="15"/>
      <c r="G1413" s="11" t="str" cm="1">
        <f t="array" ref="G1413">_xlfn.IFS(AND(D1413&lt;F1413,H1413="A"),"?",D1413+1=F1413,"✓",AND(D1413=F1413,D1413&gt;0,H1413&lt;&gt;"A"),"A?",TRUE,"")</f>
        <v/>
      </c>
      <c r="H1413" s="15"/>
      <c r="I1413" s="12"/>
      <c r="J1413" s="12"/>
      <c r="K1413" s="14"/>
      <c r="L1413" s="14"/>
      <c r="M1413" s="15"/>
      <c r="N1413" s="15"/>
      <c r="O1413" s="14"/>
      <c r="P1413" s="14"/>
      <c r="Q1413" s="24" t="str">
        <f>IF(ISBLANK(K1413),"",VLOOKUP(K1413,EXHIBITIONS!B$4:C$1002,2,FALSE))</f>
        <v/>
      </c>
    </row>
    <row r="1414" spans="1:17" ht="15">
      <c r="A1414" s="10" t="str">
        <f t="array" ref="A1414">IF(ISERROR(MATCH(TRUE,EXACT(IMAGES!B$12:B$1002,B1414),0)),"?","")</f>
        <v/>
      </c>
      <c r="B1414" s="20"/>
      <c r="C1414" s="14"/>
      <c r="D1414" s="15"/>
      <c r="E1414" s="15"/>
      <c r="F1414" s="15"/>
      <c r="G1414" s="11" t="str" cm="1">
        <f t="array" ref="G1414">_xlfn.IFS(AND(D1414&lt;F1414,H1414="A"),"?",D1414+1=F1414,"✓",AND(D1414=F1414,D1414&gt;0,H1414&lt;&gt;"A"),"A?",TRUE,"")</f>
        <v/>
      </c>
      <c r="H1414" s="15"/>
      <c r="I1414" s="12"/>
      <c r="J1414" s="12"/>
      <c r="K1414" s="14"/>
      <c r="L1414" s="14"/>
      <c r="M1414" s="15"/>
      <c r="N1414" s="15"/>
      <c r="O1414" s="14"/>
      <c r="P1414" s="14"/>
      <c r="Q1414" s="24" t="str">
        <f>IF(ISBLANK(K1414),"",VLOOKUP(K1414,EXHIBITIONS!B$4:C$1002,2,FALSE))</f>
        <v/>
      </c>
    </row>
    <row r="1415" spans="1:17" ht="15">
      <c r="A1415" s="10" t="str">
        <f t="array" ref="A1415">IF(ISERROR(MATCH(TRUE,EXACT(IMAGES!B$12:B$1002,B1415),0)),"?","")</f>
        <v/>
      </c>
      <c r="B1415" s="20"/>
      <c r="C1415" s="14"/>
      <c r="D1415" s="15"/>
      <c r="E1415" s="15"/>
      <c r="F1415" s="15"/>
      <c r="G1415" s="11" t="str" cm="1">
        <f t="array" ref="G1415">_xlfn.IFS(AND(D1415&lt;F1415,H1415="A"),"?",D1415+1=F1415,"✓",AND(D1415=F1415,D1415&gt;0,H1415&lt;&gt;"A"),"A?",TRUE,"")</f>
        <v/>
      </c>
      <c r="H1415" s="15"/>
      <c r="I1415" s="12"/>
      <c r="J1415" s="12"/>
      <c r="K1415" s="14"/>
      <c r="L1415" s="14"/>
      <c r="M1415" s="15"/>
      <c r="N1415" s="15"/>
      <c r="O1415" s="14"/>
      <c r="P1415" s="14"/>
      <c r="Q1415" s="24" t="str">
        <f>IF(ISBLANK(K1415),"",VLOOKUP(K1415,EXHIBITIONS!B$4:C$1002,2,FALSE))</f>
        <v/>
      </c>
    </row>
    <row r="1416" spans="1:17" ht="15">
      <c r="A1416" s="10" t="str">
        <f t="array" ref="A1416">IF(ISERROR(MATCH(TRUE,EXACT(IMAGES!B$12:B$1002,B1416),0)),"?","")</f>
        <v/>
      </c>
      <c r="B1416" s="20"/>
      <c r="C1416" s="14"/>
      <c r="D1416" s="15"/>
      <c r="E1416" s="15"/>
      <c r="F1416" s="15"/>
      <c r="G1416" s="11" t="str" cm="1">
        <f t="array" ref="G1416">_xlfn.IFS(AND(D1416&lt;F1416,H1416="A"),"?",D1416+1=F1416,"✓",AND(D1416=F1416,D1416&gt;0,H1416&lt;&gt;"A"),"A?",TRUE,"")</f>
        <v/>
      </c>
      <c r="H1416" s="15"/>
      <c r="I1416" s="12"/>
      <c r="J1416" s="12"/>
      <c r="K1416" s="14"/>
      <c r="L1416" s="14"/>
      <c r="M1416" s="15"/>
      <c r="N1416" s="15"/>
      <c r="O1416" s="14"/>
      <c r="P1416" s="14"/>
      <c r="Q1416" s="24" t="str">
        <f>IF(ISBLANK(K1416),"",VLOOKUP(K1416,EXHIBITIONS!B$4:C$1002,2,FALSE))</f>
        <v/>
      </c>
    </row>
    <row r="1417" spans="1:17" ht="15">
      <c r="A1417" s="10" t="str">
        <f t="array" ref="A1417">IF(ISERROR(MATCH(TRUE,EXACT(IMAGES!B$12:B$1002,B1417),0)),"?","")</f>
        <v/>
      </c>
      <c r="B1417" s="20"/>
      <c r="C1417" s="14"/>
      <c r="D1417" s="15"/>
      <c r="E1417" s="15"/>
      <c r="F1417" s="15"/>
      <c r="G1417" s="11" t="str" cm="1">
        <f t="array" ref="G1417">_xlfn.IFS(AND(D1417&lt;F1417,H1417="A"),"?",D1417+1=F1417,"✓",AND(D1417=F1417,D1417&gt;0,H1417&lt;&gt;"A"),"A?",TRUE,"")</f>
        <v/>
      </c>
      <c r="H1417" s="15"/>
      <c r="I1417" s="12"/>
      <c r="J1417" s="12"/>
      <c r="K1417" s="14"/>
      <c r="L1417" s="14"/>
      <c r="M1417" s="15"/>
      <c r="N1417" s="15"/>
      <c r="O1417" s="14"/>
      <c r="P1417" s="14"/>
      <c r="Q1417" s="24" t="str">
        <f>IF(ISBLANK(K1417),"",VLOOKUP(K1417,EXHIBITIONS!B$4:C$1002,2,FALSE))</f>
        <v/>
      </c>
    </row>
    <row r="1418" spans="1:17" ht="15">
      <c r="A1418" s="10" t="str">
        <f t="array" ref="A1418">IF(ISERROR(MATCH(TRUE,EXACT(IMAGES!B$12:B$1002,B1418),0)),"?","")</f>
        <v/>
      </c>
      <c r="B1418" s="20"/>
      <c r="C1418" s="14"/>
      <c r="D1418" s="15"/>
      <c r="E1418" s="15"/>
      <c r="F1418" s="15"/>
      <c r="G1418" s="11" t="str" cm="1">
        <f t="array" ref="G1418">_xlfn.IFS(AND(D1418&lt;F1418,H1418="A"),"?",D1418+1=F1418,"✓",AND(D1418=F1418,D1418&gt;0,H1418&lt;&gt;"A"),"A?",TRUE,"")</f>
        <v/>
      </c>
      <c r="H1418" s="15"/>
      <c r="I1418" s="12"/>
      <c r="J1418" s="12"/>
      <c r="K1418" s="14"/>
      <c r="L1418" s="14"/>
      <c r="M1418" s="15"/>
      <c r="N1418" s="15"/>
      <c r="O1418" s="14"/>
      <c r="P1418" s="14"/>
      <c r="Q1418" s="24" t="str">
        <f>IF(ISBLANK(K1418),"",VLOOKUP(K1418,EXHIBITIONS!B$4:C$1002,2,FALSE))</f>
        <v/>
      </c>
    </row>
    <row r="1419" spans="1:17" ht="15">
      <c r="A1419" s="10" t="str">
        <f t="array" ref="A1419">IF(ISERROR(MATCH(TRUE,EXACT(IMAGES!B$12:B$1002,B1419),0)),"?","")</f>
        <v/>
      </c>
      <c r="B1419" s="20"/>
      <c r="C1419" s="14"/>
      <c r="D1419" s="15"/>
      <c r="E1419" s="15"/>
      <c r="F1419" s="15"/>
      <c r="G1419" s="11" t="str" cm="1">
        <f t="array" ref="G1419">_xlfn.IFS(AND(D1419&lt;F1419,H1419="A"),"?",D1419+1=F1419,"✓",AND(D1419=F1419,D1419&gt;0,H1419&lt;&gt;"A"),"A?",TRUE,"")</f>
        <v/>
      </c>
      <c r="H1419" s="15"/>
      <c r="I1419" s="12"/>
      <c r="J1419" s="12"/>
      <c r="K1419" s="14"/>
      <c r="L1419" s="14"/>
      <c r="M1419" s="15"/>
      <c r="N1419" s="15"/>
      <c r="O1419" s="14"/>
      <c r="P1419" s="14"/>
      <c r="Q1419" s="24" t="str">
        <f>IF(ISBLANK(K1419),"",VLOOKUP(K1419,EXHIBITIONS!B$4:C$1002,2,FALSE))</f>
        <v/>
      </c>
    </row>
    <row r="1420" spans="1:17" ht="15">
      <c r="A1420" s="10" t="str">
        <f t="array" ref="A1420">IF(ISERROR(MATCH(TRUE,EXACT(IMAGES!B$12:B$1002,B1420),0)),"?","")</f>
        <v/>
      </c>
      <c r="B1420" s="20"/>
      <c r="C1420" s="14"/>
      <c r="D1420" s="15"/>
      <c r="E1420" s="15"/>
      <c r="F1420" s="15"/>
      <c r="G1420" s="11" t="str" cm="1">
        <f t="array" ref="G1420">_xlfn.IFS(AND(D1420&lt;F1420,H1420="A"),"?",D1420+1=F1420,"✓",AND(D1420=F1420,D1420&gt;0,H1420&lt;&gt;"A"),"A?",TRUE,"")</f>
        <v/>
      </c>
      <c r="H1420" s="15"/>
      <c r="I1420" s="12"/>
      <c r="J1420" s="12"/>
      <c r="K1420" s="14"/>
      <c r="L1420" s="14"/>
      <c r="M1420" s="15"/>
      <c r="N1420" s="15"/>
      <c r="O1420" s="14"/>
      <c r="P1420" s="14"/>
      <c r="Q1420" s="24" t="str">
        <f>IF(ISBLANK(K1420),"",VLOOKUP(K1420,EXHIBITIONS!B$4:C$1002,2,FALSE))</f>
        <v/>
      </c>
    </row>
    <row r="1421" spans="1:17" ht="15">
      <c r="A1421" s="10" t="str">
        <f t="array" ref="A1421">IF(ISERROR(MATCH(TRUE,EXACT(IMAGES!B$12:B$1002,B1421),0)),"?","")</f>
        <v/>
      </c>
      <c r="B1421" s="20"/>
      <c r="C1421" s="14"/>
      <c r="D1421" s="15"/>
      <c r="E1421" s="15"/>
      <c r="F1421" s="15"/>
      <c r="G1421" s="11" t="str" cm="1">
        <f t="array" ref="G1421">_xlfn.IFS(AND(D1421&lt;F1421,H1421="A"),"?",D1421+1=F1421,"✓",AND(D1421=F1421,D1421&gt;0,H1421&lt;&gt;"A"),"A?",TRUE,"")</f>
        <v/>
      </c>
      <c r="H1421" s="15"/>
      <c r="I1421" s="12"/>
      <c r="J1421" s="12"/>
      <c r="K1421" s="14"/>
      <c r="L1421" s="14"/>
      <c r="M1421" s="15"/>
      <c r="N1421" s="15"/>
      <c r="O1421" s="14"/>
      <c r="P1421" s="14"/>
      <c r="Q1421" s="24" t="str">
        <f>IF(ISBLANK(K1421),"",VLOOKUP(K1421,EXHIBITIONS!B$4:C$1002,2,FALSE))</f>
        <v/>
      </c>
    </row>
    <row r="1422" spans="1:17" ht="15">
      <c r="A1422" s="10" t="str">
        <f t="array" ref="A1422">IF(ISERROR(MATCH(TRUE,EXACT(IMAGES!B$12:B$1002,B1422),0)),"?","")</f>
        <v/>
      </c>
      <c r="B1422" s="20"/>
      <c r="C1422" s="14"/>
      <c r="D1422" s="15"/>
      <c r="E1422" s="15"/>
      <c r="F1422" s="15"/>
      <c r="G1422" s="11" t="str" cm="1">
        <f t="array" ref="G1422">_xlfn.IFS(AND(D1422&lt;F1422,H1422="A"),"?",D1422+1=F1422,"✓",AND(D1422=F1422,D1422&gt;0,H1422&lt;&gt;"A"),"A?",TRUE,"")</f>
        <v/>
      </c>
      <c r="H1422" s="15"/>
      <c r="I1422" s="12"/>
      <c r="J1422" s="12"/>
      <c r="K1422" s="14"/>
      <c r="L1422" s="14"/>
      <c r="M1422" s="15"/>
      <c r="N1422" s="15"/>
      <c r="O1422" s="14"/>
      <c r="P1422" s="20"/>
      <c r="Q1422" s="24" t="str">
        <f>IF(ISBLANK(K1422),"",VLOOKUP(K1422,EXHIBITIONS!B$4:C$1002,2,FALSE))</f>
        <v/>
      </c>
    </row>
    <row r="1423" spans="1:17" ht="15">
      <c r="A1423" s="10" t="str">
        <f t="array" ref="A1423">IF(ISERROR(MATCH(TRUE,EXACT(IMAGES!B$12:B$1002,B1423),0)),"?","")</f>
        <v/>
      </c>
      <c r="B1423" s="20"/>
      <c r="C1423" s="14"/>
      <c r="D1423" s="15"/>
      <c r="E1423" s="15"/>
      <c r="F1423" s="15"/>
      <c r="G1423" s="11" t="str" cm="1">
        <f t="array" ref="G1423">_xlfn.IFS(AND(D1423&lt;F1423,H1423="A"),"?",D1423+1=F1423,"✓",AND(D1423=F1423,D1423&gt;0,H1423&lt;&gt;"A"),"A?",TRUE,"")</f>
        <v/>
      </c>
      <c r="H1423" s="15"/>
      <c r="I1423" s="12"/>
      <c r="J1423" s="12"/>
      <c r="K1423" s="14"/>
      <c r="L1423" s="14"/>
      <c r="M1423" s="15"/>
      <c r="N1423" s="15"/>
      <c r="O1423" s="14"/>
      <c r="P1423" s="20"/>
      <c r="Q1423" s="24" t="str">
        <f>IF(ISBLANK(K1423),"",VLOOKUP(K1423,EXHIBITIONS!B$4:C$1002,2,FALSE))</f>
        <v/>
      </c>
    </row>
    <row r="1424" spans="1:17" ht="15">
      <c r="A1424" s="10" t="str">
        <f t="array" ref="A1424">IF(ISERROR(MATCH(TRUE,EXACT(IMAGES!B$12:B$1002,B1424),0)),"?","")</f>
        <v/>
      </c>
      <c r="B1424" s="20"/>
      <c r="C1424" s="14"/>
      <c r="D1424" s="15"/>
      <c r="E1424" s="15"/>
      <c r="F1424" s="15"/>
      <c r="G1424" s="11" t="str" cm="1">
        <f t="array" ref="G1424">_xlfn.IFS(AND(D1424&lt;F1424,H1424="A"),"?",D1424+1=F1424,"✓",AND(D1424=F1424,D1424&gt;0,H1424&lt;&gt;"A"),"A?",TRUE,"")</f>
        <v/>
      </c>
      <c r="H1424" s="15"/>
      <c r="I1424" s="12"/>
      <c r="J1424" s="12"/>
      <c r="K1424" s="14"/>
      <c r="L1424" s="14"/>
      <c r="M1424" s="15"/>
      <c r="N1424" s="15"/>
      <c r="O1424" s="14"/>
      <c r="P1424" s="20"/>
      <c r="Q1424" s="24" t="str">
        <f>IF(ISBLANK(K1424),"",VLOOKUP(K1424,EXHIBITIONS!B$4:C$1002,2,FALSE))</f>
        <v/>
      </c>
    </row>
    <row r="1425" spans="1:17" ht="15">
      <c r="A1425" s="10" t="str">
        <f t="array" ref="A1425">IF(ISERROR(MATCH(TRUE,EXACT(IMAGES!B$12:B$1002,B1425),0)),"?","")</f>
        <v/>
      </c>
      <c r="B1425" s="20"/>
      <c r="C1425" s="14"/>
      <c r="D1425" s="15"/>
      <c r="E1425" s="15"/>
      <c r="F1425" s="15"/>
      <c r="G1425" s="11" t="str" cm="1">
        <f t="array" ref="G1425">_xlfn.IFS(AND(D1425&lt;F1425,H1425="A"),"?",D1425+1=F1425,"✓",AND(D1425=F1425,D1425&gt;0,H1425&lt;&gt;"A"),"A?",TRUE,"")</f>
        <v/>
      </c>
      <c r="H1425" s="15"/>
      <c r="I1425" s="12"/>
      <c r="J1425" s="12"/>
      <c r="K1425" s="14"/>
      <c r="L1425" s="14"/>
      <c r="M1425" s="15"/>
      <c r="N1425" s="15"/>
      <c r="O1425" s="14"/>
      <c r="P1425" s="20"/>
      <c r="Q1425" s="24" t="str">
        <f>IF(ISBLANK(K1425),"",VLOOKUP(K1425,EXHIBITIONS!B$4:C$1002,2,FALSE))</f>
        <v/>
      </c>
    </row>
    <row r="1426" spans="1:17" ht="15">
      <c r="A1426" s="10" t="str">
        <f t="array" ref="A1426">IF(ISERROR(MATCH(TRUE,EXACT(IMAGES!B$12:B$1002,B1426),0)),"?","")</f>
        <v/>
      </c>
      <c r="B1426" s="20"/>
      <c r="C1426" s="14"/>
      <c r="D1426" s="15"/>
      <c r="E1426" s="15"/>
      <c r="F1426" s="15"/>
      <c r="G1426" s="11" t="str" cm="1">
        <f t="array" ref="G1426">_xlfn.IFS(AND(D1426&lt;F1426,H1426="A"),"?",D1426+1=F1426,"✓",AND(D1426=F1426,D1426&gt;0,H1426&lt;&gt;"A"),"A?",TRUE,"")</f>
        <v/>
      </c>
      <c r="H1426" s="15"/>
      <c r="I1426" s="12"/>
      <c r="J1426" s="12"/>
      <c r="K1426" s="14"/>
      <c r="L1426" s="14"/>
      <c r="M1426" s="15"/>
      <c r="N1426" s="15"/>
      <c r="O1426" s="14"/>
      <c r="P1426" s="20"/>
      <c r="Q1426" s="24" t="str">
        <f>IF(ISBLANK(K1426),"",VLOOKUP(K1426,EXHIBITIONS!B$4:C$1002,2,FALSE))</f>
        <v/>
      </c>
    </row>
    <row r="1427" spans="1:17" ht="15">
      <c r="A1427" s="10" t="str">
        <f t="array" ref="A1427">IF(ISERROR(MATCH(TRUE,EXACT(IMAGES!B$12:B$1002,B1427),0)),"?","")</f>
        <v/>
      </c>
      <c r="B1427" s="20"/>
      <c r="C1427" s="14"/>
      <c r="D1427" s="15"/>
      <c r="E1427" s="15"/>
      <c r="F1427" s="15"/>
      <c r="G1427" s="11" t="str" cm="1">
        <f t="array" ref="G1427">_xlfn.IFS(AND(D1427&lt;F1427,H1427="A"),"?",D1427+1=F1427,"✓",AND(D1427=F1427,D1427&gt;0,H1427&lt;&gt;"A"),"A?",TRUE,"")</f>
        <v/>
      </c>
      <c r="H1427" s="15"/>
      <c r="I1427" s="12"/>
      <c r="J1427" s="12"/>
      <c r="K1427" s="14"/>
      <c r="L1427" s="14"/>
      <c r="M1427" s="15"/>
      <c r="N1427" s="15"/>
      <c r="O1427" s="14"/>
      <c r="P1427" s="20"/>
      <c r="Q1427" s="24" t="str">
        <f>IF(ISBLANK(K1427),"",VLOOKUP(K1427,EXHIBITIONS!B$4:C$1002,2,FALSE))</f>
        <v/>
      </c>
    </row>
    <row r="1428" spans="1:17" ht="15">
      <c r="A1428" s="10" t="str">
        <f t="array" ref="A1428">IF(ISERROR(MATCH(TRUE,EXACT(IMAGES!B$12:B$1002,B1428),0)),"?","")</f>
        <v/>
      </c>
      <c r="B1428" s="20"/>
      <c r="C1428" s="14"/>
      <c r="D1428" s="15"/>
      <c r="E1428" s="15"/>
      <c r="F1428" s="15"/>
      <c r="G1428" s="11" t="str" cm="1">
        <f t="array" ref="G1428">_xlfn.IFS(AND(D1428&lt;F1428,H1428="A"),"?",D1428+1=F1428,"✓",AND(D1428=F1428,D1428&gt;0,H1428&lt;&gt;"A"),"A?",TRUE,"")</f>
        <v/>
      </c>
      <c r="H1428" s="15"/>
      <c r="I1428" s="12"/>
      <c r="J1428" s="12"/>
      <c r="K1428" s="14"/>
      <c r="L1428" s="14"/>
      <c r="M1428" s="15"/>
      <c r="N1428" s="15"/>
      <c r="O1428" s="14"/>
      <c r="P1428" s="20"/>
      <c r="Q1428" s="24" t="str">
        <f>IF(ISBLANK(K1428),"",VLOOKUP(K1428,EXHIBITIONS!B$4:C$1002,2,FALSE))</f>
        <v/>
      </c>
    </row>
    <row r="1429" spans="1:17" ht="15">
      <c r="A1429" s="10" t="str">
        <f t="array" ref="A1429">IF(ISERROR(MATCH(TRUE,EXACT(IMAGES!B$12:B$1002,B1429),0)),"?","")</f>
        <v/>
      </c>
      <c r="B1429" s="20"/>
      <c r="C1429" s="14"/>
      <c r="D1429" s="15"/>
      <c r="E1429" s="15"/>
      <c r="F1429" s="15"/>
      <c r="G1429" s="11" t="str" cm="1">
        <f t="array" ref="G1429">_xlfn.IFS(AND(D1429&lt;F1429,H1429="A"),"?",D1429+1=F1429,"✓",AND(D1429=F1429,D1429&gt;0,H1429&lt;&gt;"A"),"A?",TRUE,"")</f>
        <v/>
      </c>
      <c r="H1429" s="15"/>
      <c r="I1429" s="12"/>
      <c r="J1429" s="12"/>
      <c r="K1429" s="14"/>
      <c r="L1429" s="14"/>
      <c r="M1429" s="15"/>
      <c r="N1429" s="15"/>
      <c r="O1429" s="14"/>
      <c r="P1429" s="20"/>
      <c r="Q1429" s="24" t="str">
        <f>IF(ISBLANK(K1429),"",VLOOKUP(K1429,EXHIBITIONS!B$4:C$1002,2,FALSE))</f>
        <v/>
      </c>
    </row>
    <row r="1430" spans="1:17" ht="15">
      <c r="A1430" s="10" t="str">
        <f t="array" ref="A1430">IF(ISERROR(MATCH(TRUE,EXACT(IMAGES!B$12:B$1002,B1430),0)),"?","")</f>
        <v/>
      </c>
      <c r="B1430" s="20"/>
      <c r="C1430" s="14"/>
      <c r="D1430" s="15"/>
      <c r="E1430" s="15"/>
      <c r="F1430" s="15"/>
      <c r="G1430" s="11" t="str" cm="1">
        <f t="array" ref="G1430">_xlfn.IFS(AND(D1430&lt;F1430,H1430="A"),"?",D1430+1=F1430,"✓",AND(D1430=F1430,D1430&gt;0,H1430&lt;&gt;"A"),"A?",TRUE,"")</f>
        <v/>
      </c>
      <c r="H1430" s="15"/>
      <c r="I1430" s="12"/>
      <c r="J1430" s="12"/>
      <c r="K1430" s="14"/>
      <c r="L1430" s="14"/>
      <c r="M1430" s="15"/>
      <c r="N1430" s="15"/>
      <c r="O1430" s="14"/>
      <c r="P1430" s="20"/>
      <c r="Q1430" s="24" t="str">
        <f>IF(ISBLANK(K1430),"",VLOOKUP(K1430,EXHIBITIONS!B$4:C$1002,2,FALSE))</f>
        <v/>
      </c>
    </row>
    <row r="1431" spans="1:17" ht="15">
      <c r="A1431" s="10" t="str">
        <f t="array" ref="A1431">IF(ISERROR(MATCH(TRUE,EXACT(IMAGES!B$12:B$1002,B1431),0)),"?","")</f>
        <v/>
      </c>
      <c r="B1431" s="20"/>
      <c r="C1431" s="14"/>
      <c r="D1431" s="15"/>
      <c r="E1431" s="15"/>
      <c r="F1431" s="15"/>
      <c r="G1431" s="11" t="str" cm="1">
        <f t="array" ref="G1431">_xlfn.IFS(AND(D1431&lt;F1431,H1431="A"),"?",D1431+1=F1431,"✓",AND(D1431=F1431,D1431&gt;0,H1431&lt;&gt;"A"),"A?",TRUE,"")</f>
        <v/>
      </c>
      <c r="H1431" s="15"/>
      <c r="I1431" s="12"/>
      <c r="J1431" s="12"/>
      <c r="K1431" s="14"/>
      <c r="L1431" s="14"/>
      <c r="M1431" s="15"/>
      <c r="N1431" s="15"/>
      <c r="O1431" s="14"/>
      <c r="P1431" s="20"/>
      <c r="Q1431" s="24" t="str">
        <f>IF(ISBLANK(K1431),"",VLOOKUP(K1431,EXHIBITIONS!B$4:C$1002,2,FALSE))</f>
        <v/>
      </c>
    </row>
    <row r="1432" spans="1:17" ht="15">
      <c r="A1432" s="10" t="str">
        <f t="array" ref="A1432">IF(ISERROR(MATCH(TRUE,EXACT(IMAGES!B$12:B$1002,B1432),0)),"?","")</f>
        <v/>
      </c>
      <c r="B1432" s="20"/>
      <c r="C1432" s="14"/>
      <c r="D1432" s="15"/>
      <c r="E1432" s="15"/>
      <c r="F1432" s="15"/>
      <c r="G1432" s="11" t="str" cm="1">
        <f t="array" ref="G1432">_xlfn.IFS(AND(D1432&lt;F1432,H1432="A"),"?",D1432+1=F1432,"✓",AND(D1432=F1432,D1432&gt;0,H1432&lt;&gt;"A"),"A?",TRUE,"")</f>
        <v/>
      </c>
      <c r="H1432" s="15"/>
      <c r="I1432" s="12"/>
      <c r="J1432" s="12"/>
      <c r="K1432" s="14"/>
      <c r="L1432" s="14"/>
      <c r="M1432" s="15"/>
      <c r="N1432" s="15"/>
      <c r="O1432" s="14"/>
      <c r="P1432" s="20"/>
      <c r="Q1432" s="24" t="str">
        <f>IF(ISBLANK(K1432),"",VLOOKUP(K1432,EXHIBITIONS!B$4:C$1002,2,FALSE))</f>
        <v/>
      </c>
    </row>
    <row r="1433" spans="1:17" ht="15">
      <c r="A1433" s="10" t="str">
        <f t="array" ref="A1433">IF(ISERROR(MATCH(TRUE,EXACT(IMAGES!B$12:B$1002,B1433),0)),"?","")</f>
        <v/>
      </c>
      <c r="B1433" s="20"/>
      <c r="C1433" s="14"/>
      <c r="D1433" s="15"/>
      <c r="E1433" s="15"/>
      <c r="F1433" s="15"/>
      <c r="G1433" s="11" t="str" cm="1">
        <f t="array" ref="G1433">_xlfn.IFS(AND(D1433&lt;F1433,H1433="A"),"?",D1433+1=F1433,"✓",AND(D1433=F1433,D1433&gt;0,H1433&lt;&gt;"A"),"A?",TRUE,"")</f>
        <v/>
      </c>
      <c r="H1433" s="15"/>
      <c r="I1433" s="12"/>
      <c r="J1433" s="12"/>
      <c r="K1433" s="14"/>
      <c r="L1433" s="14"/>
      <c r="M1433" s="15"/>
      <c r="N1433" s="15"/>
      <c r="O1433" s="14"/>
      <c r="P1433" s="20"/>
      <c r="Q1433" s="24" t="str">
        <f>IF(ISBLANK(K1433),"",VLOOKUP(K1433,EXHIBITIONS!B$4:C$1002,2,FALSE))</f>
        <v/>
      </c>
    </row>
    <row r="1434" spans="1:17" ht="15">
      <c r="A1434" s="10" t="str">
        <f t="array" ref="A1434">IF(ISERROR(MATCH(TRUE,EXACT(IMAGES!B$12:B$1002,B1434),0)),"?","")</f>
        <v/>
      </c>
      <c r="B1434" s="20"/>
      <c r="C1434" s="14"/>
      <c r="D1434" s="15"/>
      <c r="E1434" s="15"/>
      <c r="F1434" s="15"/>
      <c r="G1434" s="11" t="str" cm="1">
        <f t="array" ref="G1434">_xlfn.IFS(AND(D1434&lt;F1434,H1434="A"),"?",D1434+1=F1434,"✓",AND(D1434=F1434,D1434&gt;0,H1434&lt;&gt;"A"),"A?",TRUE,"")</f>
        <v/>
      </c>
      <c r="H1434" s="15"/>
      <c r="I1434" s="12"/>
      <c r="J1434" s="12"/>
      <c r="K1434" s="14"/>
      <c r="L1434" s="14"/>
      <c r="M1434" s="15"/>
      <c r="N1434" s="15"/>
      <c r="O1434" s="14"/>
      <c r="P1434" s="20"/>
      <c r="Q1434" s="24" t="str">
        <f>IF(ISBLANK(K1434),"",VLOOKUP(K1434,EXHIBITIONS!B$4:C$1002,2,FALSE))</f>
        <v/>
      </c>
    </row>
    <row r="1435" spans="1:17" ht="15">
      <c r="A1435" s="10" t="str">
        <f t="array" ref="A1435">IF(ISERROR(MATCH(TRUE,EXACT(IMAGES!B$12:B$1002,B1435),0)),"?","")</f>
        <v/>
      </c>
      <c r="B1435" s="20"/>
      <c r="C1435" s="14"/>
      <c r="D1435" s="15"/>
      <c r="E1435" s="15"/>
      <c r="F1435" s="15"/>
      <c r="G1435" s="11" t="str" cm="1">
        <f t="array" ref="G1435">_xlfn.IFS(AND(D1435&lt;F1435,H1435="A"),"?",D1435+1=F1435,"✓",AND(D1435=F1435,D1435&gt;0,H1435&lt;&gt;"A"),"A?",TRUE,"")</f>
        <v/>
      </c>
      <c r="H1435" s="15"/>
      <c r="I1435" s="12"/>
      <c r="J1435" s="12"/>
      <c r="K1435" s="14"/>
      <c r="L1435" s="14"/>
      <c r="M1435" s="15"/>
      <c r="N1435" s="15"/>
      <c r="O1435" s="14"/>
      <c r="P1435" s="20"/>
      <c r="Q1435" s="24" t="str">
        <f>IF(ISBLANK(K1435),"",VLOOKUP(K1435,EXHIBITIONS!B$4:C$1002,2,FALSE))</f>
        <v/>
      </c>
    </row>
    <row r="1436" spans="1:17" ht="15">
      <c r="A1436" s="10" t="str">
        <f t="array" ref="A1436">IF(ISERROR(MATCH(TRUE,EXACT(IMAGES!B$12:B$1002,B1436),0)),"?","")</f>
        <v/>
      </c>
      <c r="B1436" s="20"/>
      <c r="C1436" s="14"/>
      <c r="D1436" s="15"/>
      <c r="E1436" s="15"/>
      <c r="F1436" s="15"/>
      <c r="G1436" s="11" t="str" cm="1">
        <f t="array" ref="G1436">_xlfn.IFS(AND(D1436&lt;F1436,H1436="A"),"?",D1436+1=F1436,"✓",AND(D1436=F1436,D1436&gt;0,H1436&lt;&gt;"A"),"A?",TRUE,"")</f>
        <v/>
      </c>
      <c r="H1436" s="15"/>
      <c r="I1436" s="12"/>
      <c r="J1436" s="12"/>
      <c r="K1436" s="14"/>
      <c r="L1436" s="14"/>
      <c r="M1436" s="15"/>
      <c r="N1436" s="15"/>
      <c r="O1436" s="14"/>
      <c r="P1436" s="20"/>
      <c r="Q1436" s="24" t="str">
        <f>IF(ISBLANK(K1436),"",VLOOKUP(K1436,EXHIBITIONS!B$4:C$1002,2,FALSE))</f>
        <v/>
      </c>
    </row>
    <row r="1437" spans="1:17" ht="15">
      <c r="A1437" s="10" t="str">
        <f t="array" ref="A1437">IF(ISERROR(MATCH(TRUE,EXACT(IMAGES!B$12:B$1002,B1437),0)),"?","")</f>
        <v/>
      </c>
      <c r="B1437" s="20"/>
      <c r="C1437" s="14"/>
      <c r="D1437" s="15"/>
      <c r="E1437" s="15"/>
      <c r="F1437" s="15"/>
      <c r="G1437" s="11" t="str" cm="1">
        <f t="array" ref="G1437">_xlfn.IFS(AND(D1437&lt;F1437,H1437="A"),"?",D1437+1=F1437,"✓",AND(D1437=F1437,D1437&gt;0,H1437&lt;&gt;"A"),"A?",TRUE,"")</f>
        <v/>
      </c>
      <c r="H1437" s="15"/>
      <c r="I1437" s="12"/>
      <c r="J1437" s="12"/>
      <c r="K1437" s="14"/>
      <c r="L1437" s="14"/>
      <c r="M1437" s="15"/>
      <c r="N1437" s="15"/>
      <c r="O1437" s="14"/>
      <c r="P1437" s="20"/>
      <c r="Q1437" s="24" t="str">
        <f>IF(ISBLANK(K1437),"",VLOOKUP(K1437,EXHIBITIONS!B$4:C$1002,2,FALSE))</f>
        <v/>
      </c>
    </row>
    <row r="1438" spans="1:17" ht="15">
      <c r="A1438" s="10" t="str">
        <f t="array" ref="A1438">IF(ISERROR(MATCH(TRUE,EXACT(IMAGES!B$12:B$1002,B1438),0)),"?","")</f>
        <v/>
      </c>
      <c r="B1438" s="20"/>
      <c r="C1438" s="14"/>
      <c r="D1438" s="15"/>
      <c r="E1438" s="15"/>
      <c r="F1438" s="15"/>
      <c r="G1438" s="11" t="str" cm="1">
        <f t="array" ref="G1438">_xlfn.IFS(AND(D1438&lt;F1438,H1438="A"),"?",D1438+1=F1438,"✓",AND(D1438=F1438,D1438&gt;0,H1438&lt;&gt;"A"),"A?",TRUE,"")</f>
        <v/>
      </c>
      <c r="H1438" s="15"/>
      <c r="I1438" s="12"/>
      <c r="J1438" s="12"/>
      <c r="K1438" s="14"/>
      <c r="L1438" s="14"/>
      <c r="M1438" s="15"/>
      <c r="N1438" s="15"/>
      <c r="O1438" s="14"/>
      <c r="P1438" s="14"/>
      <c r="Q1438" s="24" t="str">
        <f>IF(ISBLANK(K1438),"",VLOOKUP(K1438,EXHIBITIONS!B$4:C$1002,2,FALSE))</f>
        <v/>
      </c>
    </row>
    <row r="1439" spans="1:17" ht="15">
      <c r="A1439" s="10" t="str">
        <f t="array" ref="A1439">IF(ISERROR(MATCH(TRUE,EXACT(IMAGES!B$12:B$1002,B1439),0)),"?","")</f>
        <v/>
      </c>
      <c r="B1439" s="20"/>
      <c r="C1439" s="14"/>
      <c r="D1439" s="15"/>
      <c r="E1439" s="15"/>
      <c r="F1439" s="15"/>
      <c r="G1439" s="11" t="str" cm="1">
        <f t="array" ref="G1439">_xlfn.IFS(AND(D1439&lt;F1439,H1439="A"),"?",D1439+1=F1439,"✓",AND(D1439=F1439,D1439&gt;0,H1439&lt;&gt;"A"),"A?",TRUE,"")</f>
        <v/>
      </c>
      <c r="H1439" s="15"/>
      <c r="I1439" s="12"/>
      <c r="J1439" s="12"/>
      <c r="K1439" s="14"/>
      <c r="L1439" s="14"/>
      <c r="M1439" s="15"/>
      <c r="N1439" s="15"/>
      <c r="O1439" s="14"/>
      <c r="P1439" s="14"/>
      <c r="Q1439" s="24" t="str">
        <f>IF(ISBLANK(K1439),"",VLOOKUP(K1439,EXHIBITIONS!B$4:C$1002,2,FALSE))</f>
        <v/>
      </c>
    </row>
    <row r="1440" spans="1:17" ht="15">
      <c r="A1440" s="10" t="str">
        <f t="array" ref="A1440">IF(ISERROR(MATCH(TRUE,EXACT(IMAGES!B$12:B$1002,B1440),0)),"?","")</f>
        <v/>
      </c>
      <c r="B1440" s="20"/>
      <c r="C1440" s="14"/>
      <c r="D1440" s="15"/>
      <c r="E1440" s="15"/>
      <c r="F1440" s="15"/>
      <c r="G1440" s="11" t="str" cm="1">
        <f t="array" ref="G1440">_xlfn.IFS(AND(D1440&lt;F1440,H1440="A"),"?",D1440+1=F1440,"✓",AND(D1440=F1440,D1440&gt;0,H1440&lt;&gt;"A"),"A?",TRUE,"")</f>
        <v/>
      </c>
      <c r="H1440" s="15"/>
      <c r="I1440" s="12"/>
      <c r="J1440" s="12"/>
      <c r="K1440" s="14"/>
      <c r="L1440" s="14"/>
      <c r="M1440" s="15"/>
      <c r="N1440" s="15"/>
      <c r="O1440" s="14"/>
      <c r="P1440" s="14"/>
      <c r="Q1440" s="24" t="str">
        <f>IF(ISBLANK(K1440),"",VLOOKUP(K1440,EXHIBITIONS!B$4:C$1002,2,FALSE))</f>
        <v/>
      </c>
    </row>
    <row r="1441" spans="1:17" ht="15">
      <c r="A1441" s="10" t="str">
        <f t="array" ref="A1441">IF(ISERROR(MATCH(TRUE,EXACT(IMAGES!B$12:B$1002,B1441),0)),"?","")</f>
        <v/>
      </c>
      <c r="B1441" s="20"/>
      <c r="C1441" s="14"/>
      <c r="D1441" s="15"/>
      <c r="E1441" s="15"/>
      <c r="F1441" s="15"/>
      <c r="G1441" s="11" t="str" cm="1">
        <f t="array" ref="G1441">_xlfn.IFS(AND(D1441&lt;F1441,H1441="A"),"?",D1441+1=F1441,"✓",AND(D1441=F1441,D1441&gt;0,H1441&lt;&gt;"A"),"A?",TRUE,"")</f>
        <v/>
      </c>
      <c r="H1441" s="15"/>
      <c r="I1441" s="12"/>
      <c r="J1441" s="12"/>
      <c r="K1441" s="14"/>
      <c r="L1441" s="14"/>
      <c r="M1441" s="15"/>
      <c r="N1441" s="15"/>
      <c r="O1441" s="14"/>
      <c r="P1441" s="14"/>
      <c r="Q1441" s="24" t="str">
        <f>IF(ISBLANK(K1441),"",VLOOKUP(K1441,EXHIBITIONS!B$4:C$1002,2,FALSE))</f>
        <v/>
      </c>
    </row>
    <row r="1442" spans="1:17" ht="15">
      <c r="A1442" s="10" t="str">
        <f t="array" ref="A1442">IF(ISERROR(MATCH(TRUE,EXACT(IMAGES!B$12:B$1002,B1442),0)),"?","")</f>
        <v/>
      </c>
      <c r="B1442" s="20"/>
      <c r="C1442" s="14"/>
      <c r="D1442" s="15"/>
      <c r="E1442" s="15"/>
      <c r="F1442" s="15"/>
      <c r="G1442" s="11" t="str" cm="1">
        <f t="array" ref="G1442">_xlfn.IFS(AND(D1442&lt;F1442,H1442="A"),"?",D1442+1=F1442,"✓",AND(D1442=F1442,D1442&gt;0,H1442&lt;&gt;"A"),"A?",TRUE,"")</f>
        <v/>
      </c>
      <c r="H1442" s="15"/>
      <c r="I1442" s="12"/>
      <c r="J1442" s="12"/>
      <c r="K1442" s="14"/>
      <c r="L1442" s="14"/>
      <c r="M1442" s="15"/>
      <c r="N1442" s="15"/>
      <c r="O1442" s="14"/>
      <c r="P1442" s="14"/>
      <c r="Q1442" s="24" t="str">
        <f>IF(ISBLANK(K1442),"",VLOOKUP(K1442,EXHIBITIONS!B$4:C$1002,2,FALSE))</f>
        <v/>
      </c>
    </row>
    <row r="1443" spans="1:17" ht="15">
      <c r="A1443" s="10" t="str">
        <f t="array" ref="A1443">IF(ISERROR(MATCH(TRUE,EXACT(IMAGES!B$12:B$1002,B1443),0)),"?","")</f>
        <v/>
      </c>
      <c r="B1443" s="20"/>
      <c r="C1443" s="14"/>
      <c r="D1443" s="15"/>
      <c r="E1443" s="15"/>
      <c r="F1443" s="15"/>
      <c r="G1443" s="11" t="str" cm="1">
        <f t="array" ref="G1443">_xlfn.IFS(AND(D1443&lt;F1443,H1443="A"),"?",D1443+1=F1443,"✓",AND(D1443=F1443,D1443&gt;0,H1443&lt;&gt;"A"),"A?",TRUE,"")</f>
        <v/>
      </c>
      <c r="H1443" s="15"/>
      <c r="I1443" s="12"/>
      <c r="J1443" s="12"/>
      <c r="K1443" s="14"/>
      <c r="L1443" s="14"/>
      <c r="M1443" s="15"/>
      <c r="N1443" s="15"/>
      <c r="O1443" s="14"/>
      <c r="P1443" s="14"/>
      <c r="Q1443" s="24" t="str">
        <f>IF(ISBLANK(K1443),"",VLOOKUP(K1443,EXHIBITIONS!B$4:C$1002,2,FALSE))</f>
        <v/>
      </c>
    </row>
    <row r="1444" spans="1:17" ht="15">
      <c r="A1444" s="10" t="str">
        <f t="array" ref="A1444">IF(ISERROR(MATCH(TRUE,EXACT(IMAGES!B$12:B$1002,B1444),0)),"?","")</f>
        <v/>
      </c>
      <c r="B1444" s="20"/>
      <c r="C1444" s="14"/>
      <c r="D1444" s="15"/>
      <c r="E1444" s="15"/>
      <c r="F1444" s="15"/>
      <c r="G1444" s="11" t="str" cm="1">
        <f t="array" ref="G1444">_xlfn.IFS(AND(D1444&lt;F1444,H1444="A"),"?",D1444+1=F1444,"✓",AND(D1444=F1444,D1444&gt;0,H1444&lt;&gt;"A"),"A?",TRUE,"")</f>
        <v/>
      </c>
      <c r="H1444" s="15"/>
      <c r="I1444" s="12"/>
      <c r="J1444" s="12"/>
      <c r="K1444" s="14"/>
      <c r="L1444" s="14"/>
      <c r="M1444" s="15"/>
      <c r="N1444" s="15"/>
      <c r="O1444" s="14"/>
      <c r="P1444" s="14"/>
      <c r="Q1444" s="24" t="str">
        <f>IF(ISBLANK(K1444),"",VLOOKUP(K1444,EXHIBITIONS!B$4:C$1002,2,FALSE))</f>
        <v/>
      </c>
    </row>
    <row r="1445" spans="1:17" ht="15">
      <c r="A1445" s="10" t="str">
        <f t="array" ref="A1445">IF(ISERROR(MATCH(TRUE,EXACT(IMAGES!B$12:B$1002,B1445),0)),"?","")</f>
        <v/>
      </c>
      <c r="B1445" s="20"/>
      <c r="C1445" s="14"/>
      <c r="D1445" s="15"/>
      <c r="E1445" s="15"/>
      <c r="F1445" s="15"/>
      <c r="G1445" s="11" t="str" cm="1">
        <f t="array" ref="G1445">_xlfn.IFS(AND(D1445&lt;F1445,H1445="A"),"?",D1445+1=F1445,"✓",AND(D1445=F1445,D1445&gt;0,H1445&lt;&gt;"A"),"A?",TRUE,"")</f>
        <v/>
      </c>
      <c r="H1445" s="15"/>
      <c r="I1445" s="12"/>
      <c r="J1445" s="12"/>
      <c r="K1445" s="14"/>
      <c r="L1445" s="14"/>
      <c r="M1445" s="15"/>
      <c r="N1445" s="15"/>
      <c r="O1445" s="14"/>
      <c r="P1445" s="14"/>
      <c r="Q1445" s="24" t="str">
        <f>IF(ISBLANK(K1445),"",VLOOKUP(K1445,EXHIBITIONS!B$4:C$1002,2,FALSE))</f>
        <v/>
      </c>
    </row>
    <row r="1446" spans="1:17" ht="15">
      <c r="A1446" s="10" t="str">
        <f t="array" ref="A1446">IF(ISERROR(MATCH(TRUE,EXACT(IMAGES!B$12:B$1002,B1446),0)),"?","")</f>
        <v/>
      </c>
      <c r="B1446" s="20"/>
      <c r="C1446" s="14"/>
      <c r="D1446" s="15"/>
      <c r="E1446" s="15"/>
      <c r="F1446" s="15"/>
      <c r="G1446" s="11" t="str" cm="1">
        <f t="array" ref="G1446">_xlfn.IFS(AND(D1446&lt;F1446,H1446="A"),"?",D1446+1=F1446,"✓",AND(D1446=F1446,D1446&gt;0,H1446&lt;&gt;"A"),"A?",TRUE,"")</f>
        <v/>
      </c>
      <c r="H1446" s="15"/>
      <c r="I1446" s="12"/>
      <c r="J1446" s="12"/>
      <c r="K1446" s="14"/>
      <c r="L1446" s="14"/>
      <c r="M1446" s="15"/>
      <c r="N1446" s="15"/>
      <c r="O1446" s="14"/>
      <c r="P1446" s="14"/>
      <c r="Q1446" s="24" t="str">
        <f>IF(ISBLANK(K1446),"",VLOOKUP(K1446,EXHIBITIONS!B$4:C$1002,2,FALSE))</f>
        <v/>
      </c>
    </row>
    <row r="1447" spans="1:17" ht="15">
      <c r="A1447" s="10" t="str">
        <f t="array" ref="A1447">IF(ISERROR(MATCH(TRUE,EXACT(IMAGES!B$12:B$1002,B1447),0)),"?","")</f>
        <v/>
      </c>
      <c r="B1447" s="20"/>
      <c r="C1447" s="14"/>
      <c r="D1447" s="15"/>
      <c r="E1447" s="15"/>
      <c r="F1447" s="15"/>
      <c r="G1447" s="11" t="str" cm="1">
        <f t="array" ref="G1447">_xlfn.IFS(AND(D1447&lt;F1447,H1447="A"),"?",D1447+1=F1447,"✓",AND(D1447=F1447,D1447&gt;0,H1447&lt;&gt;"A"),"A?",TRUE,"")</f>
        <v/>
      </c>
      <c r="H1447" s="15"/>
      <c r="I1447" s="12"/>
      <c r="J1447" s="12"/>
      <c r="K1447" s="14"/>
      <c r="L1447" s="14"/>
      <c r="M1447" s="15"/>
      <c r="N1447" s="15"/>
      <c r="O1447" s="14"/>
      <c r="P1447" s="14"/>
      <c r="Q1447" s="24" t="str">
        <f>IF(ISBLANK(K1447),"",VLOOKUP(K1447,EXHIBITIONS!B$4:C$1002,2,FALSE))</f>
        <v/>
      </c>
    </row>
    <row r="1448" spans="1:17" ht="15">
      <c r="A1448" s="10" t="str">
        <f t="array" ref="A1448">IF(ISERROR(MATCH(TRUE,EXACT(IMAGES!B$12:B$1002,B1448),0)),"?","")</f>
        <v/>
      </c>
      <c r="B1448" s="20"/>
      <c r="C1448" s="14"/>
      <c r="D1448" s="15"/>
      <c r="E1448" s="15"/>
      <c r="F1448" s="15"/>
      <c r="G1448" s="11" t="str" cm="1">
        <f t="array" ref="G1448">_xlfn.IFS(AND(D1448&lt;F1448,H1448="A"),"?",D1448+1=F1448,"✓",AND(D1448=F1448,D1448&gt;0,H1448&lt;&gt;"A"),"A?",TRUE,"")</f>
        <v/>
      </c>
      <c r="H1448" s="15"/>
      <c r="I1448" s="12"/>
      <c r="J1448" s="12"/>
      <c r="K1448" s="14"/>
      <c r="L1448" s="14"/>
      <c r="M1448" s="15"/>
      <c r="N1448" s="15"/>
      <c r="O1448" s="14"/>
      <c r="P1448" s="14"/>
      <c r="Q1448" s="24" t="str">
        <f>IF(ISBLANK(K1448),"",VLOOKUP(K1448,EXHIBITIONS!B$4:C$1002,2,FALSE))</f>
        <v/>
      </c>
    </row>
    <row r="1449" spans="1:17" ht="15">
      <c r="A1449" s="10" t="str">
        <f t="array" ref="A1449">IF(ISERROR(MATCH(TRUE,EXACT(IMAGES!B$12:B$1002,B1449),0)),"?","")</f>
        <v/>
      </c>
      <c r="B1449" s="20"/>
      <c r="C1449" s="14"/>
      <c r="D1449" s="15"/>
      <c r="E1449" s="15"/>
      <c r="F1449" s="15"/>
      <c r="G1449" s="11" t="str" cm="1">
        <f t="array" ref="G1449">_xlfn.IFS(AND(D1449&lt;F1449,H1449="A"),"?",D1449+1=F1449,"✓",AND(D1449=F1449,D1449&gt;0,H1449&lt;&gt;"A"),"A?",TRUE,"")</f>
        <v/>
      </c>
      <c r="H1449" s="15"/>
      <c r="I1449" s="12"/>
      <c r="J1449" s="12"/>
      <c r="K1449" s="14"/>
      <c r="L1449" s="14"/>
      <c r="M1449" s="15"/>
      <c r="N1449" s="15"/>
      <c r="O1449" s="14"/>
      <c r="P1449" s="14"/>
      <c r="Q1449" s="24" t="str">
        <f>IF(ISBLANK(K1449),"",VLOOKUP(K1449,EXHIBITIONS!B$4:C$1002,2,FALSE))</f>
        <v/>
      </c>
    </row>
    <row r="1450" spans="1:17" ht="15">
      <c r="A1450" s="10" t="str">
        <f t="array" ref="A1450">IF(ISERROR(MATCH(TRUE,EXACT(IMAGES!B$12:B$1002,B1450),0)),"?","")</f>
        <v/>
      </c>
      <c r="B1450" s="20"/>
      <c r="C1450" s="14"/>
      <c r="D1450" s="15"/>
      <c r="E1450" s="15"/>
      <c r="F1450" s="15"/>
      <c r="G1450" s="11" t="str" cm="1">
        <f t="array" ref="G1450">_xlfn.IFS(AND(D1450&lt;F1450,H1450="A"),"?",D1450+1=F1450,"✓",AND(D1450=F1450,D1450&gt;0,H1450&lt;&gt;"A"),"A?",TRUE,"")</f>
        <v/>
      </c>
      <c r="H1450" s="15"/>
      <c r="I1450" s="12"/>
      <c r="J1450" s="12"/>
      <c r="K1450" s="14"/>
      <c r="L1450" s="14"/>
      <c r="M1450" s="15"/>
      <c r="N1450" s="15"/>
      <c r="O1450" s="14"/>
      <c r="P1450" s="14"/>
      <c r="Q1450" s="24" t="str">
        <f>IF(ISBLANK(K1450),"",VLOOKUP(K1450,EXHIBITIONS!B$4:C$1002,2,FALSE))</f>
        <v/>
      </c>
    </row>
    <row r="1451" spans="1:17" ht="15">
      <c r="A1451" s="10" t="str">
        <f t="array" ref="A1451">IF(ISERROR(MATCH(TRUE,EXACT(IMAGES!B$12:B$1002,B1451),0)),"?","")</f>
        <v/>
      </c>
      <c r="B1451" s="20"/>
      <c r="C1451" s="14"/>
      <c r="D1451" s="15"/>
      <c r="E1451" s="15"/>
      <c r="F1451" s="15"/>
      <c r="G1451" s="11" t="str" cm="1">
        <f t="array" ref="G1451">_xlfn.IFS(AND(D1451&lt;F1451,H1451="A"),"?",D1451+1=F1451,"✓",AND(D1451=F1451,D1451&gt;0,H1451&lt;&gt;"A"),"A?",TRUE,"")</f>
        <v/>
      </c>
      <c r="H1451" s="15"/>
      <c r="I1451" s="12"/>
      <c r="J1451" s="12"/>
      <c r="K1451" s="14"/>
      <c r="L1451" s="14"/>
      <c r="M1451" s="15"/>
      <c r="N1451" s="15"/>
      <c r="O1451" s="14"/>
      <c r="P1451" s="14"/>
      <c r="Q1451" s="24" t="str">
        <f>IF(ISBLANK(K1451),"",VLOOKUP(K1451,EXHIBITIONS!B$4:C$1002,2,FALSE))</f>
        <v/>
      </c>
    </row>
    <row r="1452" spans="1:17" ht="15">
      <c r="A1452" s="10" t="str">
        <f t="array" ref="A1452">IF(ISERROR(MATCH(TRUE,EXACT(IMAGES!B$12:B$1002,B1452),0)),"?","")</f>
        <v/>
      </c>
      <c r="B1452" s="20"/>
      <c r="C1452" s="14"/>
      <c r="D1452" s="15"/>
      <c r="E1452" s="15"/>
      <c r="F1452" s="15"/>
      <c r="G1452" s="11" t="str" cm="1">
        <f t="array" ref="G1452">_xlfn.IFS(AND(D1452&lt;F1452,H1452="A"),"?",D1452+1=F1452,"✓",AND(D1452=F1452,D1452&gt;0,H1452&lt;&gt;"A"),"A?",TRUE,"")</f>
        <v/>
      </c>
      <c r="H1452" s="15"/>
      <c r="I1452" s="12"/>
      <c r="J1452" s="12"/>
      <c r="K1452" s="14"/>
      <c r="L1452" s="14"/>
      <c r="M1452" s="15"/>
      <c r="N1452" s="15"/>
      <c r="O1452" s="14"/>
      <c r="P1452" s="14"/>
      <c r="Q1452" s="24" t="str">
        <f>IF(ISBLANK(K1452),"",VLOOKUP(K1452,EXHIBITIONS!B$4:C$1002,2,FALSE))</f>
        <v/>
      </c>
    </row>
    <row r="1453" spans="1:17" ht="15">
      <c r="A1453" s="10" t="str">
        <f t="array" ref="A1453">IF(ISERROR(MATCH(TRUE,EXACT(IMAGES!B$12:B$1002,B1453),0)),"?","")</f>
        <v/>
      </c>
      <c r="B1453" s="20"/>
      <c r="C1453" s="14"/>
      <c r="D1453" s="15"/>
      <c r="E1453" s="15"/>
      <c r="F1453" s="15"/>
      <c r="G1453" s="11" t="str" cm="1">
        <f t="array" ref="G1453">_xlfn.IFS(AND(D1453&lt;F1453,H1453="A"),"?",D1453+1=F1453,"✓",AND(D1453=F1453,D1453&gt;0,H1453&lt;&gt;"A"),"A?",TRUE,"")</f>
        <v/>
      </c>
      <c r="H1453" s="15"/>
      <c r="I1453" s="12"/>
      <c r="J1453" s="12"/>
      <c r="K1453" s="14"/>
      <c r="L1453" s="14"/>
      <c r="M1453" s="15"/>
      <c r="N1453" s="15"/>
      <c r="O1453" s="14"/>
      <c r="P1453" s="14"/>
      <c r="Q1453" s="24" t="str">
        <f>IF(ISBLANK(K1453),"",VLOOKUP(K1453,EXHIBITIONS!B$4:C$1002,2,FALSE))</f>
        <v/>
      </c>
    </row>
    <row r="1454" spans="1:17" ht="15">
      <c r="A1454" s="10" t="str">
        <f t="array" ref="A1454">IF(ISERROR(MATCH(TRUE,EXACT(IMAGES!B$12:B$1002,B1454),0)),"?","")</f>
        <v/>
      </c>
      <c r="B1454" s="20"/>
      <c r="C1454" s="14"/>
      <c r="D1454" s="15"/>
      <c r="E1454" s="15"/>
      <c r="F1454" s="15"/>
      <c r="G1454" s="11" t="str" cm="1">
        <f t="array" ref="G1454">_xlfn.IFS(AND(D1454&lt;F1454,H1454="A"),"?",D1454+1=F1454,"✓",AND(D1454=F1454,D1454&gt;0,H1454&lt;&gt;"A"),"A?",TRUE,"")</f>
        <v/>
      </c>
      <c r="H1454" s="15"/>
      <c r="I1454" s="12"/>
      <c r="J1454" s="12"/>
      <c r="K1454" s="14"/>
      <c r="L1454" s="14"/>
      <c r="M1454" s="14"/>
      <c r="N1454" s="15"/>
      <c r="O1454" s="14"/>
      <c r="P1454" s="20"/>
      <c r="Q1454" s="24" t="str">
        <f>IF(ISBLANK(K1454),"",VLOOKUP(K1454,EXHIBITIONS!B$4:C$1002,2,FALSE))</f>
        <v/>
      </c>
    </row>
    <row r="1455" spans="1:17" ht="15">
      <c r="A1455" s="10" t="str">
        <f t="array" ref="A1455">IF(ISERROR(MATCH(TRUE,EXACT(IMAGES!B$12:B$1002,B1455),0)),"?","")</f>
        <v/>
      </c>
      <c r="B1455" s="20"/>
      <c r="C1455" s="14"/>
      <c r="D1455" s="15"/>
      <c r="E1455" s="15"/>
      <c r="F1455" s="15"/>
      <c r="G1455" s="11" t="str" cm="1">
        <f t="array" ref="G1455">_xlfn.IFS(AND(D1455&lt;F1455,H1455="A"),"?",D1455+1=F1455,"✓",AND(D1455=F1455,D1455&gt;0,H1455&lt;&gt;"A"),"A?",TRUE,"")</f>
        <v/>
      </c>
      <c r="H1455" s="15"/>
      <c r="I1455" s="12"/>
      <c r="J1455" s="12"/>
      <c r="K1455" s="14"/>
      <c r="L1455" s="14"/>
      <c r="M1455" s="14"/>
      <c r="N1455" s="15"/>
      <c r="O1455" s="14"/>
      <c r="P1455" s="20"/>
      <c r="Q1455" s="24" t="str">
        <f>IF(ISBLANK(K1455),"",VLOOKUP(K1455,EXHIBITIONS!B$4:C$1002,2,FALSE))</f>
        <v/>
      </c>
    </row>
    <row r="1456" spans="1:17" ht="15">
      <c r="A1456" s="10" t="str">
        <f t="array" ref="A1456">IF(ISERROR(MATCH(TRUE,EXACT(IMAGES!B$12:B$1002,B1456),0)),"?","")</f>
        <v/>
      </c>
      <c r="B1456" s="20"/>
      <c r="C1456" s="14"/>
      <c r="D1456" s="15"/>
      <c r="E1456" s="15"/>
      <c r="F1456" s="15"/>
      <c r="G1456" s="11" t="str" cm="1">
        <f t="array" ref="G1456">_xlfn.IFS(AND(D1456&lt;F1456,H1456="A"),"?",D1456+1=F1456,"✓",AND(D1456=F1456,D1456&gt;0,H1456&lt;&gt;"A"),"A?",TRUE,"")</f>
        <v/>
      </c>
      <c r="H1456" s="15"/>
      <c r="I1456" s="12"/>
      <c r="J1456" s="12"/>
      <c r="K1456" s="14"/>
      <c r="L1456" s="14"/>
      <c r="M1456" s="14"/>
      <c r="N1456" s="15"/>
      <c r="O1456" s="14"/>
      <c r="P1456" s="20"/>
      <c r="Q1456" s="24" t="str">
        <f>IF(ISBLANK(K1456),"",VLOOKUP(K1456,EXHIBITIONS!B$4:C$1002,2,FALSE))</f>
        <v/>
      </c>
    </row>
    <row r="1457" spans="1:17" ht="15">
      <c r="A1457" s="10" t="str">
        <f t="array" ref="A1457">IF(ISERROR(MATCH(TRUE,EXACT(IMAGES!B$12:B$1002,B1457),0)),"?","")</f>
        <v/>
      </c>
      <c r="B1457" s="20"/>
      <c r="C1457" s="14"/>
      <c r="D1457" s="15"/>
      <c r="E1457" s="15"/>
      <c r="F1457" s="15"/>
      <c r="G1457" s="11" t="str" cm="1">
        <f t="array" ref="G1457">_xlfn.IFS(AND(D1457&lt;F1457,H1457="A"),"?",D1457+1=F1457,"✓",AND(D1457=F1457,D1457&gt;0,H1457&lt;&gt;"A"),"A?",TRUE,"")</f>
        <v/>
      </c>
      <c r="H1457" s="15"/>
      <c r="I1457" s="12"/>
      <c r="J1457" s="12"/>
      <c r="K1457" s="14"/>
      <c r="L1457" s="14"/>
      <c r="M1457" s="14"/>
      <c r="N1457" s="15"/>
      <c r="O1457" s="14"/>
      <c r="P1457" s="20"/>
      <c r="Q1457" s="24" t="str">
        <f>IF(ISBLANK(K1457),"",VLOOKUP(K1457,EXHIBITIONS!B$4:C$1002,2,FALSE))</f>
        <v/>
      </c>
    </row>
    <row r="1458" spans="1:17" ht="15">
      <c r="A1458" s="10" t="str">
        <f t="array" ref="A1458">IF(ISERROR(MATCH(TRUE,EXACT(IMAGES!B$12:B$1002,B1458),0)),"?","")</f>
        <v/>
      </c>
      <c r="B1458" s="20"/>
      <c r="C1458" s="14"/>
      <c r="D1458" s="15"/>
      <c r="E1458" s="15"/>
      <c r="F1458" s="15"/>
      <c r="G1458" s="11" t="str" cm="1">
        <f t="array" ref="G1458">_xlfn.IFS(AND(D1458&lt;F1458,H1458="A"),"?",D1458+1=F1458,"✓",AND(D1458=F1458,D1458&gt;0,H1458&lt;&gt;"A"),"A?",TRUE,"")</f>
        <v/>
      </c>
      <c r="H1458" s="15"/>
      <c r="I1458" s="12"/>
      <c r="J1458" s="12"/>
      <c r="K1458" s="14"/>
      <c r="L1458" s="14"/>
      <c r="M1458" s="14"/>
      <c r="N1458" s="15"/>
      <c r="O1458" s="14"/>
      <c r="P1458" s="20"/>
      <c r="Q1458" s="24" t="str">
        <f>IF(ISBLANK(K1458),"",VLOOKUP(K1458,EXHIBITIONS!B$4:C$1002,2,FALSE))</f>
        <v/>
      </c>
    </row>
    <row r="1459" spans="1:17" ht="15">
      <c r="A1459" s="10" t="str">
        <f t="array" ref="A1459">IF(ISERROR(MATCH(TRUE,EXACT(IMAGES!B$12:B$1002,B1459),0)),"?","")</f>
        <v/>
      </c>
      <c r="B1459" s="20"/>
      <c r="C1459" s="14"/>
      <c r="D1459" s="15"/>
      <c r="E1459" s="15"/>
      <c r="F1459" s="15"/>
      <c r="G1459" s="11" t="str" cm="1">
        <f t="array" ref="G1459">_xlfn.IFS(AND(D1459&lt;F1459,H1459="A"),"?",D1459+1=F1459,"✓",AND(D1459=F1459,D1459&gt;0,H1459&lt;&gt;"A"),"A?",TRUE,"")</f>
        <v/>
      </c>
      <c r="H1459" s="15"/>
      <c r="I1459" s="12"/>
      <c r="J1459" s="12"/>
      <c r="K1459" s="14"/>
      <c r="L1459" s="14"/>
      <c r="M1459" s="14"/>
      <c r="N1459" s="15"/>
      <c r="O1459" s="14"/>
      <c r="P1459" s="20"/>
      <c r="Q1459" s="24" t="str">
        <f>IF(ISBLANK(K1459),"",VLOOKUP(K1459,EXHIBITIONS!B$4:C$1002,2,FALSE))</f>
        <v/>
      </c>
    </row>
    <row r="1460" spans="1:17" ht="15">
      <c r="A1460" s="10" t="str">
        <f t="array" ref="A1460">IF(ISERROR(MATCH(TRUE,EXACT(IMAGES!B$12:B$1002,B1460),0)),"?","")</f>
        <v/>
      </c>
      <c r="B1460" s="20"/>
      <c r="C1460" s="14"/>
      <c r="D1460" s="15"/>
      <c r="E1460" s="15"/>
      <c r="F1460" s="15"/>
      <c r="G1460" s="11" t="str" cm="1">
        <f t="array" ref="G1460">_xlfn.IFS(AND(D1460&lt;F1460,H1460="A"),"?",D1460+1=F1460,"✓",AND(D1460=F1460,D1460&gt;0,H1460&lt;&gt;"A"),"A?",TRUE,"")</f>
        <v/>
      </c>
      <c r="H1460" s="15"/>
      <c r="I1460" s="12"/>
      <c r="J1460" s="12"/>
      <c r="K1460" s="14"/>
      <c r="L1460" s="14"/>
      <c r="M1460" s="14"/>
      <c r="N1460" s="15"/>
      <c r="O1460" s="14"/>
      <c r="P1460" s="20"/>
      <c r="Q1460" s="24" t="str">
        <f>IF(ISBLANK(K1460),"",VLOOKUP(K1460,EXHIBITIONS!B$4:C$1002,2,FALSE))</f>
        <v/>
      </c>
    </row>
    <row r="1461" spans="1:17" ht="15">
      <c r="A1461" s="10" t="str">
        <f t="array" ref="A1461">IF(ISERROR(MATCH(TRUE,EXACT(IMAGES!B$12:B$1002,B1461),0)),"?","")</f>
        <v/>
      </c>
      <c r="B1461" s="20"/>
      <c r="C1461" s="14"/>
      <c r="D1461" s="15"/>
      <c r="E1461" s="15"/>
      <c r="F1461" s="15"/>
      <c r="G1461" s="11" t="str" cm="1">
        <f t="array" ref="G1461">_xlfn.IFS(AND(D1461&lt;F1461,H1461="A"),"?",D1461+1=F1461,"✓",AND(D1461=F1461,D1461&gt;0,H1461&lt;&gt;"A"),"A?",TRUE,"")</f>
        <v/>
      </c>
      <c r="H1461" s="15"/>
      <c r="I1461" s="12"/>
      <c r="J1461" s="12"/>
      <c r="K1461" s="14"/>
      <c r="L1461" s="14"/>
      <c r="M1461" s="14"/>
      <c r="N1461" s="15"/>
      <c r="O1461" s="14"/>
      <c r="P1461" s="20"/>
      <c r="Q1461" s="24" t="str">
        <f>IF(ISBLANK(K1461),"",VLOOKUP(K1461,EXHIBITIONS!B$4:C$1002,2,FALSE))</f>
        <v/>
      </c>
    </row>
    <row r="1462" spans="1:17" ht="15">
      <c r="A1462" s="10" t="str">
        <f t="array" ref="A1462">IF(ISERROR(MATCH(TRUE,EXACT(IMAGES!B$12:B$1002,B1462),0)),"?","")</f>
        <v/>
      </c>
      <c r="B1462" s="20"/>
      <c r="C1462" s="14"/>
      <c r="D1462" s="15"/>
      <c r="E1462" s="15"/>
      <c r="F1462" s="15"/>
      <c r="G1462" s="11" t="str" cm="1">
        <f t="array" ref="G1462">_xlfn.IFS(AND(D1462&lt;F1462,H1462="A"),"?",D1462+1=F1462,"✓",AND(D1462=F1462,D1462&gt;0,H1462&lt;&gt;"A"),"A?",TRUE,"")</f>
        <v/>
      </c>
      <c r="H1462" s="15"/>
      <c r="I1462" s="12"/>
      <c r="J1462" s="12"/>
      <c r="K1462" s="14"/>
      <c r="L1462" s="14"/>
      <c r="M1462" s="14"/>
      <c r="N1462" s="15"/>
      <c r="O1462" s="14"/>
      <c r="P1462" s="20"/>
      <c r="Q1462" s="24" t="str">
        <f>IF(ISBLANK(K1462),"",VLOOKUP(K1462,EXHIBITIONS!B$4:C$1002,2,FALSE))</f>
        <v/>
      </c>
    </row>
    <row r="1463" spans="1:17" ht="15">
      <c r="A1463" s="10" t="str">
        <f t="array" ref="A1463">IF(ISERROR(MATCH(TRUE,EXACT(IMAGES!B$12:B$1002,B1463),0)),"?","")</f>
        <v/>
      </c>
      <c r="B1463" s="20"/>
      <c r="C1463" s="14"/>
      <c r="D1463" s="15"/>
      <c r="E1463" s="15"/>
      <c r="F1463" s="15"/>
      <c r="G1463" s="11" t="str" cm="1">
        <f t="array" ref="G1463">_xlfn.IFS(AND(D1463&lt;F1463,H1463="A"),"?",D1463+1=F1463,"✓",AND(D1463=F1463,D1463&gt;0,H1463&lt;&gt;"A"),"A?",TRUE,"")</f>
        <v/>
      </c>
      <c r="H1463" s="15"/>
      <c r="I1463" s="12"/>
      <c r="J1463" s="12"/>
      <c r="K1463" s="14"/>
      <c r="L1463" s="14"/>
      <c r="M1463" s="14"/>
      <c r="N1463" s="15"/>
      <c r="O1463" s="14"/>
      <c r="P1463" s="20"/>
      <c r="Q1463" s="24" t="str">
        <f>IF(ISBLANK(K1463),"",VLOOKUP(K1463,EXHIBITIONS!B$4:C$1002,2,FALSE))</f>
        <v/>
      </c>
    </row>
    <row r="1464" spans="1:17" ht="15">
      <c r="A1464" s="10" t="str">
        <f t="array" ref="A1464">IF(ISERROR(MATCH(TRUE,EXACT(IMAGES!B$12:B$1002,B1464),0)),"?","")</f>
        <v/>
      </c>
      <c r="B1464" s="20"/>
      <c r="C1464" s="14"/>
      <c r="D1464" s="15"/>
      <c r="E1464" s="15"/>
      <c r="F1464" s="15"/>
      <c r="G1464" s="11" t="str" cm="1">
        <f t="array" ref="G1464">_xlfn.IFS(AND(D1464&lt;F1464,H1464="A"),"?",D1464+1=F1464,"✓",AND(D1464=F1464,D1464&gt;0,H1464&lt;&gt;"A"),"A?",TRUE,"")</f>
        <v/>
      </c>
      <c r="H1464" s="15"/>
      <c r="I1464" s="12"/>
      <c r="J1464" s="12"/>
      <c r="K1464" s="14"/>
      <c r="L1464" s="14"/>
      <c r="M1464" s="14"/>
      <c r="N1464" s="15"/>
      <c r="O1464" s="14"/>
      <c r="P1464" s="20"/>
      <c r="Q1464" s="24" t="str">
        <f>IF(ISBLANK(K1464),"",VLOOKUP(K1464,EXHIBITIONS!B$4:C$1002,2,FALSE))</f>
        <v/>
      </c>
    </row>
    <row r="1465" spans="1:17" ht="15">
      <c r="A1465" s="10" t="str">
        <f t="array" ref="A1465">IF(ISERROR(MATCH(TRUE,EXACT(IMAGES!B$12:B$1002,B1465),0)),"?","")</f>
        <v/>
      </c>
      <c r="B1465" s="20"/>
      <c r="C1465" s="14"/>
      <c r="D1465" s="15"/>
      <c r="E1465" s="15"/>
      <c r="F1465" s="15"/>
      <c r="G1465" s="11" t="str" cm="1">
        <f t="array" ref="G1465">_xlfn.IFS(AND(D1465&lt;F1465,H1465="A"),"?",D1465+1=F1465,"✓",AND(D1465=F1465,D1465&gt;0,H1465&lt;&gt;"A"),"A?",TRUE,"")</f>
        <v/>
      </c>
      <c r="H1465" s="15"/>
      <c r="I1465" s="12"/>
      <c r="J1465" s="12"/>
      <c r="K1465" s="14"/>
      <c r="L1465" s="14"/>
      <c r="M1465" s="14"/>
      <c r="N1465" s="15"/>
      <c r="O1465" s="14"/>
      <c r="P1465" s="20"/>
      <c r="Q1465" s="24" t="str">
        <f>IF(ISBLANK(K1465),"",VLOOKUP(K1465,EXHIBITIONS!B$4:C$1002,2,FALSE))</f>
        <v/>
      </c>
    </row>
    <row r="1466" spans="1:17" ht="15">
      <c r="A1466" s="10" t="str">
        <f t="array" ref="A1466">IF(ISERROR(MATCH(TRUE,EXACT(IMAGES!B$12:B$1002,B1466),0)),"?","")</f>
        <v/>
      </c>
      <c r="B1466" s="20"/>
      <c r="C1466" s="14"/>
      <c r="D1466" s="15"/>
      <c r="E1466" s="15"/>
      <c r="F1466" s="15"/>
      <c r="G1466" s="11" t="str" cm="1">
        <f t="array" ref="G1466">_xlfn.IFS(AND(D1466&lt;F1466,H1466="A"),"?",D1466+1=F1466,"✓",AND(D1466=F1466,D1466&gt;0,H1466&lt;&gt;"A"),"A?",TRUE,"")</f>
        <v/>
      </c>
      <c r="H1466" s="15"/>
      <c r="I1466" s="12"/>
      <c r="J1466" s="12"/>
      <c r="K1466" s="14"/>
      <c r="L1466" s="14"/>
      <c r="M1466" s="14"/>
      <c r="N1466" s="15"/>
      <c r="O1466" s="14"/>
      <c r="P1466" s="20"/>
      <c r="Q1466" s="24" t="str">
        <f>IF(ISBLANK(K1466),"",VLOOKUP(K1466,EXHIBITIONS!B$4:C$1002,2,FALSE))</f>
        <v/>
      </c>
    </row>
    <row r="1467" spans="1:17" ht="15">
      <c r="A1467" s="10" t="str">
        <f t="array" ref="A1467">IF(ISERROR(MATCH(TRUE,EXACT(IMAGES!B$12:B$1002,B1467),0)),"?","")</f>
        <v/>
      </c>
      <c r="B1467" s="20"/>
      <c r="C1467" s="14"/>
      <c r="D1467" s="15"/>
      <c r="E1467" s="15"/>
      <c r="F1467" s="15"/>
      <c r="G1467" s="11" t="str" cm="1">
        <f t="array" ref="G1467">_xlfn.IFS(AND(D1467&lt;F1467,H1467="A"),"?",D1467+1=F1467,"✓",AND(D1467=F1467,D1467&gt;0,H1467&lt;&gt;"A"),"A?",TRUE,"")</f>
        <v/>
      </c>
      <c r="H1467" s="15"/>
      <c r="I1467" s="12"/>
      <c r="J1467" s="12"/>
      <c r="K1467" s="14"/>
      <c r="L1467" s="14"/>
      <c r="M1467" s="14"/>
      <c r="N1467" s="15"/>
      <c r="O1467" s="14"/>
      <c r="P1467" s="20"/>
      <c r="Q1467" s="24" t="str">
        <f>IF(ISBLANK(K1467),"",VLOOKUP(K1467,EXHIBITIONS!B$4:C$1002,2,FALSE))</f>
        <v/>
      </c>
    </row>
    <row r="1468" spans="1:17" ht="15">
      <c r="A1468" s="10" t="str">
        <f t="array" ref="A1468">IF(ISERROR(MATCH(TRUE,EXACT(IMAGES!B$12:B$1002,B1468),0)),"?","")</f>
        <v/>
      </c>
      <c r="B1468" s="20"/>
      <c r="C1468" s="14"/>
      <c r="D1468" s="15"/>
      <c r="E1468" s="15"/>
      <c r="F1468" s="15"/>
      <c r="G1468" s="11" t="str" cm="1">
        <f t="array" ref="G1468">_xlfn.IFS(AND(D1468&lt;F1468,H1468="A"),"?",D1468+1=F1468,"✓",AND(D1468=F1468,D1468&gt;0,H1468&lt;&gt;"A"),"A?",TRUE,"")</f>
        <v/>
      </c>
      <c r="H1468" s="15"/>
      <c r="I1468" s="12"/>
      <c r="J1468" s="12"/>
      <c r="K1468" s="14"/>
      <c r="L1468" s="14"/>
      <c r="M1468" s="14"/>
      <c r="N1468" s="15"/>
      <c r="O1468" s="14"/>
      <c r="P1468" s="20"/>
      <c r="Q1468" s="24" t="str">
        <f>IF(ISBLANK(K1468),"",VLOOKUP(K1468,EXHIBITIONS!B$4:C$1002,2,FALSE))</f>
        <v/>
      </c>
    </row>
    <row r="1469" spans="1:17" ht="15">
      <c r="A1469" s="10" t="str">
        <f t="array" ref="A1469">IF(ISERROR(MATCH(TRUE,EXACT(IMAGES!B$12:B$1002,B1469),0)),"?","")</f>
        <v/>
      </c>
      <c r="B1469" s="20"/>
      <c r="C1469" s="14"/>
      <c r="D1469" s="15"/>
      <c r="E1469" s="15"/>
      <c r="F1469" s="15"/>
      <c r="G1469" s="11" t="str" cm="1">
        <f t="array" ref="G1469">_xlfn.IFS(AND(D1469&lt;F1469,H1469="A"),"?",D1469+1=F1469,"✓",AND(D1469=F1469,D1469&gt;0,H1469&lt;&gt;"A"),"A?",TRUE,"")</f>
        <v/>
      </c>
      <c r="H1469" s="15"/>
      <c r="I1469" s="12"/>
      <c r="J1469" s="12"/>
      <c r="K1469" s="14"/>
      <c r="L1469" s="14"/>
      <c r="M1469" s="14"/>
      <c r="N1469" s="15"/>
      <c r="O1469" s="14"/>
      <c r="P1469" s="20"/>
      <c r="Q1469" s="24" t="str">
        <f>IF(ISBLANK(K1469),"",VLOOKUP(K1469,EXHIBITIONS!B$4:C$1002,2,FALSE))</f>
        <v/>
      </c>
    </row>
    <row r="1470" spans="1:17" ht="15">
      <c r="A1470" s="10" t="str">
        <f t="array" ref="A1470">IF(ISERROR(MATCH(TRUE,EXACT(IMAGES!B$12:B$1002,B1470),0)),"?","")</f>
        <v/>
      </c>
      <c r="B1470" s="20"/>
      <c r="C1470" s="14"/>
      <c r="D1470" s="15"/>
      <c r="E1470" s="15"/>
      <c r="F1470" s="15"/>
      <c r="G1470" s="11" t="str" cm="1">
        <f t="array" ref="G1470">_xlfn.IFS(AND(D1470&lt;F1470,H1470="A"),"?",D1470+1=F1470,"✓",AND(D1470=F1470,D1470&gt;0,H1470&lt;&gt;"A"),"A?",TRUE,"")</f>
        <v/>
      </c>
      <c r="H1470" s="15"/>
      <c r="I1470" s="12"/>
      <c r="J1470" s="12"/>
      <c r="K1470" s="14"/>
      <c r="L1470" s="14"/>
      <c r="M1470" s="14"/>
      <c r="N1470" s="15"/>
      <c r="O1470" s="14"/>
      <c r="P1470" s="20"/>
      <c r="Q1470" s="24" t="str">
        <f>IF(ISBLANK(K1470),"",VLOOKUP(K1470,EXHIBITIONS!B$4:C$1002,2,FALSE))</f>
        <v/>
      </c>
    </row>
    <row r="1471" spans="1:17" ht="15">
      <c r="A1471" s="10" t="str">
        <f t="array" ref="A1471">IF(ISERROR(MATCH(TRUE,EXACT(IMAGES!B$12:B$1002,B1471),0)),"?","")</f>
        <v/>
      </c>
      <c r="B1471" s="20"/>
      <c r="C1471" s="14"/>
      <c r="D1471" s="15"/>
      <c r="E1471" s="15"/>
      <c r="F1471" s="15"/>
      <c r="G1471" s="11" t="str" cm="1">
        <f t="array" ref="G1471">_xlfn.IFS(AND(D1471&lt;F1471,H1471="A"),"?",D1471+1=F1471,"✓",AND(D1471=F1471,D1471&gt;0,H1471&lt;&gt;"A"),"A?",TRUE,"")</f>
        <v/>
      </c>
      <c r="H1471" s="15"/>
      <c r="I1471" s="12"/>
      <c r="J1471" s="12"/>
      <c r="K1471" s="14"/>
      <c r="L1471" s="14"/>
      <c r="M1471" s="14"/>
      <c r="N1471" s="15"/>
      <c r="O1471" s="14"/>
      <c r="P1471" s="20"/>
      <c r="Q1471" s="24" t="str">
        <f>IF(ISBLANK(K1471),"",VLOOKUP(K1471,EXHIBITIONS!B$4:C$1002,2,FALSE))</f>
        <v/>
      </c>
    </row>
    <row r="1472" spans="1:17" ht="15">
      <c r="A1472" s="10" t="str">
        <f t="array" ref="A1472">IF(ISERROR(MATCH(TRUE,EXACT(IMAGES!B$12:B$1002,B1472),0)),"?","")</f>
        <v/>
      </c>
      <c r="B1472" s="20"/>
      <c r="C1472" s="14"/>
      <c r="D1472" s="15"/>
      <c r="E1472" s="15"/>
      <c r="F1472" s="15"/>
      <c r="G1472" s="11" t="str" cm="1">
        <f t="array" ref="G1472">_xlfn.IFS(AND(D1472&lt;F1472,H1472="A"),"?",D1472+1=F1472,"✓",AND(D1472=F1472,D1472&gt;0,H1472&lt;&gt;"A"),"A?",TRUE,"")</f>
        <v/>
      </c>
      <c r="H1472" s="15"/>
      <c r="I1472" s="12"/>
      <c r="J1472" s="12"/>
      <c r="K1472" s="14"/>
      <c r="L1472" s="14"/>
      <c r="M1472" s="14"/>
      <c r="N1472" s="15"/>
      <c r="O1472" s="14"/>
      <c r="P1472" s="20"/>
      <c r="Q1472" s="24" t="str">
        <f>IF(ISBLANK(K1472),"",VLOOKUP(K1472,EXHIBITIONS!B$4:C$1002,2,FALSE))</f>
        <v/>
      </c>
    </row>
    <row r="1473" spans="1:17" ht="15">
      <c r="A1473" s="10" t="str">
        <f t="array" ref="A1473">IF(ISERROR(MATCH(TRUE,EXACT(IMAGES!B$12:B$1002,B1473),0)),"?","")</f>
        <v/>
      </c>
      <c r="B1473" s="20"/>
      <c r="C1473" s="14"/>
      <c r="D1473" s="15"/>
      <c r="E1473" s="15"/>
      <c r="F1473" s="15"/>
      <c r="G1473" s="11" t="str" cm="1">
        <f t="array" ref="G1473">_xlfn.IFS(AND(D1473&lt;F1473,H1473="A"),"?",D1473+1=F1473,"✓",AND(D1473=F1473,D1473&gt;0,H1473&lt;&gt;"A"),"A?",TRUE,"")</f>
        <v/>
      </c>
      <c r="H1473" s="15"/>
      <c r="I1473" s="12"/>
      <c r="J1473" s="12"/>
      <c r="K1473" s="14"/>
      <c r="L1473" s="14"/>
      <c r="M1473" s="14"/>
      <c r="N1473" s="15"/>
      <c r="O1473" s="14"/>
      <c r="P1473" s="20"/>
      <c r="Q1473" s="24" t="str">
        <f>IF(ISBLANK(K1473),"",VLOOKUP(K1473,EXHIBITIONS!B$4:C$1002,2,FALSE))</f>
        <v/>
      </c>
    </row>
    <row r="1474" spans="1:17" ht="15">
      <c r="A1474" s="10" t="str">
        <f t="array" ref="A1474">IF(ISERROR(MATCH(TRUE,EXACT(IMAGES!B$12:B$1002,B1474),0)),"?","")</f>
        <v/>
      </c>
      <c r="B1474" s="20"/>
      <c r="C1474" s="14"/>
      <c r="D1474" s="15"/>
      <c r="E1474" s="15"/>
      <c r="F1474" s="15"/>
      <c r="G1474" s="11" t="str" cm="1">
        <f t="array" ref="G1474">_xlfn.IFS(AND(D1474&lt;F1474,H1474="A"),"?",D1474+1=F1474,"✓",AND(D1474=F1474,D1474&gt;0,H1474&lt;&gt;"A"),"A?",TRUE,"")</f>
        <v/>
      </c>
      <c r="H1474" s="15"/>
      <c r="I1474" s="12"/>
      <c r="J1474" s="12"/>
      <c r="K1474" s="14"/>
      <c r="L1474" s="14"/>
      <c r="M1474" s="14"/>
      <c r="N1474" s="15"/>
      <c r="O1474" s="14"/>
      <c r="P1474" s="20"/>
      <c r="Q1474" s="24" t="str">
        <f>IF(ISBLANK(K1474),"",VLOOKUP(K1474,EXHIBITIONS!B$4:C$1002,2,FALSE))</f>
        <v/>
      </c>
    </row>
    <row r="1475" spans="1:17" ht="15">
      <c r="A1475" s="10" t="str">
        <f t="array" ref="A1475">IF(ISERROR(MATCH(TRUE,EXACT(IMAGES!B$12:B$1002,B1475),0)),"?","")</f>
        <v/>
      </c>
      <c r="B1475" s="20"/>
      <c r="C1475" s="14"/>
      <c r="D1475" s="15"/>
      <c r="E1475" s="15"/>
      <c r="F1475" s="15"/>
      <c r="G1475" s="11" t="str" cm="1">
        <f t="array" ref="G1475">_xlfn.IFS(AND(D1475&lt;F1475,H1475="A"),"?",D1475+1=F1475,"✓",AND(D1475=F1475,D1475&gt;0,H1475&lt;&gt;"A"),"A?",TRUE,"")</f>
        <v/>
      </c>
      <c r="H1475" s="15"/>
      <c r="I1475" s="12"/>
      <c r="J1475" s="12"/>
      <c r="K1475" s="14"/>
      <c r="L1475" s="14"/>
      <c r="M1475" s="14"/>
      <c r="N1475" s="15"/>
      <c r="O1475" s="14"/>
      <c r="P1475" s="20"/>
      <c r="Q1475" s="24" t="str">
        <f>IF(ISBLANK(K1475),"",VLOOKUP(K1475,EXHIBITIONS!B$4:C$1002,2,FALSE))</f>
        <v/>
      </c>
    </row>
    <row r="1476" spans="1:17" ht="15">
      <c r="A1476" s="10" t="str">
        <f t="array" ref="A1476">IF(ISERROR(MATCH(TRUE,EXACT(IMAGES!B$12:B$1002,B1476),0)),"?","")</f>
        <v/>
      </c>
      <c r="B1476" s="20"/>
      <c r="C1476" s="14"/>
      <c r="D1476" s="15"/>
      <c r="E1476" s="15"/>
      <c r="F1476" s="15"/>
      <c r="G1476" s="11" t="str" cm="1">
        <f t="array" ref="G1476">_xlfn.IFS(AND(D1476&lt;F1476,H1476="A"),"?",D1476+1=F1476,"✓",AND(D1476=F1476,D1476&gt;0,H1476&lt;&gt;"A"),"A?",TRUE,"")</f>
        <v/>
      </c>
      <c r="H1476" s="15"/>
      <c r="I1476" s="12"/>
      <c r="J1476" s="12"/>
      <c r="K1476" s="14"/>
      <c r="L1476" s="14"/>
      <c r="M1476" s="14"/>
      <c r="N1476" s="15"/>
      <c r="O1476" s="14"/>
      <c r="P1476" s="20"/>
      <c r="Q1476" s="24" t="str">
        <f>IF(ISBLANK(K1476),"",VLOOKUP(K1476,EXHIBITIONS!B$4:C$1002,2,FALSE))</f>
        <v/>
      </c>
    </row>
    <row r="1477" spans="1:17" ht="15">
      <c r="A1477" s="10" t="str">
        <f t="array" ref="A1477">IF(ISERROR(MATCH(TRUE,EXACT(IMAGES!B$12:B$1002,B1477),0)),"?","")</f>
        <v/>
      </c>
      <c r="B1477" s="20"/>
      <c r="C1477" s="14"/>
      <c r="D1477" s="15"/>
      <c r="E1477" s="15"/>
      <c r="F1477" s="15"/>
      <c r="G1477" s="11" t="str" cm="1">
        <f t="array" ref="G1477">_xlfn.IFS(AND(D1477&lt;F1477,H1477="A"),"?",D1477+1=F1477,"✓",AND(D1477=F1477,D1477&gt;0,H1477&lt;&gt;"A"),"A?",TRUE,"")</f>
        <v/>
      </c>
      <c r="H1477" s="15"/>
      <c r="I1477" s="12"/>
      <c r="J1477" s="12"/>
      <c r="K1477" s="14"/>
      <c r="L1477" s="14"/>
      <c r="M1477" s="14"/>
      <c r="N1477" s="15"/>
      <c r="O1477" s="14"/>
      <c r="P1477" s="20"/>
      <c r="Q1477" s="24" t="str">
        <f>IF(ISBLANK(K1477),"",VLOOKUP(K1477,EXHIBITIONS!B$4:C$1002,2,FALSE))</f>
        <v/>
      </c>
    </row>
    <row r="1478" spans="1:17" ht="15">
      <c r="A1478" s="10" t="str">
        <f t="array" ref="A1478">IF(ISERROR(MATCH(TRUE,EXACT(IMAGES!B$12:B$1002,B1478),0)),"?","")</f>
        <v/>
      </c>
      <c r="B1478" s="20"/>
      <c r="C1478" s="14"/>
      <c r="D1478" s="15"/>
      <c r="E1478" s="15"/>
      <c r="F1478" s="15"/>
      <c r="G1478" s="11" t="str" cm="1">
        <f t="array" ref="G1478">_xlfn.IFS(AND(D1478&lt;F1478,H1478="A"),"?",D1478+1=F1478,"✓",AND(D1478=F1478,D1478&gt;0,H1478&lt;&gt;"A"),"A?",TRUE,"")</f>
        <v/>
      </c>
      <c r="H1478" s="15"/>
      <c r="I1478" s="12"/>
      <c r="J1478" s="12"/>
      <c r="K1478" s="14"/>
      <c r="L1478" s="14"/>
      <c r="M1478" s="14"/>
      <c r="N1478" s="15"/>
      <c r="O1478" s="14"/>
      <c r="P1478" s="20"/>
      <c r="Q1478" s="24" t="str">
        <f>IF(ISBLANK(K1478),"",VLOOKUP(K1478,EXHIBITIONS!B$4:C$1002,2,FALSE))</f>
        <v/>
      </c>
    </row>
    <row r="1479" spans="1:17" ht="15">
      <c r="A1479" s="10" t="str">
        <f t="array" ref="A1479">IF(ISERROR(MATCH(TRUE,EXACT(IMAGES!B$12:B$1002,B1479),0)),"?","")</f>
        <v/>
      </c>
      <c r="B1479" s="20"/>
      <c r="C1479" s="14"/>
      <c r="D1479" s="15"/>
      <c r="E1479" s="15"/>
      <c r="F1479" s="15"/>
      <c r="G1479" s="11" t="str" cm="1">
        <f t="array" ref="G1479">_xlfn.IFS(AND(D1479&lt;F1479,H1479="A"),"?",D1479+1=F1479,"✓",AND(D1479=F1479,D1479&gt;0,H1479&lt;&gt;"A"),"A?",TRUE,"")</f>
        <v/>
      </c>
      <c r="H1479" s="15"/>
      <c r="I1479" s="12"/>
      <c r="J1479" s="12"/>
      <c r="K1479" s="14"/>
      <c r="L1479" s="14"/>
      <c r="M1479" s="14"/>
      <c r="N1479" s="15"/>
      <c r="O1479" s="14"/>
      <c r="P1479" s="20"/>
      <c r="Q1479" s="24" t="str">
        <f>IF(ISBLANK(K1479),"",VLOOKUP(K1479,EXHIBITIONS!B$4:C$1002,2,FALSE))</f>
        <v/>
      </c>
    </row>
    <row r="1480" spans="1:17" ht="15">
      <c r="A1480" s="10" t="str">
        <f t="array" ref="A1480">IF(ISERROR(MATCH(TRUE,EXACT(IMAGES!B$12:B$1002,B1480),0)),"?","")</f>
        <v/>
      </c>
      <c r="B1480" s="20"/>
      <c r="C1480" s="14"/>
      <c r="D1480" s="15"/>
      <c r="E1480" s="15"/>
      <c r="F1480" s="15"/>
      <c r="G1480" s="11" t="str" cm="1">
        <f t="array" ref="G1480">_xlfn.IFS(AND(D1480&lt;F1480,H1480="A"),"?",D1480+1=F1480,"✓",AND(D1480=F1480,D1480&gt;0,H1480&lt;&gt;"A"),"A?",TRUE,"")</f>
        <v/>
      </c>
      <c r="H1480" s="15"/>
      <c r="I1480" s="12"/>
      <c r="J1480" s="12"/>
      <c r="K1480" s="14"/>
      <c r="L1480" s="14"/>
      <c r="M1480" s="14"/>
      <c r="N1480" s="15"/>
      <c r="O1480" s="14"/>
      <c r="P1480" s="20"/>
      <c r="Q1480" s="24" t="str">
        <f>IF(ISBLANK(K1480),"",VLOOKUP(K1480,EXHIBITIONS!B$4:C$1002,2,FALSE))</f>
        <v/>
      </c>
    </row>
    <row r="1481" spans="1:17" ht="15">
      <c r="A1481" s="10" t="str">
        <f t="array" ref="A1481">IF(ISERROR(MATCH(TRUE,EXACT(IMAGES!B$12:B$1002,B1481),0)),"?","")</f>
        <v/>
      </c>
      <c r="B1481" s="20"/>
      <c r="C1481" s="14"/>
      <c r="D1481" s="15"/>
      <c r="E1481" s="15"/>
      <c r="F1481" s="15"/>
      <c r="G1481" s="11" t="str" cm="1">
        <f t="array" ref="G1481">_xlfn.IFS(AND(D1481&lt;F1481,H1481="A"),"?",D1481+1=F1481,"✓",AND(D1481=F1481,D1481&gt;0,H1481&lt;&gt;"A"),"A?",TRUE,"")</f>
        <v/>
      </c>
      <c r="H1481" s="15"/>
      <c r="I1481" s="12"/>
      <c r="J1481" s="12"/>
      <c r="K1481" s="14"/>
      <c r="L1481" s="14"/>
      <c r="M1481" s="14"/>
      <c r="N1481" s="15"/>
      <c r="O1481" s="14"/>
      <c r="P1481" s="20"/>
      <c r="Q1481" s="24" t="str">
        <f>IF(ISBLANK(K1481),"",VLOOKUP(K1481,EXHIBITIONS!B$4:C$1002,2,FALSE))</f>
        <v/>
      </c>
    </row>
    <row r="1482" spans="1:17" ht="15">
      <c r="A1482" s="10" t="str">
        <f t="array" ref="A1482">IF(ISERROR(MATCH(TRUE,EXACT(IMAGES!B$12:B$1002,B1482),0)),"?","")</f>
        <v/>
      </c>
      <c r="B1482" s="20"/>
      <c r="C1482" s="14"/>
      <c r="D1482" s="15"/>
      <c r="E1482" s="15"/>
      <c r="F1482" s="15"/>
      <c r="G1482" s="11" t="str" cm="1">
        <f t="array" ref="G1482">_xlfn.IFS(AND(D1482&lt;F1482,H1482="A"),"?",D1482+1=F1482,"✓",AND(D1482=F1482,D1482&gt;0,H1482&lt;&gt;"A"),"A?",TRUE,"")</f>
        <v/>
      </c>
      <c r="H1482" s="15"/>
      <c r="I1482" s="12"/>
      <c r="J1482" s="12"/>
      <c r="K1482" s="14"/>
      <c r="L1482" s="14"/>
      <c r="M1482" s="14"/>
      <c r="N1482" s="15"/>
      <c r="O1482" s="14"/>
      <c r="P1482" s="20"/>
      <c r="Q1482" s="24" t="str">
        <f>IF(ISBLANK(K1482),"",VLOOKUP(K1482,EXHIBITIONS!B$4:C$1002,2,FALSE))</f>
        <v/>
      </c>
    </row>
    <row r="1483" spans="1:17" ht="15">
      <c r="A1483" s="10" t="str">
        <f t="array" ref="A1483">IF(ISERROR(MATCH(TRUE,EXACT(IMAGES!B$12:B$1002,B1483),0)),"?","")</f>
        <v/>
      </c>
      <c r="B1483" s="20"/>
      <c r="C1483" s="14"/>
      <c r="D1483" s="15"/>
      <c r="E1483" s="15"/>
      <c r="F1483" s="15"/>
      <c r="G1483" s="11" t="str" cm="1">
        <f t="array" ref="G1483">_xlfn.IFS(AND(D1483&lt;F1483,H1483="A"),"?",D1483+1=F1483,"✓",AND(D1483=F1483,D1483&gt;0,H1483&lt;&gt;"A"),"A?",TRUE,"")</f>
        <v/>
      </c>
      <c r="H1483" s="15"/>
      <c r="I1483" s="12"/>
      <c r="J1483" s="12"/>
      <c r="K1483" s="14"/>
      <c r="L1483" s="14"/>
      <c r="M1483" s="14"/>
      <c r="N1483" s="15"/>
      <c r="O1483" s="14"/>
      <c r="P1483" s="20"/>
      <c r="Q1483" s="24" t="str">
        <f>IF(ISBLANK(K1483),"",VLOOKUP(K1483,EXHIBITIONS!B$4:C$1002,2,FALSE))</f>
        <v/>
      </c>
    </row>
    <row r="1484" spans="1:17" ht="15">
      <c r="A1484" s="10" t="str">
        <f t="array" ref="A1484">IF(ISERROR(MATCH(TRUE,EXACT(IMAGES!B$12:B$1002,B1484),0)),"?","")</f>
        <v/>
      </c>
      <c r="B1484" s="20"/>
      <c r="C1484" s="14"/>
      <c r="D1484" s="15"/>
      <c r="E1484" s="15"/>
      <c r="F1484" s="15"/>
      <c r="G1484" s="11" t="str" cm="1">
        <f t="array" ref="G1484">_xlfn.IFS(AND(D1484&lt;F1484,H1484="A"),"?",D1484+1=F1484,"✓",AND(D1484=F1484,D1484&gt;0,H1484&lt;&gt;"A"),"A?",TRUE,"")</f>
        <v/>
      </c>
      <c r="H1484" s="15"/>
      <c r="I1484" s="12"/>
      <c r="J1484" s="12"/>
      <c r="K1484" s="14"/>
      <c r="L1484" s="14"/>
      <c r="M1484" s="14"/>
      <c r="N1484" s="15"/>
      <c r="O1484" s="14"/>
      <c r="P1484" s="20"/>
      <c r="Q1484" s="24" t="str">
        <f>IF(ISBLANK(K1484),"",VLOOKUP(K1484,EXHIBITIONS!B$4:C$1002,2,FALSE))</f>
        <v/>
      </c>
    </row>
    <row r="1485" spans="1:17" ht="15">
      <c r="A1485" s="10" t="str">
        <f t="array" ref="A1485">IF(ISERROR(MATCH(TRUE,EXACT(IMAGES!B$12:B$1002,B1485),0)),"?","")</f>
        <v/>
      </c>
      <c r="B1485" s="20"/>
      <c r="C1485" s="14"/>
      <c r="D1485" s="15"/>
      <c r="E1485" s="15"/>
      <c r="F1485" s="15"/>
      <c r="G1485" s="11" t="str" cm="1">
        <f t="array" ref="G1485">_xlfn.IFS(AND(D1485&lt;F1485,H1485="A"),"?",D1485+1=F1485,"✓",AND(D1485=F1485,D1485&gt;0,H1485&lt;&gt;"A"),"A?",TRUE,"")</f>
        <v/>
      </c>
      <c r="H1485" s="15"/>
      <c r="I1485" s="12"/>
      <c r="J1485" s="12"/>
      <c r="K1485" s="14"/>
      <c r="L1485" s="14"/>
      <c r="M1485" s="14"/>
      <c r="N1485" s="15"/>
      <c r="O1485" s="14"/>
      <c r="P1485" s="20"/>
      <c r="Q1485" s="24" t="str">
        <f>IF(ISBLANK(K1485),"",VLOOKUP(K1485,EXHIBITIONS!B$4:C$1002,2,FALSE))</f>
        <v/>
      </c>
    </row>
    <row r="1486" spans="1:17" ht="15">
      <c r="A1486" s="10" t="str">
        <f t="array" ref="A1486">IF(ISERROR(MATCH(TRUE,EXACT(IMAGES!B$12:B$1002,B1486),0)),"?","")</f>
        <v/>
      </c>
      <c r="B1486" s="20"/>
      <c r="C1486" s="14"/>
      <c r="D1486" s="15"/>
      <c r="E1486" s="15"/>
      <c r="F1486" s="15"/>
      <c r="G1486" s="11" t="str" cm="1">
        <f t="array" ref="G1486">_xlfn.IFS(AND(D1486&lt;F1486,H1486="A"),"?",D1486+1=F1486,"✓",AND(D1486=F1486,D1486&gt;0,H1486&lt;&gt;"A"),"A?",TRUE,"")</f>
        <v/>
      </c>
      <c r="H1486" s="15"/>
      <c r="I1486" s="12"/>
      <c r="J1486" s="12"/>
      <c r="K1486" s="14"/>
      <c r="L1486" s="14"/>
      <c r="M1486" s="14"/>
      <c r="N1486" s="15"/>
      <c r="O1486" s="14"/>
      <c r="P1486" s="20"/>
      <c r="Q1486" s="24" t="str">
        <f>IF(ISBLANK(K1486),"",VLOOKUP(K1486,EXHIBITIONS!B$4:C$1002,2,FALSE))</f>
        <v/>
      </c>
    </row>
    <row r="1487" spans="1:17" ht="15">
      <c r="A1487" s="10" t="str">
        <f t="array" ref="A1487">IF(ISERROR(MATCH(TRUE,EXACT(IMAGES!B$12:B$1002,B1487),0)),"?","")</f>
        <v/>
      </c>
      <c r="B1487" s="20"/>
      <c r="C1487" s="14"/>
      <c r="D1487" s="15"/>
      <c r="E1487" s="15"/>
      <c r="F1487" s="15"/>
      <c r="G1487" s="11" t="str" cm="1">
        <f t="array" ref="G1487">_xlfn.IFS(AND(D1487&lt;F1487,H1487="A"),"?",D1487+1=F1487,"✓",AND(D1487=F1487,D1487&gt;0,H1487&lt;&gt;"A"),"A?",TRUE,"")</f>
        <v/>
      </c>
      <c r="H1487" s="15"/>
      <c r="I1487" s="12"/>
      <c r="J1487" s="12"/>
      <c r="K1487" s="14"/>
      <c r="L1487" s="14"/>
      <c r="M1487" s="14"/>
      <c r="N1487" s="15"/>
      <c r="O1487" s="14"/>
      <c r="P1487" s="20"/>
      <c r="Q1487" s="24" t="str">
        <f>IF(ISBLANK(K1487),"",VLOOKUP(K1487,EXHIBITIONS!B$4:C$1002,2,FALSE))</f>
        <v/>
      </c>
    </row>
    <row r="1488" spans="1:17" ht="15">
      <c r="A1488" s="10" t="str">
        <f t="array" ref="A1488">IF(ISERROR(MATCH(TRUE,EXACT(IMAGES!B$12:B$1002,B1488),0)),"?","")</f>
        <v/>
      </c>
      <c r="B1488" s="20"/>
      <c r="C1488" s="14"/>
      <c r="D1488" s="15"/>
      <c r="E1488" s="15"/>
      <c r="F1488" s="15"/>
      <c r="G1488" s="11" t="str" cm="1">
        <f t="array" ref="G1488">_xlfn.IFS(AND(D1488&lt;F1488,H1488="A"),"?",D1488+1=F1488,"✓",AND(D1488=F1488,D1488&gt;0,H1488&lt;&gt;"A"),"A?",TRUE,"")</f>
        <v/>
      </c>
      <c r="H1488" s="15"/>
      <c r="I1488" s="12"/>
      <c r="J1488" s="12"/>
      <c r="K1488" s="14"/>
      <c r="L1488" s="14"/>
      <c r="M1488" s="14"/>
      <c r="N1488" s="15"/>
      <c r="O1488" s="14"/>
      <c r="P1488" s="20"/>
      <c r="Q1488" s="24" t="str">
        <f>IF(ISBLANK(K1488),"",VLOOKUP(K1488,EXHIBITIONS!B$4:C$1002,2,FALSE))</f>
        <v/>
      </c>
    </row>
    <row r="1489" spans="1:17" ht="15">
      <c r="A1489" s="10" t="str">
        <f t="array" ref="A1489">IF(ISERROR(MATCH(TRUE,EXACT(IMAGES!B$12:B$1002,B1489),0)),"?","")</f>
        <v/>
      </c>
      <c r="B1489" s="20"/>
      <c r="C1489" s="14"/>
      <c r="D1489" s="15"/>
      <c r="E1489" s="15"/>
      <c r="F1489" s="15"/>
      <c r="G1489" s="11" t="str" cm="1">
        <f t="array" ref="G1489">_xlfn.IFS(AND(D1489&lt;F1489,H1489="A"),"?",D1489+1=F1489,"✓",AND(D1489=F1489,D1489&gt;0,H1489&lt;&gt;"A"),"A?",TRUE,"")</f>
        <v/>
      </c>
      <c r="H1489" s="15"/>
      <c r="I1489" s="12"/>
      <c r="J1489" s="12"/>
      <c r="K1489" s="14"/>
      <c r="L1489" s="14"/>
      <c r="M1489" s="14"/>
      <c r="N1489" s="15"/>
      <c r="O1489" s="14"/>
      <c r="P1489" s="20"/>
      <c r="Q1489" s="24" t="str">
        <f>IF(ISBLANK(K1489),"",VLOOKUP(K1489,EXHIBITIONS!B$4:C$1002,2,FALSE))</f>
        <v/>
      </c>
    </row>
    <row r="1490" spans="1:17" ht="15">
      <c r="A1490" s="10" t="str">
        <f t="array" ref="A1490">IF(ISERROR(MATCH(TRUE,EXACT(IMAGES!B$12:B$1002,B1490),0)),"?","")</f>
        <v/>
      </c>
      <c r="B1490" s="20"/>
      <c r="C1490" s="14"/>
      <c r="D1490" s="15"/>
      <c r="E1490" s="15"/>
      <c r="F1490" s="15"/>
      <c r="G1490" s="11" t="str" cm="1">
        <f t="array" ref="G1490">_xlfn.IFS(AND(D1490&lt;F1490,H1490="A"),"?",D1490+1=F1490,"✓",AND(D1490=F1490,D1490&gt;0,H1490&lt;&gt;"A"),"A?",TRUE,"")</f>
        <v/>
      </c>
      <c r="H1490" s="15"/>
      <c r="I1490" s="12"/>
      <c r="J1490" s="12"/>
      <c r="K1490" s="14"/>
      <c r="L1490" s="14"/>
      <c r="M1490" s="14"/>
      <c r="N1490" s="15"/>
      <c r="O1490" s="14"/>
      <c r="P1490" s="20"/>
      <c r="Q1490" s="24" t="str">
        <f>IF(ISBLANK(K1490),"",VLOOKUP(K1490,EXHIBITIONS!B$4:C$1002,2,FALSE))</f>
        <v/>
      </c>
    </row>
    <row r="1491" spans="1:17" ht="15">
      <c r="A1491" s="10" t="str">
        <f t="array" ref="A1491">IF(ISERROR(MATCH(TRUE,EXACT(IMAGES!B$12:B$1002,B1491),0)),"?","")</f>
        <v/>
      </c>
      <c r="B1491" s="20"/>
      <c r="C1491" s="14"/>
      <c r="D1491" s="15"/>
      <c r="E1491" s="15"/>
      <c r="F1491" s="15"/>
      <c r="G1491" s="11" t="str" cm="1">
        <f t="array" ref="G1491">_xlfn.IFS(AND(D1491&lt;F1491,H1491="A"),"?",D1491+1=F1491,"✓",AND(D1491=F1491,D1491&gt;0,H1491&lt;&gt;"A"),"A?",TRUE,"")</f>
        <v/>
      </c>
      <c r="H1491" s="15"/>
      <c r="I1491" s="12"/>
      <c r="J1491" s="12"/>
      <c r="K1491" s="14"/>
      <c r="L1491" s="14"/>
      <c r="M1491" s="14"/>
      <c r="N1491" s="15"/>
      <c r="O1491" s="14"/>
      <c r="P1491" s="20"/>
      <c r="Q1491" s="24" t="str">
        <f>IF(ISBLANK(K1491),"",VLOOKUP(K1491,EXHIBITIONS!B$4:C$1002,2,FALSE))</f>
        <v/>
      </c>
    </row>
    <row r="1492" spans="1:17" ht="15">
      <c r="A1492" s="10" t="str">
        <f t="array" ref="A1492">IF(ISERROR(MATCH(TRUE,EXACT(IMAGES!B$12:B$1002,B1492),0)),"?","")</f>
        <v/>
      </c>
      <c r="B1492" s="20"/>
      <c r="C1492" s="14"/>
      <c r="D1492" s="15"/>
      <c r="E1492" s="15"/>
      <c r="F1492" s="15"/>
      <c r="G1492" s="11" t="str" cm="1">
        <f t="array" ref="G1492">_xlfn.IFS(AND(D1492&lt;F1492,H1492="A"),"?",D1492+1=F1492,"✓",AND(D1492=F1492,D1492&gt;0,H1492&lt;&gt;"A"),"A?",TRUE,"")</f>
        <v/>
      </c>
      <c r="H1492" s="15"/>
      <c r="I1492" s="12"/>
      <c r="J1492" s="12"/>
      <c r="K1492" s="14"/>
      <c r="L1492" s="14"/>
      <c r="M1492" s="14"/>
      <c r="N1492" s="15"/>
      <c r="O1492" s="14"/>
      <c r="P1492" s="20"/>
      <c r="Q1492" s="24" t="str">
        <f>IF(ISBLANK(K1492),"",VLOOKUP(K1492,EXHIBITIONS!B$4:C$1002,2,FALSE))</f>
        <v/>
      </c>
    </row>
    <row r="1493" spans="1:17" ht="15">
      <c r="A1493" s="10" t="str">
        <f t="array" ref="A1493">IF(ISERROR(MATCH(TRUE,EXACT(IMAGES!B$12:B$1002,B1493),0)),"?","")</f>
        <v/>
      </c>
      <c r="B1493" s="20"/>
      <c r="C1493" s="14"/>
      <c r="D1493" s="15"/>
      <c r="E1493" s="15"/>
      <c r="F1493" s="15"/>
      <c r="G1493" s="11" t="str" cm="1">
        <f t="array" ref="G1493">_xlfn.IFS(AND(D1493&lt;F1493,H1493="A"),"?",D1493+1=F1493,"✓",AND(D1493=F1493,D1493&gt;0,H1493&lt;&gt;"A"),"A?",TRUE,"")</f>
        <v/>
      </c>
      <c r="H1493" s="15"/>
      <c r="I1493" s="12"/>
      <c r="J1493" s="12"/>
      <c r="K1493" s="14"/>
      <c r="L1493" s="14"/>
      <c r="M1493" s="14"/>
      <c r="N1493" s="15"/>
      <c r="O1493" s="14"/>
      <c r="P1493" s="20"/>
      <c r="Q1493" s="24" t="str">
        <f>IF(ISBLANK(K1493),"",VLOOKUP(K1493,EXHIBITIONS!B$4:C$1002,2,FALSE))</f>
        <v/>
      </c>
    </row>
    <row r="1494" spans="1:17" ht="15">
      <c r="A1494" s="10" t="str">
        <f t="array" ref="A1494">IF(ISERROR(MATCH(TRUE,EXACT(IMAGES!B$12:B$1002,B1494),0)),"?","")</f>
        <v/>
      </c>
      <c r="B1494" s="20"/>
      <c r="C1494" s="14"/>
      <c r="D1494" s="15"/>
      <c r="E1494" s="15"/>
      <c r="F1494" s="15"/>
      <c r="G1494" s="11" t="str" cm="1">
        <f t="array" ref="G1494">_xlfn.IFS(AND(D1494&lt;F1494,H1494="A"),"?",D1494+1=F1494,"✓",AND(D1494=F1494,D1494&gt;0,H1494&lt;&gt;"A"),"A?",TRUE,"")</f>
        <v/>
      </c>
      <c r="H1494" s="15"/>
      <c r="I1494" s="12"/>
      <c r="J1494" s="12"/>
      <c r="K1494" s="14"/>
      <c r="L1494" s="14"/>
      <c r="M1494" s="14"/>
      <c r="N1494" s="15"/>
      <c r="O1494" s="14"/>
      <c r="P1494" s="20"/>
      <c r="Q1494" s="24" t="str">
        <f>IF(ISBLANK(K1494),"",VLOOKUP(K1494,EXHIBITIONS!B$4:C$1002,2,FALSE))</f>
        <v/>
      </c>
    </row>
    <row r="1495" spans="1:17" ht="15">
      <c r="A1495" s="10" t="str">
        <f t="array" ref="A1495">IF(ISERROR(MATCH(TRUE,EXACT(IMAGES!B$12:B$1002,B1495),0)),"?","")</f>
        <v/>
      </c>
      <c r="B1495" s="20"/>
      <c r="C1495" s="14"/>
      <c r="D1495" s="15"/>
      <c r="E1495" s="15"/>
      <c r="F1495" s="15"/>
      <c r="G1495" s="11" t="str" cm="1">
        <f t="array" ref="G1495">_xlfn.IFS(AND(D1495&lt;F1495,H1495="A"),"?",D1495+1=F1495,"✓",AND(D1495=F1495,D1495&gt;0,H1495&lt;&gt;"A"),"A?",TRUE,"")</f>
        <v/>
      </c>
      <c r="H1495" s="15"/>
      <c r="I1495" s="12"/>
      <c r="J1495" s="12"/>
      <c r="K1495" s="14"/>
      <c r="L1495" s="14"/>
      <c r="M1495" s="14"/>
      <c r="N1495" s="15"/>
      <c r="O1495" s="14"/>
      <c r="P1495" s="20"/>
      <c r="Q1495" s="24" t="str">
        <f>IF(ISBLANK(K1495),"",VLOOKUP(K1495,EXHIBITIONS!B$4:C$1002,2,FALSE))</f>
        <v/>
      </c>
    </row>
    <row r="1496" spans="1:17" ht="15">
      <c r="A1496" s="10" t="str">
        <f t="array" ref="A1496">IF(ISERROR(MATCH(TRUE,EXACT(IMAGES!B$12:B$1002,B1496),0)),"?","")</f>
        <v/>
      </c>
      <c r="B1496" s="20"/>
      <c r="C1496" s="14"/>
      <c r="D1496" s="15"/>
      <c r="E1496" s="15"/>
      <c r="F1496" s="15"/>
      <c r="G1496" s="11" t="str" cm="1">
        <f t="array" ref="G1496">_xlfn.IFS(AND(D1496&lt;F1496,H1496="A"),"?",D1496+1=F1496,"✓",AND(D1496=F1496,D1496&gt;0,H1496&lt;&gt;"A"),"A?",TRUE,"")</f>
        <v/>
      </c>
      <c r="H1496" s="15"/>
      <c r="I1496" s="12"/>
      <c r="J1496" s="12"/>
      <c r="K1496" s="14"/>
      <c r="L1496" s="14"/>
      <c r="M1496" s="14"/>
      <c r="N1496" s="15"/>
      <c r="O1496" s="14"/>
      <c r="P1496" s="20"/>
      <c r="Q1496" s="24" t="str">
        <f>IF(ISBLANK(K1496),"",VLOOKUP(K1496,EXHIBITIONS!B$4:C$1002,2,FALSE))</f>
        <v/>
      </c>
    </row>
    <row r="1497" spans="1:17" ht="15">
      <c r="A1497" s="10" t="str">
        <f t="array" ref="A1497">IF(ISERROR(MATCH(TRUE,EXACT(IMAGES!B$12:B$1002,B1497),0)),"?","")</f>
        <v/>
      </c>
      <c r="B1497" s="20"/>
      <c r="C1497" s="14"/>
      <c r="D1497" s="15"/>
      <c r="E1497" s="15"/>
      <c r="F1497" s="15"/>
      <c r="G1497" s="11" t="str" cm="1">
        <f t="array" ref="G1497">_xlfn.IFS(AND(D1497&lt;F1497,H1497="A"),"?",D1497+1=F1497,"✓",AND(D1497=F1497,D1497&gt;0,H1497&lt;&gt;"A"),"A?",TRUE,"")</f>
        <v/>
      </c>
      <c r="H1497" s="15"/>
      <c r="I1497" s="12"/>
      <c r="J1497" s="12"/>
      <c r="K1497" s="14"/>
      <c r="L1497" s="14"/>
      <c r="M1497" s="14"/>
      <c r="N1497" s="15"/>
      <c r="O1497" s="14"/>
      <c r="P1497" s="20"/>
      <c r="Q1497" s="24" t="str">
        <f>IF(ISBLANK(K1497),"",VLOOKUP(K1497,EXHIBITIONS!B$4:C$1002,2,FALSE))</f>
        <v/>
      </c>
    </row>
    <row r="1498" spans="1:17" ht="15">
      <c r="A1498" s="10" t="str">
        <f t="array" ref="A1498">IF(ISERROR(MATCH(TRUE,EXACT(IMAGES!B$12:B$1002,B1498),0)),"?","")</f>
        <v/>
      </c>
      <c r="B1498" s="20"/>
      <c r="C1498" s="14"/>
      <c r="D1498" s="15"/>
      <c r="E1498" s="15"/>
      <c r="F1498" s="15"/>
      <c r="G1498" s="11" t="str" cm="1">
        <f t="array" ref="G1498">_xlfn.IFS(AND(D1498&lt;F1498,H1498="A"),"?",D1498+1=F1498,"✓",AND(D1498=F1498,D1498&gt;0,H1498&lt;&gt;"A"),"A?",TRUE,"")</f>
        <v/>
      </c>
      <c r="H1498" s="15"/>
      <c r="I1498" s="12"/>
      <c r="J1498" s="12"/>
      <c r="K1498" s="14"/>
      <c r="L1498" s="14"/>
      <c r="M1498" s="14"/>
      <c r="N1498" s="15"/>
      <c r="O1498" s="14"/>
      <c r="P1498" s="20"/>
      <c r="Q1498" s="24" t="str">
        <f>IF(ISBLANK(K1498),"",VLOOKUP(K1498,EXHIBITIONS!B$4:C$1002,2,FALSE))</f>
        <v/>
      </c>
    </row>
    <row r="1499" spans="1:17" ht="15">
      <c r="A1499" s="10" t="str">
        <f t="array" ref="A1499">IF(ISERROR(MATCH(TRUE,EXACT(IMAGES!B$12:B$1002,B1499),0)),"?","")</f>
        <v/>
      </c>
      <c r="B1499" s="20"/>
      <c r="C1499" s="14"/>
      <c r="D1499" s="15"/>
      <c r="E1499" s="15"/>
      <c r="F1499" s="15"/>
      <c r="G1499" s="11" t="str" cm="1">
        <f t="array" ref="G1499">_xlfn.IFS(AND(D1499&lt;F1499,H1499="A"),"?",D1499+1=F1499,"✓",AND(D1499=F1499,D1499&gt;0,H1499&lt;&gt;"A"),"A?",TRUE,"")</f>
        <v/>
      </c>
      <c r="H1499" s="15"/>
      <c r="I1499" s="12"/>
      <c r="J1499" s="12"/>
      <c r="K1499" s="14"/>
      <c r="L1499" s="14"/>
      <c r="M1499" s="14"/>
      <c r="N1499" s="15"/>
      <c r="O1499" s="14"/>
      <c r="P1499" s="20"/>
      <c r="Q1499" s="24" t="str">
        <f>IF(ISBLANK(K1499),"",VLOOKUP(K1499,EXHIBITIONS!B$4:C$1002,2,FALSE))</f>
        <v/>
      </c>
    </row>
    <row r="1500" spans="1:17" ht="15">
      <c r="A1500" s="10" t="str">
        <f t="array" ref="A1500">IF(ISERROR(MATCH(TRUE,EXACT(IMAGES!B$12:B$1002,B1500),0)),"?","")</f>
        <v/>
      </c>
      <c r="B1500" s="20"/>
      <c r="C1500" s="14"/>
      <c r="D1500" s="15"/>
      <c r="E1500" s="15"/>
      <c r="F1500" s="15"/>
      <c r="G1500" s="11" t="str" cm="1">
        <f t="array" ref="G1500">_xlfn.IFS(AND(D1500&lt;F1500,H1500="A"),"?",D1500+1=F1500,"✓",AND(D1500=F1500,D1500&gt;0,H1500&lt;&gt;"A"),"A?",TRUE,"")</f>
        <v/>
      </c>
      <c r="H1500" s="15"/>
      <c r="I1500" s="12"/>
      <c r="J1500" s="12"/>
      <c r="K1500" s="14"/>
      <c r="L1500" s="14"/>
      <c r="M1500" s="14"/>
      <c r="N1500" s="15"/>
      <c r="O1500" s="14"/>
      <c r="P1500" s="20"/>
      <c r="Q1500" s="24" t="str">
        <f>IF(ISBLANK(K1500),"",VLOOKUP(K1500,EXHIBITIONS!B$4:C$1002,2,FALSE))</f>
        <v/>
      </c>
    </row>
    <row r="1501" spans="1:17" ht="15">
      <c r="A1501" s="10" t="str">
        <f t="array" ref="A1501">IF(ISERROR(MATCH(TRUE,EXACT(IMAGES!B$12:B$1002,B1501),0)),"?","")</f>
        <v/>
      </c>
      <c r="B1501" s="20"/>
      <c r="C1501" s="14"/>
      <c r="D1501" s="15"/>
      <c r="E1501" s="15"/>
      <c r="F1501" s="15"/>
      <c r="G1501" s="11" t="str" cm="1">
        <f t="array" ref="G1501">_xlfn.IFS(AND(D1501&lt;F1501,H1501="A"),"?",D1501+1=F1501,"✓",AND(D1501=F1501,D1501&gt;0,H1501&lt;&gt;"A"),"A?",TRUE,"")</f>
        <v/>
      </c>
      <c r="H1501" s="15"/>
      <c r="I1501" s="12"/>
      <c r="J1501" s="12"/>
      <c r="K1501" s="14"/>
      <c r="L1501" s="14"/>
      <c r="M1501" s="14"/>
      <c r="N1501" s="15"/>
      <c r="O1501" s="14"/>
      <c r="P1501" s="20"/>
      <c r="Q1501" s="24" t="str">
        <f>IF(ISBLANK(K1501),"",VLOOKUP(K1501,EXHIBITIONS!B$4:C$1002,2,FALSE))</f>
        <v/>
      </c>
    </row>
    <row r="1502" spans="1:17" ht="15">
      <c r="A1502" s="10" t="str">
        <f t="array" ref="A1502">IF(ISERROR(MATCH(TRUE,EXACT(IMAGES!B$12:B$1002,B1502),0)),"?","")</f>
        <v/>
      </c>
      <c r="B1502" s="20"/>
      <c r="C1502" s="14"/>
      <c r="D1502" s="15"/>
      <c r="E1502" s="15"/>
      <c r="F1502" s="15"/>
      <c r="G1502" s="11" t="str" cm="1">
        <f t="array" ref="G1502">_xlfn.IFS(AND(D1502&lt;F1502,H1502="A"),"?",D1502+1=F1502,"✓",AND(D1502=F1502,D1502&gt;0,H1502&lt;&gt;"A"),"A?",TRUE,"")</f>
        <v/>
      </c>
      <c r="H1502" s="15"/>
      <c r="I1502" s="12"/>
      <c r="J1502" s="12"/>
      <c r="K1502" s="14"/>
      <c r="L1502" s="14"/>
      <c r="M1502" s="14"/>
      <c r="N1502" s="15"/>
      <c r="O1502" s="14"/>
      <c r="P1502" s="20"/>
      <c r="Q1502" s="24" t="str">
        <f>IF(ISBLANK(K1502),"",VLOOKUP(K1502,EXHIBITIONS!B$4:C$1002,2,FALSE))</f>
        <v/>
      </c>
    </row>
    <row r="1503" spans="1:17" ht="15">
      <c r="A1503" s="10" t="str">
        <f t="array" ref="A1503">IF(ISERROR(MATCH(TRUE,EXACT(IMAGES!B$12:B$1002,B1503),0)),"?","")</f>
        <v/>
      </c>
      <c r="B1503" s="20"/>
      <c r="C1503" s="14"/>
      <c r="D1503" s="15"/>
      <c r="E1503" s="15"/>
      <c r="F1503" s="15"/>
      <c r="G1503" s="11" t="str" cm="1">
        <f t="array" ref="G1503">_xlfn.IFS(AND(D1503&lt;F1503,H1503="A"),"?",D1503+1=F1503,"✓",AND(D1503=F1503,D1503&gt;0,H1503&lt;&gt;"A"),"A?",TRUE,"")</f>
        <v/>
      </c>
      <c r="H1503" s="15"/>
      <c r="I1503" s="12"/>
      <c r="J1503" s="12"/>
      <c r="K1503" s="14"/>
      <c r="L1503" s="14"/>
      <c r="M1503" s="14"/>
      <c r="N1503" s="15"/>
      <c r="O1503" s="14"/>
      <c r="P1503" s="20"/>
      <c r="Q1503" s="24" t="str">
        <f>IF(ISBLANK(K1503),"",VLOOKUP(K1503,EXHIBITIONS!B$4:C$1002,2,FALSE))</f>
        <v/>
      </c>
    </row>
    <row r="1504" spans="1:17" ht="15">
      <c r="A1504" s="10" t="str">
        <f t="array" ref="A1504">IF(ISERROR(MATCH(TRUE,EXACT(IMAGES!B$12:B$1002,B1504),0)),"?","")</f>
        <v/>
      </c>
      <c r="B1504" s="20"/>
      <c r="C1504" s="14"/>
      <c r="D1504" s="15"/>
      <c r="E1504" s="15"/>
      <c r="F1504" s="15"/>
      <c r="G1504" s="11" t="str" cm="1">
        <f t="array" ref="G1504">_xlfn.IFS(AND(D1504&lt;F1504,H1504="A"),"?",D1504+1=F1504,"✓",AND(D1504=F1504,D1504&gt;0,H1504&lt;&gt;"A"),"A?",TRUE,"")</f>
        <v/>
      </c>
      <c r="H1504" s="15"/>
      <c r="I1504" s="12"/>
      <c r="J1504" s="12"/>
      <c r="K1504" s="14"/>
      <c r="L1504" s="14"/>
      <c r="M1504" s="14"/>
      <c r="N1504" s="15"/>
      <c r="O1504" s="14"/>
      <c r="P1504" s="20"/>
      <c r="Q1504" s="24" t="str">
        <f>IF(ISBLANK(K1504),"",VLOOKUP(K1504,EXHIBITIONS!B$4:C$1002,2,FALSE))</f>
        <v/>
      </c>
    </row>
    <row r="1505" spans="1:17" ht="15">
      <c r="A1505" s="10" t="str">
        <f t="array" ref="A1505">IF(ISERROR(MATCH(TRUE,EXACT(IMAGES!B$12:B$1002,B1505),0)),"?","")</f>
        <v/>
      </c>
      <c r="B1505" s="20"/>
      <c r="C1505" s="14"/>
      <c r="D1505" s="15"/>
      <c r="E1505" s="15"/>
      <c r="F1505" s="15"/>
      <c r="G1505" s="11" t="str" cm="1">
        <f t="array" ref="G1505">_xlfn.IFS(AND(D1505&lt;F1505,H1505="A"),"?",D1505+1=F1505,"✓",AND(D1505=F1505,D1505&gt;0,H1505&lt;&gt;"A"),"A?",TRUE,"")</f>
        <v/>
      </c>
      <c r="H1505" s="15"/>
      <c r="I1505" s="12"/>
      <c r="J1505" s="12"/>
      <c r="K1505" s="14"/>
      <c r="L1505" s="14"/>
      <c r="M1505" s="14"/>
      <c r="N1505" s="15"/>
      <c r="O1505" s="14"/>
      <c r="P1505" s="20"/>
      <c r="Q1505" s="24" t="str">
        <f>IF(ISBLANK(K1505),"",VLOOKUP(K1505,EXHIBITIONS!B$4:C$1002,2,FALSE))</f>
        <v/>
      </c>
    </row>
    <row r="1506" spans="1:17" ht="15">
      <c r="A1506" s="10" t="str">
        <f t="array" ref="A1506">IF(ISERROR(MATCH(TRUE,EXACT(IMAGES!B$12:B$1002,B1506),0)),"?","")</f>
        <v/>
      </c>
      <c r="B1506" s="20"/>
      <c r="C1506" s="14"/>
      <c r="D1506" s="15"/>
      <c r="E1506" s="15"/>
      <c r="F1506" s="15"/>
      <c r="G1506" s="11" t="str" cm="1">
        <f t="array" ref="G1506">_xlfn.IFS(AND(D1506&lt;F1506,H1506="A"),"?",D1506+1=F1506,"✓",AND(D1506=F1506,D1506&gt;0,H1506&lt;&gt;"A"),"A?",TRUE,"")</f>
        <v/>
      </c>
      <c r="H1506" s="15"/>
      <c r="I1506" s="12"/>
      <c r="J1506" s="12"/>
      <c r="K1506" s="14"/>
      <c r="L1506" s="14"/>
      <c r="M1506" s="14"/>
      <c r="N1506" s="15"/>
      <c r="O1506" s="14"/>
      <c r="P1506" s="20"/>
      <c r="Q1506" s="24" t="str">
        <f>IF(ISBLANK(K1506),"",VLOOKUP(K1506,EXHIBITIONS!B$4:C$1002,2,FALSE))</f>
        <v/>
      </c>
    </row>
    <row r="1507" spans="1:17" ht="15">
      <c r="A1507" s="10" t="str">
        <f t="array" ref="A1507">IF(ISERROR(MATCH(TRUE,EXACT(IMAGES!B$12:B$1002,B1507),0)),"?","")</f>
        <v/>
      </c>
      <c r="B1507" s="14"/>
      <c r="C1507" s="14"/>
      <c r="D1507" s="15"/>
      <c r="E1507" s="15"/>
      <c r="F1507" s="15"/>
      <c r="G1507" s="11" t="str" cm="1">
        <f t="array" ref="G1507">_xlfn.IFS(AND(D1507&lt;F1507,H1507="A"),"?",D1507+1=F1507,"✓",AND(D1507=F1507,D1507&gt;0,H1507&lt;&gt;"A"),"A?",TRUE,"")</f>
        <v/>
      </c>
      <c r="H1507" s="15"/>
      <c r="I1507" s="12"/>
      <c r="J1507" s="12"/>
      <c r="K1507" s="14"/>
      <c r="L1507" s="14"/>
      <c r="M1507" s="14"/>
      <c r="N1507" s="15"/>
      <c r="O1507" s="14"/>
      <c r="P1507" s="20"/>
      <c r="Q1507" s="24" t="str">
        <f>IF(ISBLANK(K1507),"",VLOOKUP(K1507,EXHIBITIONS!B$4:C$1002,2,FALSE))</f>
        <v/>
      </c>
    </row>
    <row r="1508" spans="1:17" ht="15">
      <c r="A1508" s="10" t="str">
        <f t="array" ref="A1508">IF(ISERROR(MATCH(TRUE,EXACT(IMAGES!B$12:B$1002,B1508),0)),"?","")</f>
        <v/>
      </c>
      <c r="B1508" s="20"/>
      <c r="C1508" s="14"/>
      <c r="D1508" s="15"/>
      <c r="E1508" s="15"/>
      <c r="F1508" s="15"/>
      <c r="G1508" s="11" t="str" cm="1">
        <f t="array" ref="G1508">_xlfn.IFS(AND(D1508&lt;F1508,H1508="A"),"?",D1508+1=F1508,"✓",AND(D1508=F1508,D1508&gt;0,H1508&lt;&gt;"A"),"A?",TRUE,"")</f>
        <v/>
      </c>
      <c r="H1508" s="15"/>
      <c r="I1508" s="12"/>
      <c r="J1508" s="12"/>
      <c r="K1508" s="14"/>
      <c r="L1508" s="14"/>
      <c r="M1508" s="14"/>
      <c r="N1508" s="15"/>
      <c r="O1508" s="14"/>
      <c r="P1508" s="20"/>
      <c r="Q1508" s="24" t="str">
        <f>IF(ISBLANK(K1508),"",VLOOKUP(K1508,EXHIBITIONS!B$4:C$1002,2,FALSE))</f>
        <v/>
      </c>
    </row>
    <row r="1509" spans="1:17" ht="15">
      <c r="A1509" s="10" t="str">
        <f t="array" ref="A1509">IF(ISERROR(MATCH(TRUE,EXACT(IMAGES!B$12:B$1002,B1509),0)),"?","")</f>
        <v/>
      </c>
      <c r="B1509" s="20"/>
      <c r="C1509" s="14"/>
      <c r="D1509" s="15"/>
      <c r="E1509" s="15"/>
      <c r="F1509" s="15"/>
      <c r="G1509" s="11" t="str" cm="1">
        <f t="array" ref="G1509">_xlfn.IFS(AND(D1509&lt;F1509,H1509="A"),"?",D1509+1=F1509,"✓",AND(D1509=F1509,D1509&gt;0,H1509&lt;&gt;"A"),"A?",TRUE,"")</f>
        <v/>
      </c>
      <c r="H1509" s="15"/>
      <c r="I1509" s="12"/>
      <c r="J1509" s="12"/>
      <c r="K1509" s="14"/>
      <c r="L1509" s="14"/>
      <c r="M1509" s="14"/>
      <c r="N1509" s="15"/>
      <c r="O1509" s="14"/>
      <c r="P1509" s="20"/>
      <c r="Q1509" s="24" t="str">
        <f>IF(ISBLANK(K1509),"",VLOOKUP(K1509,EXHIBITIONS!B$4:C$1002,2,FALSE))</f>
        <v/>
      </c>
    </row>
    <row r="1510" spans="1:17" ht="15">
      <c r="A1510" s="10" t="str">
        <f t="array" ref="A1510">IF(ISERROR(MATCH(TRUE,EXACT(IMAGES!B$12:B$1002,B1510),0)),"?","")</f>
        <v/>
      </c>
      <c r="B1510" s="14"/>
      <c r="C1510" s="14"/>
      <c r="D1510" s="15"/>
      <c r="E1510" s="15"/>
      <c r="F1510" s="15"/>
      <c r="G1510" s="11" t="str" cm="1">
        <f t="array" ref="G1510">_xlfn.IFS(AND(D1510&lt;F1510,H1510="A"),"?",D1510+1=F1510,"✓",AND(D1510=F1510,D1510&gt;0,H1510&lt;&gt;"A"),"A?",TRUE,"")</f>
        <v/>
      </c>
      <c r="H1510" s="15"/>
      <c r="I1510" s="12"/>
      <c r="J1510" s="12"/>
      <c r="K1510" s="14"/>
      <c r="L1510" s="14"/>
      <c r="M1510" s="14"/>
      <c r="N1510" s="15"/>
      <c r="O1510" s="14"/>
      <c r="P1510" s="20"/>
      <c r="Q1510" s="24" t="str">
        <f>IF(ISBLANK(K1510),"",VLOOKUP(K1510,EXHIBITIONS!B$4:C$1002,2,FALSE))</f>
        <v/>
      </c>
    </row>
    <row r="1511" spans="1:17" ht="15">
      <c r="A1511" s="10" t="str">
        <f t="array" ref="A1511">IF(ISERROR(MATCH(TRUE,EXACT(IMAGES!B$12:B$1002,B1511),0)),"?","")</f>
        <v/>
      </c>
      <c r="B1511" s="20"/>
      <c r="C1511" s="14"/>
      <c r="D1511" s="15"/>
      <c r="E1511" s="15"/>
      <c r="F1511" s="15"/>
      <c r="G1511" s="11" t="str" cm="1">
        <f t="array" ref="G1511">_xlfn.IFS(AND(D1511&lt;F1511,H1511="A"),"?",D1511+1=F1511,"✓",AND(D1511=F1511,D1511&gt;0,H1511&lt;&gt;"A"),"A?",TRUE,"")</f>
        <v/>
      </c>
      <c r="H1511" s="15"/>
      <c r="I1511" s="14"/>
      <c r="J1511" s="14"/>
      <c r="K1511" s="16"/>
      <c r="L1511" s="14"/>
      <c r="M1511" s="17"/>
      <c r="N1511" s="15"/>
      <c r="O1511" s="14"/>
      <c r="P1511" s="14"/>
      <c r="Q1511" s="24" t="str">
        <f>IF(ISBLANK(K1511),"",VLOOKUP(K1511,EXHIBITIONS!B$4:C$1002,2,FALSE))</f>
        <v/>
      </c>
    </row>
    <row r="1512" spans="1:17" ht="15">
      <c r="A1512" s="10" t="str">
        <f t="array" ref="A1512">IF(ISERROR(MATCH(TRUE,EXACT(IMAGES!B$12:B$1002,B1512),0)),"?","")</f>
        <v/>
      </c>
      <c r="B1512" s="20"/>
      <c r="C1512" s="14"/>
      <c r="D1512" s="15"/>
      <c r="E1512" s="15"/>
      <c r="F1512" s="15"/>
      <c r="G1512" s="11" t="str" cm="1">
        <f t="array" ref="G1512">_xlfn.IFS(AND(D1512&lt;F1512,H1512="A"),"?",D1512+1=F1512,"✓",AND(D1512=F1512,D1512&gt;0,H1512&lt;&gt;"A"),"A?",TRUE,"")</f>
        <v/>
      </c>
      <c r="H1512" s="15"/>
      <c r="I1512" s="14"/>
      <c r="J1512" s="14"/>
      <c r="K1512" s="16"/>
      <c r="L1512" s="14"/>
      <c r="M1512" s="17"/>
      <c r="N1512" s="15"/>
      <c r="O1512" s="15"/>
      <c r="P1512" s="14"/>
      <c r="Q1512" s="24" t="str">
        <f>IF(ISBLANK(K1512),"",VLOOKUP(K1512,EXHIBITIONS!B$4:C$1002,2,FALSE))</f>
        <v/>
      </c>
    </row>
    <row r="1513" spans="1:17" ht="15">
      <c r="A1513" s="10" t="str">
        <f t="array" ref="A1513">IF(ISERROR(MATCH(TRUE,EXACT(IMAGES!B$12:B$1002,B1513),0)),"?","")</f>
        <v/>
      </c>
      <c r="B1513" s="20"/>
      <c r="C1513" s="14"/>
      <c r="D1513" s="15"/>
      <c r="E1513" s="15"/>
      <c r="F1513" s="15"/>
      <c r="G1513" s="11" t="str" cm="1">
        <f t="array" ref="G1513">_xlfn.IFS(AND(D1513&lt;F1513,H1513="A"),"?",D1513+1=F1513,"✓",AND(D1513=F1513,D1513&gt;0,H1513&lt;&gt;"A"),"A?",TRUE,"")</f>
        <v/>
      </c>
      <c r="H1513" s="15"/>
      <c r="I1513" s="14"/>
      <c r="J1513" s="14"/>
      <c r="K1513" s="16"/>
      <c r="L1513" s="14"/>
      <c r="M1513" s="17"/>
      <c r="N1513" s="15"/>
      <c r="O1513" s="15"/>
      <c r="P1513" s="14"/>
      <c r="Q1513" s="24" t="str">
        <f>IF(ISBLANK(K1513),"",VLOOKUP(K1513,EXHIBITIONS!B$4:C$1002,2,FALSE))</f>
        <v/>
      </c>
    </row>
    <row r="1514" spans="1:17" ht="15">
      <c r="A1514" s="10" t="str">
        <f t="array" ref="A1514">IF(ISERROR(MATCH(TRUE,EXACT(IMAGES!B$12:B$1002,B1514),0)),"?","")</f>
        <v/>
      </c>
      <c r="B1514" s="20"/>
      <c r="C1514" s="14"/>
      <c r="D1514" s="15"/>
      <c r="E1514" s="15"/>
      <c r="F1514" s="15"/>
      <c r="G1514" s="11" t="str" cm="1">
        <f t="array" ref="G1514">_xlfn.IFS(AND(D1514&lt;F1514,H1514="A"),"?",D1514+1=F1514,"✓",AND(D1514=F1514,D1514&gt;0,H1514&lt;&gt;"A"),"A?",TRUE,"")</f>
        <v/>
      </c>
      <c r="H1514" s="15"/>
      <c r="I1514" s="14"/>
      <c r="J1514" s="14"/>
      <c r="K1514" s="16"/>
      <c r="L1514" s="14"/>
      <c r="M1514" s="17"/>
      <c r="N1514" s="15"/>
      <c r="O1514" s="14"/>
      <c r="P1514" s="14"/>
      <c r="Q1514" s="24" t="str">
        <f>IF(ISBLANK(K1514),"",VLOOKUP(K1514,EXHIBITIONS!B$4:C$1002,2,FALSE))</f>
        <v/>
      </c>
    </row>
    <row r="1515" spans="1:17" ht="15">
      <c r="A1515" s="10" t="str">
        <f t="array" ref="A1515">IF(ISERROR(MATCH(TRUE,EXACT(IMAGES!B$12:B$1002,B1515),0)),"?","")</f>
        <v/>
      </c>
      <c r="B1515" s="20"/>
      <c r="C1515" s="14"/>
      <c r="D1515" s="15"/>
      <c r="E1515" s="15"/>
      <c r="F1515" s="15"/>
      <c r="G1515" s="11" t="str" cm="1">
        <f t="array" ref="G1515">_xlfn.IFS(AND(D1515&lt;F1515,H1515="A"),"?",D1515+1=F1515,"✓",AND(D1515=F1515,D1515&gt;0,H1515&lt;&gt;"A"),"A?",TRUE,"")</f>
        <v/>
      </c>
      <c r="H1515" s="15"/>
      <c r="I1515" s="14"/>
      <c r="J1515" s="14"/>
      <c r="K1515" s="16"/>
      <c r="L1515" s="14"/>
      <c r="M1515" s="17"/>
      <c r="N1515" s="15"/>
      <c r="O1515" s="14"/>
      <c r="P1515" s="14"/>
      <c r="Q1515" s="24" t="str">
        <f>IF(ISBLANK(K1515),"",VLOOKUP(K1515,EXHIBITIONS!B$4:C$1002,2,FALSE))</f>
        <v/>
      </c>
    </row>
    <row r="1516" spans="1:17" ht="15">
      <c r="A1516" s="10" t="str">
        <f t="array" ref="A1516">IF(ISERROR(MATCH(TRUE,EXACT(IMAGES!B$12:B$1002,B1516),0)),"?","")</f>
        <v/>
      </c>
      <c r="B1516" s="20"/>
      <c r="C1516" s="14"/>
      <c r="D1516" s="15"/>
      <c r="E1516" s="15"/>
      <c r="F1516" s="15"/>
      <c r="G1516" s="11" t="str" cm="1">
        <f t="array" ref="G1516">_xlfn.IFS(AND(D1516&lt;F1516,H1516="A"),"?",D1516+1=F1516,"✓",AND(D1516=F1516,D1516&gt;0,H1516&lt;&gt;"A"),"A?",TRUE,"")</f>
        <v/>
      </c>
      <c r="H1516" s="15"/>
      <c r="I1516" s="14"/>
      <c r="J1516" s="14"/>
      <c r="K1516" s="16"/>
      <c r="L1516" s="14"/>
      <c r="M1516" s="17"/>
      <c r="N1516" s="15"/>
      <c r="O1516" s="15"/>
      <c r="P1516" s="14"/>
      <c r="Q1516" s="24" t="str">
        <f>IF(ISBLANK(K1516),"",VLOOKUP(K1516,EXHIBITIONS!B$4:C$1002,2,FALSE))</f>
        <v/>
      </c>
    </row>
    <row r="1517" spans="1:17" ht="15">
      <c r="A1517" s="10" t="str">
        <f t="array" ref="A1517">IF(ISERROR(MATCH(TRUE,EXACT(IMAGES!B$12:B$1002,B1517),0)),"?","")</f>
        <v/>
      </c>
      <c r="B1517" s="20"/>
      <c r="C1517" s="14"/>
      <c r="D1517" s="15"/>
      <c r="E1517" s="15"/>
      <c r="F1517" s="15"/>
      <c r="G1517" s="11" t="str" cm="1">
        <f t="array" ref="G1517">_xlfn.IFS(AND(D1517&lt;F1517,H1517="A"),"?",D1517+1=F1517,"✓",AND(D1517=F1517,D1517&gt;0,H1517&lt;&gt;"A"),"A?",TRUE,"")</f>
        <v/>
      </c>
      <c r="H1517" s="15"/>
      <c r="I1517" s="14"/>
      <c r="J1517" s="14"/>
      <c r="K1517" s="16"/>
      <c r="L1517" s="14"/>
      <c r="M1517" s="17"/>
      <c r="N1517" s="15"/>
      <c r="O1517" s="15"/>
      <c r="P1517" s="14"/>
      <c r="Q1517" s="24" t="str">
        <f>IF(ISBLANK(K1517),"",VLOOKUP(K1517,EXHIBITIONS!B$4:C$1002,2,FALSE))</f>
        <v/>
      </c>
    </row>
    <row r="1518" spans="1:17" ht="15">
      <c r="A1518" s="10" t="str">
        <f t="array" ref="A1518">IF(ISERROR(MATCH(TRUE,EXACT(IMAGES!B$12:B$1002,B1518),0)),"?","")</f>
        <v/>
      </c>
      <c r="B1518" s="20"/>
      <c r="C1518" s="14"/>
      <c r="D1518" s="15"/>
      <c r="E1518" s="15"/>
      <c r="F1518" s="15"/>
      <c r="G1518" s="11" t="str" cm="1">
        <f t="array" ref="G1518">_xlfn.IFS(AND(D1518&lt;F1518,H1518="A"),"?",D1518+1=F1518,"✓",AND(D1518=F1518,D1518&gt;0,H1518&lt;&gt;"A"),"A?",TRUE,"")</f>
        <v/>
      </c>
      <c r="H1518" s="15"/>
      <c r="I1518" s="14"/>
      <c r="J1518" s="14"/>
      <c r="K1518" s="16"/>
      <c r="L1518" s="14"/>
      <c r="M1518" s="17"/>
      <c r="N1518" s="15"/>
      <c r="O1518" s="15"/>
      <c r="P1518" s="14"/>
      <c r="Q1518" s="24" t="str">
        <f>IF(ISBLANK(K1518),"",VLOOKUP(K1518,EXHIBITIONS!B$4:C$1002,2,FALSE))</f>
        <v/>
      </c>
    </row>
    <row r="1519" spans="1:17" ht="15">
      <c r="A1519" s="10" t="str">
        <f t="array" ref="A1519">IF(ISERROR(MATCH(TRUE,EXACT(IMAGES!B$12:B$1002,B1519),0)),"?","")</f>
        <v/>
      </c>
      <c r="B1519" s="20"/>
      <c r="C1519" s="14"/>
      <c r="D1519" s="15"/>
      <c r="E1519" s="15"/>
      <c r="F1519" s="15"/>
      <c r="G1519" s="11" t="str" cm="1">
        <f t="array" ref="G1519">_xlfn.IFS(AND(D1519&lt;F1519,H1519="A"),"?",D1519+1=F1519,"✓",AND(D1519=F1519,D1519&gt;0,H1519&lt;&gt;"A"),"A?",TRUE,"")</f>
        <v/>
      </c>
      <c r="H1519" s="15"/>
      <c r="I1519" s="14"/>
      <c r="J1519" s="14"/>
      <c r="K1519" s="16"/>
      <c r="L1519" s="14"/>
      <c r="M1519" s="17"/>
      <c r="N1519" s="15"/>
      <c r="O1519" s="14"/>
      <c r="P1519" s="14"/>
      <c r="Q1519" s="24" t="str">
        <f>IF(ISBLANK(K1519),"",VLOOKUP(K1519,EXHIBITIONS!B$4:C$1002,2,FALSE))</f>
        <v/>
      </c>
    </row>
    <row r="1520" spans="1:17" ht="15">
      <c r="A1520" s="10" t="str">
        <f t="array" ref="A1520">IF(ISERROR(MATCH(TRUE,EXACT(IMAGES!B$12:B$1002,B1520),0)),"?","")</f>
        <v/>
      </c>
      <c r="B1520" s="20"/>
      <c r="C1520" s="14"/>
      <c r="D1520" s="15"/>
      <c r="E1520" s="15"/>
      <c r="F1520" s="15"/>
      <c r="G1520" s="11" t="str" cm="1">
        <f t="array" ref="G1520">_xlfn.IFS(AND(D1520&lt;F1520,H1520="A"),"?",D1520+1=F1520,"✓",AND(D1520=F1520,D1520&gt;0,H1520&lt;&gt;"A"),"A?",TRUE,"")</f>
        <v/>
      </c>
      <c r="H1520" s="15"/>
      <c r="I1520" s="14"/>
      <c r="J1520" s="14"/>
      <c r="K1520" s="16"/>
      <c r="L1520" s="14"/>
      <c r="M1520" s="17"/>
      <c r="N1520" s="15"/>
      <c r="O1520" s="14"/>
      <c r="P1520" s="18"/>
      <c r="Q1520" s="24" t="str">
        <f>IF(ISBLANK(K1520),"",VLOOKUP(K1520,EXHIBITIONS!B$4:C$1002,2,FALSE))</f>
        <v/>
      </c>
    </row>
    <row r="1521" spans="1:17" ht="15">
      <c r="A1521" s="10" t="str">
        <f t="array" ref="A1521">IF(ISERROR(MATCH(TRUE,EXACT(IMAGES!B$12:B$1002,B1521),0)),"?","")</f>
        <v/>
      </c>
      <c r="B1521" s="20"/>
      <c r="C1521" s="14"/>
      <c r="D1521" s="15"/>
      <c r="E1521" s="15"/>
      <c r="F1521" s="15"/>
      <c r="G1521" s="11" t="str" cm="1">
        <f t="array" ref="G1521">_xlfn.IFS(AND(D1521&lt;F1521,H1521="A"),"?",D1521+1=F1521,"✓",AND(D1521=F1521,D1521&gt;0,H1521&lt;&gt;"A"),"A?",TRUE,"")</f>
        <v/>
      </c>
      <c r="H1521" s="15"/>
      <c r="I1521" s="14"/>
      <c r="J1521" s="14"/>
      <c r="K1521" s="16"/>
      <c r="L1521" s="14"/>
      <c r="M1521" s="17"/>
      <c r="N1521" s="15"/>
      <c r="O1521" s="15"/>
      <c r="P1521" s="14"/>
      <c r="Q1521" s="24" t="str">
        <f>IF(ISBLANK(K1521),"",VLOOKUP(K1521,EXHIBITIONS!B$4:C$1002,2,FALSE))</f>
        <v/>
      </c>
    </row>
    <row r="1522" spans="1:17" ht="15">
      <c r="A1522" s="10" t="str">
        <f t="array" ref="A1522">IF(ISERROR(MATCH(TRUE,EXACT(IMAGES!B$12:B$1002,B1522),0)),"?","")</f>
        <v/>
      </c>
      <c r="B1522" s="20"/>
      <c r="C1522" s="14"/>
      <c r="D1522" s="15"/>
      <c r="E1522" s="15"/>
      <c r="F1522" s="15"/>
      <c r="G1522" s="11" t="str" cm="1">
        <f t="array" ref="G1522">_xlfn.IFS(AND(D1522&lt;F1522,H1522="A"),"?",D1522+1=F1522,"✓",AND(D1522=F1522,D1522&gt;0,H1522&lt;&gt;"A"),"A?",TRUE,"")</f>
        <v/>
      </c>
      <c r="H1522" s="15"/>
      <c r="I1522" s="14"/>
      <c r="J1522" s="14"/>
      <c r="K1522" s="16"/>
      <c r="L1522" s="14"/>
      <c r="M1522" s="17"/>
      <c r="N1522" s="15"/>
      <c r="O1522" s="15"/>
      <c r="P1522" s="14"/>
      <c r="Q1522" s="24" t="str">
        <f>IF(ISBLANK(K1522),"",VLOOKUP(K1522,EXHIBITIONS!B$4:C$1002,2,FALSE))</f>
        <v/>
      </c>
    </row>
    <row r="1523" spans="1:17" ht="15">
      <c r="A1523" s="10" t="str">
        <f t="array" ref="A1523">IF(ISERROR(MATCH(TRUE,EXACT(IMAGES!B$12:B$1002,B1523),0)),"?","")</f>
        <v/>
      </c>
      <c r="B1523" s="20"/>
      <c r="C1523" s="14"/>
      <c r="D1523" s="15"/>
      <c r="E1523" s="15"/>
      <c r="F1523" s="15"/>
      <c r="G1523" s="11" t="str" cm="1">
        <f t="array" ref="G1523">_xlfn.IFS(AND(D1523&lt;F1523,H1523="A"),"?",D1523+1=F1523,"✓",AND(D1523=F1523,D1523&gt;0,H1523&lt;&gt;"A"),"A?",TRUE,"")</f>
        <v/>
      </c>
      <c r="H1523" s="15"/>
      <c r="I1523" s="14"/>
      <c r="J1523" s="14"/>
      <c r="K1523" s="16"/>
      <c r="L1523" s="14"/>
      <c r="M1523" s="17"/>
      <c r="N1523" s="15"/>
      <c r="O1523" s="15"/>
      <c r="P1523" s="14"/>
      <c r="Q1523" s="24" t="str">
        <f>IF(ISBLANK(K1523),"",VLOOKUP(K1523,EXHIBITIONS!B$4:C$1002,2,FALSE))</f>
        <v/>
      </c>
    </row>
    <row r="1524" spans="1:17" ht="15">
      <c r="A1524" s="10" t="str">
        <f t="array" ref="A1524">IF(ISERROR(MATCH(TRUE,EXACT(IMAGES!B$12:B$1002,B1524),0)),"?","")</f>
        <v/>
      </c>
      <c r="B1524" s="20"/>
      <c r="C1524" s="14"/>
      <c r="D1524" s="15"/>
      <c r="E1524" s="15"/>
      <c r="F1524" s="15"/>
      <c r="G1524" s="11" t="str" cm="1">
        <f t="array" ref="G1524">_xlfn.IFS(AND(D1524&lt;F1524,H1524="A"),"?",D1524+1=F1524,"✓",AND(D1524=F1524,D1524&gt;0,H1524&lt;&gt;"A"),"A?",TRUE,"")</f>
        <v/>
      </c>
      <c r="H1524" s="15"/>
      <c r="I1524" s="14"/>
      <c r="J1524" s="14"/>
      <c r="K1524" s="16"/>
      <c r="L1524" s="14"/>
      <c r="M1524" s="17"/>
      <c r="N1524" s="15"/>
      <c r="O1524" s="15"/>
      <c r="P1524" s="14"/>
      <c r="Q1524" s="24" t="str">
        <f>IF(ISBLANK(K1524),"",VLOOKUP(K1524,EXHIBITIONS!B$4:C$1002,2,FALSE))</f>
        <v/>
      </c>
    </row>
    <row r="1525" spans="1:17" ht="15">
      <c r="A1525" s="10" t="str">
        <f t="array" ref="A1525">IF(ISERROR(MATCH(TRUE,EXACT(IMAGES!B$12:B$1002,B1525),0)),"?","")</f>
        <v/>
      </c>
      <c r="B1525" s="20"/>
      <c r="C1525" s="14"/>
      <c r="D1525" s="15"/>
      <c r="E1525" s="15"/>
      <c r="F1525" s="15"/>
      <c r="G1525" s="11" t="str" cm="1">
        <f t="array" ref="G1525">_xlfn.IFS(AND(D1525&lt;F1525,H1525="A"),"?",D1525+1=F1525,"✓",AND(D1525=F1525,D1525&gt;0,H1525&lt;&gt;"A"),"A?",TRUE,"")</f>
        <v/>
      </c>
      <c r="H1525" s="15"/>
      <c r="I1525" s="14"/>
      <c r="J1525" s="14"/>
      <c r="K1525" s="16"/>
      <c r="L1525" s="14"/>
      <c r="M1525" s="17"/>
      <c r="N1525" s="15"/>
      <c r="O1525" s="19"/>
      <c r="P1525" s="14"/>
      <c r="Q1525" s="24" t="str">
        <f>IF(ISBLANK(K1525),"",VLOOKUP(K1525,EXHIBITIONS!B$4:C$1002,2,FALSE))</f>
        <v/>
      </c>
    </row>
    <row r="1526" spans="1:17" ht="15">
      <c r="A1526" s="10" t="str">
        <f t="array" ref="A1526">IF(ISERROR(MATCH(TRUE,EXACT(IMAGES!B$12:B$1002,B1526),0)),"?","")</f>
        <v/>
      </c>
      <c r="B1526" s="20"/>
      <c r="C1526" s="14"/>
      <c r="D1526" s="15"/>
      <c r="E1526" s="15"/>
      <c r="F1526" s="15"/>
      <c r="G1526" s="11" t="str" cm="1">
        <f t="array" ref="G1526">_xlfn.IFS(AND(D1526&lt;F1526,H1526="A"),"?",D1526+1=F1526,"✓",AND(D1526=F1526,D1526&gt;0,H1526&lt;&gt;"A"),"A?",TRUE,"")</f>
        <v/>
      </c>
      <c r="H1526" s="15"/>
      <c r="I1526" s="14"/>
      <c r="J1526" s="14"/>
      <c r="K1526" s="16"/>
      <c r="L1526" s="14"/>
      <c r="M1526" s="17"/>
      <c r="N1526" s="15"/>
      <c r="O1526" s="15"/>
      <c r="P1526" s="14"/>
      <c r="Q1526" s="24" t="str">
        <f>IF(ISBLANK(K1526),"",VLOOKUP(K1526,EXHIBITIONS!B$4:C$1002,2,FALSE))</f>
        <v/>
      </c>
    </row>
    <row r="1527" spans="1:17" ht="15">
      <c r="A1527" s="10" t="str">
        <f t="array" ref="A1527">IF(ISERROR(MATCH(TRUE,EXACT(IMAGES!B$12:B$1002,B1527),0)),"?","")</f>
        <v/>
      </c>
      <c r="B1527" s="20"/>
      <c r="C1527" s="14"/>
      <c r="D1527" s="15"/>
      <c r="E1527" s="15"/>
      <c r="F1527" s="15"/>
      <c r="G1527" s="11" t="str" cm="1">
        <f t="array" ref="G1527">_xlfn.IFS(AND(D1527&lt;F1527,H1527="A"),"?",D1527+1=F1527,"✓",AND(D1527=F1527,D1527&gt;0,H1527&lt;&gt;"A"),"A?",TRUE,"")</f>
        <v/>
      </c>
      <c r="H1527" s="15"/>
      <c r="I1527" s="14"/>
      <c r="J1527" s="14"/>
      <c r="K1527" s="16"/>
      <c r="L1527" s="14"/>
      <c r="M1527" s="17"/>
      <c r="N1527" s="15"/>
      <c r="O1527" s="15"/>
      <c r="P1527" s="14"/>
      <c r="Q1527" s="24" t="str">
        <f>IF(ISBLANK(K1527),"",VLOOKUP(K1527,EXHIBITIONS!B$4:C$1002,2,FALSE))</f>
        <v/>
      </c>
    </row>
    <row r="1528" spans="1:17" ht="15">
      <c r="A1528" s="10" t="str">
        <f t="array" ref="A1528">IF(ISERROR(MATCH(TRUE,EXACT(IMAGES!B$12:B$1002,B1528),0)),"?","")</f>
        <v/>
      </c>
      <c r="B1528" s="20"/>
      <c r="C1528" s="14"/>
      <c r="D1528" s="15"/>
      <c r="E1528" s="15"/>
      <c r="F1528" s="15"/>
      <c r="G1528" s="11" t="str" cm="1">
        <f t="array" ref="G1528">_xlfn.IFS(AND(D1528&lt;F1528,H1528="A"),"?",D1528+1=F1528,"✓",AND(D1528=F1528,D1528&gt;0,H1528&lt;&gt;"A"),"A?",TRUE,"")</f>
        <v/>
      </c>
      <c r="H1528" s="15"/>
      <c r="I1528" s="14"/>
      <c r="J1528" s="14"/>
      <c r="K1528" s="16"/>
      <c r="L1528" s="14"/>
      <c r="M1528" s="17"/>
      <c r="N1528" s="15"/>
      <c r="O1528" s="15"/>
      <c r="P1528" s="14"/>
      <c r="Q1528" s="24" t="str">
        <f>IF(ISBLANK(K1528),"",VLOOKUP(K1528,EXHIBITIONS!B$4:C$1002,2,FALSE))</f>
        <v/>
      </c>
    </row>
    <row r="1529" spans="1:17" ht="15">
      <c r="A1529" s="10" t="str">
        <f t="array" ref="A1529">IF(ISERROR(MATCH(TRUE,EXACT(IMAGES!B$12:B$1002,B1529),0)),"?","")</f>
        <v/>
      </c>
      <c r="B1529" s="20"/>
      <c r="C1529" s="14"/>
      <c r="D1529" s="15"/>
      <c r="E1529" s="15"/>
      <c r="F1529" s="15"/>
      <c r="G1529" s="11" t="str" cm="1">
        <f t="array" ref="G1529">_xlfn.IFS(AND(D1529&lt;F1529,H1529="A"),"?",D1529+1=F1529,"✓",AND(D1529=F1529,D1529&gt;0,H1529&lt;&gt;"A"),"A?",TRUE,"")</f>
        <v/>
      </c>
      <c r="H1529" s="15"/>
      <c r="I1529" s="14"/>
      <c r="J1529" s="14"/>
      <c r="K1529" s="16"/>
      <c r="L1529" s="14"/>
      <c r="M1529" s="17"/>
      <c r="N1529" s="15"/>
      <c r="O1529" s="15"/>
      <c r="P1529" s="14"/>
      <c r="Q1529" s="24" t="str">
        <f>IF(ISBLANK(K1529),"",VLOOKUP(K1529,EXHIBITIONS!B$4:C$1002,2,FALSE))</f>
        <v/>
      </c>
    </row>
    <row r="1530" spans="1:17" ht="15">
      <c r="A1530" s="10" t="str">
        <f t="array" ref="A1530">IF(ISERROR(MATCH(TRUE,EXACT(IMAGES!B$12:B$1002,B1530),0)),"?","")</f>
        <v/>
      </c>
      <c r="B1530" s="20"/>
      <c r="C1530" s="14"/>
      <c r="D1530" s="15"/>
      <c r="E1530" s="15"/>
      <c r="F1530" s="15"/>
      <c r="G1530" s="11" t="str" cm="1">
        <f t="array" ref="G1530">_xlfn.IFS(AND(D1530&lt;F1530,H1530="A"),"?",D1530+1=F1530,"✓",AND(D1530=F1530,D1530&gt;0,H1530&lt;&gt;"A"),"A?",TRUE,"")</f>
        <v/>
      </c>
      <c r="H1530" s="15"/>
      <c r="I1530" s="14"/>
      <c r="J1530" s="14"/>
      <c r="K1530" s="16"/>
      <c r="L1530" s="14"/>
      <c r="M1530" s="17"/>
      <c r="N1530" s="15"/>
      <c r="O1530" s="15"/>
      <c r="P1530" s="14"/>
      <c r="Q1530" s="24" t="str">
        <f>IF(ISBLANK(K1530),"",VLOOKUP(K1530,EXHIBITIONS!B$4:C$1002,2,FALSE))</f>
        <v/>
      </c>
    </row>
    <row r="1531" spans="1:17" ht="15">
      <c r="A1531" s="10" t="str">
        <f t="array" ref="A1531">IF(ISERROR(MATCH(TRUE,EXACT(IMAGES!B$12:B$1002,B1531),0)),"?","")</f>
        <v/>
      </c>
      <c r="B1531" s="20"/>
      <c r="C1531" s="14"/>
      <c r="D1531" s="15"/>
      <c r="E1531" s="15"/>
      <c r="F1531" s="15"/>
      <c r="G1531" s="11" t="str" cm="1">
        <f t="array" ref="G1531">_xlfn.IFS(AND(D1531&lt;F1531,H1531="A"),"?",D1531+1=F1531,"✓",AND(D1531=F1531,D1531&gt;0,H1531&lt;&gt;"A"),"A?",TRUE,"")</f>
        <v/>
      </c>
      <c r="H1531" s="15"/>
      <c r="I1531" s="12"/>
      <c r="J1531" s="12"/>
      <c r="K1531" s="14"/>
      <c r="L1531" s="14"/>
      <c r="M1531" s="15"/>
      <c r="N1531" s="15"/>
      <c r="O1531" s="14"/>
      <c r="P1531" s="20"/>
      <c r="Q1531" s="24" t="str">
        <f>IF(ISBLANK(K1531),"",VLOOKUP(K1531,EXHIBITIONS!B$4:C$1002,2,FALSE))</f>
        <v/>
      </c>
    </row>
    <row r="1532" spans="1:17" ht="15">
      <c r="A1532" s="10" t="str">
        <f t="array" ref="A1532">IF(ISERROR(MATCH(TRUE,EXACT(IMAGES!B$12:B$1002,B1532),0)),"?","")</f>
        <v/>
      </c>
      <c r="B1532" s="20"/>
      <c r="C1532" s="14"/>
      <c r="D1532" s="15"/>
      <c r="E1532" s="15"/>
      <c r="F1532" s="15"/>
      <c r="G1532" s="11" t="str" cm="1">
        <f t="array" ref="G1532">_xlfn.IFS(AND(D1532&lt;F1532,H1532="A"),"?",D1532+1=F1532,"✓",AND(D1532=F1532,D1532&gt;0,H1532&lt;&gt;"A"),"A?",TRUE,"")</f>
        <v/>
      </c>
      <c r="H1532" s="15"/>
      <c r="I1532" s="12"/>
      <c r="J1532" s="12"/>
      <c r="K1532" s="14"/>
      <c r="L1532" s="14"/>
      <c r="M1532" s="15"/>
      <c r="N1532" s="15"/>
      <c r="O1532" s="14"/>
      <c r="P1532" s="20"/>
      <c r="Q1532" s="24" t="str">
        <f>IF(ISBLANK(K1532),"",VLOOKUP(K1532,EXHIBITIONS!B$4:C$1002,2,FALSE))</f>
        <v/>
      </c>
    </row>
    <row r="1533" spans="1:17" ht="15">
      <c r="A1533" s="10" t="str">
        <f t="array" ref="A1533">IF(ISERROR(MATCH(TRUE,EXACT(IMAGES!B$12:B$1002,B1533),0)),"?","")</f>
        <v/>
      </c>
      <c r="B1533" s="20"/>
      <c r="C1533" s="14"/>
      <c r="D1533" s="15"/>
      <c r="E1533" s="15"/>
      <c r="F1533" s="15"/>
      <c r="G1533" s="11" t="str" cm="1">
        <f t="array" ref="G1533">_xlfn.IFS(AND(D1533&lt;F1533,H1533="A"),"?",D1533+1=F1533,"✓",AND(D1533=F1533,D1533&gt;0,H1533&lt;&gt;"A"),"A?",TRUE,"")</f>
        <v/>
      </c>
      <c r="H1533" s="15"/>
      <c r="I1533" s="12"/>
      <c r="J1533" s="12"/>
      <c r="K1533" s="14"/>
      <c r="L1533" s="14"/>
      <c r="M1533" s="15"/>
      <c r="N1533" s="15"/>
      <c r="O1533" s="14"/>
      <c r="P1533" s="20"/>
      <c r="Q1533" s="24" t="str">
        <f>IF(ISBLANK(K1533),"",VLOOKUP(K1533,EXHIBITIONS!B$4:C$1002,2,FALSE))</f>
        <v/>
      </c>
    </row>
    <row r="1534" spans="1:17" ht="15">
      <c r="A1534" s="10" t="str">
        <f t="array" ref="A1534">IF(ISERROR(MATCH(TRUE,EXACT(IMAGES!B$12:B$1002,B1534),0)),"?","")</f>
        <v/>
      </c>
      <c r="B1534" s="20"/>
      <c r="C1534" s="14"/>
      <c r="D1534" s="15"/>
      <c r="E1534" s="15"/>
      <c r="F1534" s="15"/>
      <c r="G1534" s="11" t="str" cm="1">
        <f t="array" ref="G1534">_xlfn.IFS(AND(D1534&lt;F1534,H1534="A"),"?",D1534+1=F1534,"✓",AND(D1534=F1534,D1534&gt;0,H1534&lt;&gt;"A"),"A?",TRUE,"")</f>
        <v/>
      </c>
      <c r="H1534" s="15"/>
      <c r="I1534" s="12"/>
      <c r="J1534" s="12"/>
      <c r="K1534" s="14"/>
      <c r="L1534" s="14"/>
      <c r="M1534" s="15"/>
      <c r="N1534" s="15"/>
      <c r="O1534" s="14"/>
      <c r="P1534" s="20"/>
      <c r="Q1534" s="24" t="str">
        <f>IF(ISBLANK(K1534),"",VLOOKUP(K1534,EXHIBITIONS!B$4:C$1002,2,FALSE))</f>
        <v/>
      </c>
    </row>
    <row r="1535" spans="1:17" ht="15">
      <c r="A1535" s="10" t="str">
        <f t="array" ref="A1535">IF(ISERROR(MATCH(TRUE,EXACT(IMAGES!B$12:B$1002,B1535),0)),"?","")</f>
        <v/>
      </c>
      <c r="B1535" s="20"/>
      <c r="C1535" s="14"/>
      <c r="D1535" s="15"/>
      <c r="E1535" s="15"/>
      <c r="F1535" s="15"/>
      <c r="G1535" s="11" t="str" cm="1">
        <f t="array" ref="G1535">_xlfn.IFS(AND(D1535&lt;F1535,H1535="A"),"?",D1535+1=F1535,"✓",AND(D1535=F1535,D1535&gt;0,H1535&lt;&gt;"A"),"A?",TRUE,"")</f>
        <v/>
      </c>
      <c r="H1535" s="15"/>
      <c r="I1535" s="12"/>
      <c r="J1535" s="12"/>
      <c r="K1535" s="14"/>
      <c r="L1535" s="14"/>
      <c r="M1535" s="15"/>
      <c r="N1535" s="15"/>
      <c r="O1535" s="14"/>
      <c r="P1535" s="20"/>
      <c r="Q1535" s="24" t="str">
        <f>IF(ISBLANK(K1535),"",VLOOKUP(K1535,EXHIBITIONS!B$4:C$1002,2,FALSE))</f>
        <v/>
      </c>
    </row>
    <row r="1536" spans="1:17" ht="15">
      <c r="A1536" s="10" t="str">
        <f t="array" ref="A1536">IF(ISERROR(MATCH(TRUE,EXACT(IMAGES!B$12:B$1002,B1536),0)),"?","")</f>
        <v/>
      </c>
      <c r="B1536" s="20"/>
      <c r="C1536" s="14"/>
      <c r="D1536" s="15"/>
      <c r="E1536" s="15"/>
      <c r="F1536" s="15"/>
      <c r="G1536" s="11" t="str" cm="1">
        <f t="array" ref="G1536">_xlfn.IFS(AND(D1536&lt;F1536,H1536="A"),"?",D1536+1=F1536,"✓",AND(D1536=F1536,D1536&gt;0,H1536&lt;&gt;"A"),"A?",TRUE,"")</f>
        <v/>
      </c>
      <c r="H1536" s="15"/>
      <c r="I1536" s="12"/>
      <c r="J1536" s="12"/>
      <c r="K1536" s="14"/>
      <c r="L1536" s="14"/>
      <c r="M1536" s="15"/>
      <c r="N1536" s="15"/>
      <c r="O1536" s="14"/>
      <c r="P1536" s="20"/>
      <c r="Q1536" s="24" t="str">
        <f>IF(ISBLANK(K1536),"",VLOOKUP(K1536,EXHIBITIONS!B$4:C$1002,2,FALSE))</f>
        <v/>
      </c>
    </row>
    <row r="1537" spans="1:17" ht="15">
      <c r="A1537" s="10" t="str">
        <f t="array" ref="A1537">IF(ISERROR(MATCH(TRUE,EXACT(IMAGES!B$12:B$1002,B1537),0)),"?","")</f>
        <v/>
      </c>
      <c r="B1537" s="20"/>
      <c r="C1537" s="14"/>
      <c r="D1537" s="15"/>
      <c r="E1537" s="15"/>
      <c r="F1537" s="15"/>
      <c r="G1537" s="11" t="str" cm="1">
        <f t="array" ref="G1537">_xlfn.IFS(AND(D1537&lt;F1537,H1537="A"),"?",D1537+1=F1537,"✓",AND(D1537=F1537,D1537&gt;0,H1537&lt;&gt;"A"),"A?",TRUE,"")</f>
        <v/>
      </c>
      <c r="H1537" s="15"/>
      <c r="I1537" s="12"/>
      <c r="J1537" s="12"/>
      <c r="K1537" s="14"/>
      <c r="L1537" s="14"/>
      <c r="M1537" s="15"/>
      <c r="N1537" s="15"/>
      <c r="O1537" s="14"/>
      <c r="P1537" s="20"/>
      <c r="Q1537" s="24" t="str">
        <f>IF(ISBLANK(K1537),"",VLOOKUP(K1537,EXHIBITIONS!B$4:C$1002,2,FALSE))</f>
        <v/>
      </c>
    </row>
    <row r="1538" spans="1:17" ht="15">
      <c r="A1538" s="10" t="str">
        <f t="array" ref="A1538">IF(ISERROR(MATCH(TRUE,EXACT(IMAGES!B$12:B$1002,B1538),0)),"?","")</f>
        <v/>
      </c>
      <c r="B1538" s="20"/>
      <c r="C1538" s="14"/>
      <c r="D1538" s="15"/>
      <c r="E1538" s="15"/>
      <c r="F1538" s="15"/>
      <c r="G1538" s="11" t="str" cm="1">
        <f t="array" ref="G1538">_xlfn.IFS(AND(D1538&lt;F1538,H1538="A"),"?",D1538+1=F1538,"✓",AND(D1538=F1538,D1538&gt;0,H1538&lt;&gt;"A"),"A?",TRUE,"")</f>
        <v/>
      </c>
      <c r="H1538" s="15"/>
      <c r="I1538" s="12"/>
      <c r="J1538" s="12"/>
      <c r="K1538" s="14"/>
      <c r="L1538" s="14"/>
      <c r="M1538" s="15"/>
      <c r="N1538" s="15"/>
      <c r="O1538" s="14"/>
      <c r="P1538" s="20"/>
      <c r="Q1538" s="24" t="str">
        <f>IF(ISBLANK(K1538),"",VLOOKUP(K1538,EXHIBITIONS!B$4:C$1002,2,FALSE))</f>
        <v/>
      </c>
    </row>
    <row r="1539" spans="1:17" ht="15">
      <c r="A1539" s="10" t="str">
        <f t="array" ref="A1539">IF(ISERROR(MATCH(TRUE,EXACT(IMAGES!B$12:B$1002,B1539),0)),"?","")</f>
        <v/>
      </c>
      <c r="B1539" s="20"/>
      <c r="C1539" s="14"/>
      <c r="D1539" s="15"/>
      <c r="E1539" s="15"/>
      <c r="F1539" s="15"/>
      <c r="G1539" s="11" t="str" cm="1">
        <f t="array" ref="G1539">_xlfn.IFS(AND(D1539&lt;F1539,H1539="A"),"?",D1539+1=F1539,"✓",AND(D1539=F1539,D1539&gt;0,H1539&lt;&gt;"A"),"A?",TRUE,"")</f>
        <v/>
      </c>
      <c r="H1539" s="15"/>
      <c r="I1539" s="12"/>
      <c r="J1539" s="12"/>
      <c r="K1539" s="14"/>
      <c r="L1539" s="14"/>
      <c r="M1539" s="15"/>
      <c r="N1539" s="15"/>
      <c r="O1539" s="14"/>
      <c r="P1539" s="20"/>
      <c r="Q1539" s="24" t="str">
        <f>IF(ISBLANK(K1539),"",VLOOKUP(K1539,EXHIBITIONS!B$4:C$1002,2,FALSE))</f>
        <v/>
      </c>
    </row>
    <row r="1540" spans="1:17" ht="15">
      <c r="A1540" s="10" t="str">
        <f t="array" ref="A1540">IF(ISERROR(MATCH(TRUE,EXACT(IMAGES!B$12:B$1002,B1540),0)),"?","")</f>
        <v/>
      </c>
      <c r="B1540" s="20"/>
      <c r="C1540" s="14"/>
      <c r="D1540" s="15"/>
      <c r="E1540" s="15"/>
      <c r="F1540" s="15"/>
      <c r="G1540" s="11" t="str" cm="1">
        <f t="array" ref="G1540">_xlfn.IFS(AND(D1540&lt;F1540,H1540="A"),"?",D1540+1=F1540,"✓",AND(D1540=F1540,D1540&gt;0,H1540&lt;&gt;"A"),"A?",TRUE,"")</f>
        <v/>
      </c>
      <c r="H1540" s="15"/>
      <c r="I1540" s="12"/>
      <c r="J1540" s="12"/>
      <c r="K1540" s="14"/>
      <c r="L1540" s="14"/>
      <c r="M1540" s="15"/>
      <c r="N1540" s="15"/>
      <c r="O1540" s="14"/>
      <c r="P1540" s="20"/>
      <c r="Q1540" s="24" t="str">
        <f>IF(ISBLANK(K1540),"",VLOOKUP(K1540,EXHIBITIONS!B$4:C$1002,2,FALSE))</f>
        <v/>
      </c>
    </row>
    <row r="1541" spans="1:17" ht="15">
      <c r="A1541" s="10" t="str">
        <f t="array" ref="A1541">IF(ISERROR(MATCH(TRUE,EXACT(IMAGES!B$12:B$1002,B1541),0)),"?","")</f>
        <v/>
      </c>
      <c r="B1541" s="20"/>
      <c r="C1541" s="14"/>
      <c r="D1541" s="15"/>
      <c r="E1541" s="15"/>
      <c r="F1541" s="15"/>
      <c r="G1541" s="11" t="str" cm="1">
        <f t="array" ref="G1541">_xlfn.IFS(AND(D1541&lt;F1541,H1541="A"),"?",D1541+1=F1541,"✓",AND(D1541=F1541,D1541&gt;0,H1541&lt;&gt;"A"),"A?",TRUE,"")</f>
        <v/>
      </c>
      <c r="H1541" s="15"/>
      <c r="I1541" s="12"/>
      <c r="J1541" s="12"/>
      <c r="K1541" s="14"/>
      <c r="L1541" s="14"/>
      <c r="M1541" s="15"/>
      <c r="N1541" s="15"/>
      <c r="O1541" s="14"/>
      <c r="P1541" s="20"/>
      <c r="Q1541" s="24" t="str">
        <f>IF(ISBLANK(K1541),"",VLOOKUP(K1541,EXHIBITIONS!B$4:C$1002,2,FALSE))</f>
        <v/>
      </c>
    </row>
    <row r="1542" spans="1:17" ht="15">
      <c r="A1542" s="10" t="str">
        <f t="array" ref="A1542">IF(ISERROR(MATCH(TRUE,EXACT(IMAGES!B$12:B$1002,B1542),0)),"?","")</f>
        <v/>
      </c>
      <c r="B1542" s="20"/>
      <c r="C1542" s="14"/>
      <c r="D1542" s="15"/>
      <c r="E1542" s="15"/>
      <c r="F1542" s="15"/>
      <c r="G1542" s="11" t="str" cm="1">
        <f t="array" ref="G1542">_xlfn.IFS(AND(D1542&lt;F1542,H1542="A"),"?",D1542+1=F1542,"✓",AND(D1542=F1542,D1542&gt;0,H1542&lt;&gt;"A"),"A?",TRUE,"")</f>
        <v/>
      </c>
      <c r="H1542" s="15"/>
      <c r="I1542" s="12"/>
      <c r="J1542" s="12"/>
      <c r="K1542" s="14"/>
      <c r="L1542" s="14"/>
      <c r="M1542" s="15"/>
      <c r="N1542" s="15"/>
      <c r="O1542" s="14"/>
      <c r="P1542" s="20"/>
      <c r="Q1542" s="24" t="str">
        <f>IF(ISBLANK(K1542),"",VLOOKUP(K1542,EXHIBITIONS!B$4:C$1002,2,FALSE))</f>
        <v/>
      </c>
    </row>
    <row r="1543" spans="1:17" ht="15">
      <c r="A1543" s="10" t="str">
        <f t="array" ref="A1543">IF(ISERROR(MATCH(TRUE,EXACT(IMAGES!B$12:B$1002,B1543),0)),"?","")</f>
        <v/>
      </c>
      <c r="B1543" s="20"/>
      <c r="C1543" s="14"/>
      <c r="D1543" s="15"/>
      <c r="E1543" s="15"/>
      <c r="F1543" s="15"/>
      <c r="G1543" s="11" t="str" cm="1">
        <f t="array" ref="G1543">_xlfn.IFS(AND(D1543&lt;F1543,H1543="A"),"?",D1543+1=F1543,"✓",AND(D1543=F1543,D1543&gt;0,H1543&lt;&gt;"A"),"A?",TRUE,"")</f>
        <v/>
      </c>
      <c r="H1543" s="15"/>
      <c r="I1543" s="12"/>
      <c r="J1543" s="12"/>
      <c r="K1543" s="14"/>
      <c r="L1543" s="14"/>
      <c r="M1543" s="15"/>
      <c r="N1543" s="15"/>
      <c r="O1543" s="14"/>
      <c r="P1543" s="20"/>
      <c r="Q1543" s="24" t="str">
        <f>IF(ISBLANK(K1543),"",VLOOKUP(K1543,EXHIBITIONS!B$4:C$1002,2,FALSE))</f>
        <v/>
      </c>
    </row>
    <row r="1544" spans="1:17" ht="15">
      <c r="A1544" s="10" t="str">
        <f t="array" ref="A1544">IF(ISERROR(MATCH(TRUE,EXACT(IMAGES!B$12:B$1002,B1544),0)),"?","")</f>
        <v/>
      </c>
      <c r="B1544" s="20"/>
      <c r="C1544" s="14"/>
      <c r="D1544" s="15"/>
      <c r="E1544" s="15"/>
      <c r="F1544" s="15"/>
      <c r="G1544" s="11" t="str" cm="1">
        <f t="array" ref="G1544">_xlfn.IFS(AND(D1544&lt;F1544,H1544="A"),"?",D1544+1=F1544,"✓",AND(D1544=F1544,D1544&gt;0,H1544&lt;&gt;"A"),"A?",TRUE,"")</f>
        <v/>
      </c>
      <c r="H1544" s="15"/>
      <c r="I1544" s="12"/>
      <c r="J1544" s="12"/>
      <c r="K1544" s="14"/>
      <c r="L1544" s="14"/>
      <c r="M1544" s="15"/>
      <c r="N1544" s="15"/>
      <c r="O1544" s="14"/>
      <c r="P1544" s="20"/>
      <c r="Q1544" s="24" t="str">
        <f>IF(ISBLANK(K1544),"",VLOOKUP(K1544,EXHIBITIONS!B$4:C$1002,2,FALSE))</f>
        <v/>
      </c>
    </row>
    <row r="1545" spans="1:17" ht="15">
      <c r="A1545" s="10" t="str">
        <f t="array" ref="A1545">IF(ISERROR(MATCH(TRUE,EXACT(IMAGES!B$12:B$1002,B1545),0)),"?","")</f>
        <v/>
      </c>
      <c r="B1545" s="20"/>
      <c r="C1545" s="14"/>
      <c r="D1545" s="15"/>
      <c r="E1545" s="15"/>
      <c r="F1545" s="15"/>
      <c r="G1545" s="11" t="str" cm="1">
        <f t="array" ref="G1545">_xlfn.IFS(AND(D1545&lt;F1545,H1545="A"),"?",D1545+1=F1545,"✓",AND(D1545=F1545,D1545&gt;0,H1545&lt;&gt;"A"),"A?",TRUE,"")</f>
        <v/>
      </c>
      <c r="H1545" s="15"/>
      <c r="I1545" s="12"/>
      <c r="J1545" s="12"/>
      <c r="K1545" s="14"/>
      <c r="L1545" s="14"/>
      <c r="M1545" s="15"/>
      <c r="N1545" s="15"/>
      <c r="O1545" s="14"/>
      <c r="P1545" s="20"/>
      <c r="Q1545" s="24" t="str">
        <f>IF(ISBLANK(K1545),"",VLOOKUP(K1545,EXHIBITIONS!B$4:C$1002,2,FALSE))</f>
        <v/>
      </c>
    </row>
    <row r="1546" spans="1:17" ht="15">
      <c r="A1546" s="10" t="str">
        <f t="array" ref="A1546">IF(ISERROR(MATCH(TRUE,EXACT(IMAGES!B$12:B$1002,B1546),0)),"?","")</f>
        <v/>
      </c>
      <c r="B1546" s="20"/>
      <c r="C1546" s="14"/>
      <c r="D1546" s="15"/>
      <c r="E1546" s="15"/>
      <c r="F1546" s="15"/>
      <c r="G1546" s="11" t="str" cm="1">
        <f t="array" ref="G1546">_xlfn.IFS(AND(D1546&lt;F1546,H1546="A"),"?",D1546+1=F1546,"✓",AND(D1546=F1546,D1546&gt;0,H1546&lt;&gt;"A"),"A?",TRUE,"")</f>
        <v/>
      </c>
      <c r="H1546" s="15"/>
      <c r="I1546" s="12"/>
      <c r="J1546" s="12"/>
      <c r="K1546" s="14"/>
      <c r="L1546" s="14"/>
      <c r="M1546" s="15"/>
      <c r="N1546" s="15"/>
      <c r="O1546" s="14"/>
      <c r="P1546" s="20"/>
      <c r="Q1546" s="24" t="str">
        <f>IF(ISBLANK(K1546),"",VLOOKUP(K1546,EXHIBITIONS!B$4:C$1002,2,FALSE))</f>
        <v/>
      </c>
    </row>
    <row r="1547" spans="1:17" ht="15">
      <c r="A1547" s="10" t="str">
        <f t="array" ref="A1547">IF(ISERROR(MATCH(TRUE,EXACT(IMAGES!B$12:B$1002,B1547),0)),"?","")</f>
        <v/>
      </c>
      <c r="B1547" s="20"/>
      <c r="C1547" s="14"/>
      <c r="D1547" s="15"/>
      <c r="E1547" s="15"/>
      <c r="F1547" s="15"/>
      <c r="G1547" s="11" t="str" cm="1">
        <f t="array" ref="G1547">_xlfn.IFS(AND(D1547&lt;F1547,H1547="A"),"?",D1547+1=F1547,"✓",AND(D1547=F1547,D1547&gt;0,H1547&lt;&gt;"A"),"A?",TRUE,"")</f>
        <v/>
      </c>
      <c r="H1547" s="15"/>
      <c r="I1547" s="12"/>
      <c r="J1547" s="12"/>
      <c r="K1547" s="14"/>
      <c r="L1547" s="14"/>
      <c r="M1547" s="14"/>
      <c r="N1547" s="15"/>
      <c r="O1547" s="14"/>
      <c r="P1547" s="20"/>
      <c r="Q1547" s="24" t="str">
        <f>IF(ISBLANK(K1547),"",VLOOKUP(K1547,EXHIBITIONS!B$4:C$1002,2,FALSE))</f>
        <v/>
      </c>
    </row>
    <row r="1548" spans="1:17" ht="15">
      <c r="A1548" s="10" t="str">
        <f t="array" ref="A1548">IF(ISERROR(MATCH(TRUE,EXACT(IMAGES!B$12:B$1002,B1548),0)),"?","")</f>
        <v/>
      </c>
      <c r="B1548" s="20"/>
      <c r="C1548" s="14"/>
      <c r="D1548" s="15"/>
      <c r="E1548" s="15"/>
      <c r="F1548" s="15"/>
      <c r="G1548" s="11" t="str" cm="1">
        <f t="array" ref="G1548">_xlfn.IFS(AND(D1548&lt;F1548,H1548="A"),"?",D1548+1=F1548,"✓",AND(D1548=F1548,D1548&gt;0,H1548&lt;&gt;"A"),"A?",TRUE,"")</f>
        <v/>
      </c>
      <c r="H1548" s="15"/>
      <c r="I1548" s="12"/>
      <c r="J1548" s="12"/>
      <c r="K1548" s="14"/>
      <c r="L1548" s="14"/>
      <c r="M1548" s="14"/>
      <c r="N1548" s="15"/>
      <c r="O1548" s="14"/>
      <c r="P1548" s="20"/>
      <c r="Q1548" s="24" t="str">
        <f>IF(ISBLANK(K1548),"",VLOOKUP(K1548,EXHIBITIONS!B$4:C$1002,2,FALSE))</f>
        <v/>
      </c>
    </row>
    <row r="1549" spans="1:17" ht="15">
      <c r="A1549" s="10" t="str">
        <f t="array" ref="A1549">IF(ISERROR(MATCH(TRUE,EXACT(IMAGES!B$12:B$1002,B1549),0)),"?","")</f>
        <v/>
      </c>
      <c r="B1549" s="20"/>
      <c r="C1549" s="14"/>
      <c r="D1549" s="15"/>
      <c r="E1549" s="15"/>
      <c r="F1549" s="15"/>
      <c r="G1549" s="11" t="str" cm="1">
        <f t="array" ref="G1549">_xlfn.IFS(AND(D1549&lt;F1549,H1549="A"),"?",D1549+1=F1549,"✓",AND(D1549=F1549,D1549&gt;0,H1549&lt;&gt;"A"),"A?",TRUE,"")</f>
        <v/>
      </c>
      <c r="H1549" s="15"/>
      <c r="I1549" s="12"/>
      <c r="J1549" s="12"/>
      <c r="K1549" s="14"/>
      <c r="L1549" s="14"/>
      <c r="M1549" s="14"/>
      <c r="N1549" s="15"/>
      <c r="O1549" s="14"/>
      <c r="P1549" s="20"/>
      <c r="Q1549" s="24" t="str">
        <f>IF(ISBLANK(K1549),"",VLOOKUP(K1549,EXHIBITIONS!B$4:C$1002,2,FALSE))</f>
        <v/>
      </c>
    </row>
    <row r="1550" spans="1:17" ht="15">
      <c r="A1550" s="10" t="str">
        <f t="array" ref="A1550">IF(ISERROR(MATCH(TRUE,EXACT(IMAGES!B$12:B$1002,B1550),0)),"?","")</f>
        <v/>
      </c>
      <c r="B1550" s="20"/>
      <c r="C1550" s="14"/>
      <c r="D1550" s="15"/>
      <c r="E1550" s="15"/>
      <c r="F1550" s="15"/>
      <c r="G1550" s="11" t="str" cm="1">
        <f t="array" ref="G1550">_xlfn.IFS(AND(D1550&lt;F1550,H1550="A"),"?",D1550+1=F1550,"✓",AND(D1550=F1550,D1550&gt;0,H1550&lt;&gt;"A"),"A?",TRUE,"")</f>
        <v/>
      </c>
      <c r="H1550" s="15"/>
      <c r="I1550" s="12"/>
      <c r="J1550" s="12"/>
      <c r="K1550" s="14"/>
      <c r="L1550" s="14"/>
      <c r="M1550" s="14"/>
      <c r="N1550" s="15"/>
      <c r="O1550" s="14"/>
      <c r="P1550" s="20"/>
      <c r="Q1550" s="24" t="str">
        <f>IF(ISBLANK(K1550),"",VLOOKUP(K1550,EXHIBITIONS!B$4:C$1002,2,FALSE))</f>
        <v/>
      </c>
    </row>
    <row r="1551" spans="1:17" ht="15">
      <c r="A1551" s="10" t="str">
        <f t="array" ref="A1551">IF(ISERROR(MATCH(TRUE,EXACT(IMAGES!B$12:B$1002,B1551),0)),"?","")</f>
        <v/>
      </c>
      <c r="B1551" s="20"/>
      <c r="C1551" s="14"/>
      <c r="D1551" s="15"/>
      <c r="E1551" s="15"/>
      <c r="F1551" s="15"/>
      <c r="G1551" s="11" t="str" cm="1">
        <f t="array" ref="G1551">_xlfn.IFS(AND(D1551&lt;F1551,H1551="A"),"?",D1551+1=F1551,"✓",AND(D1551=F1551,D1551&gt;0,H1551&lt;&gt;"A"),"A?",TRUE,"")</f>
        <v/>
      </c>
      <c r="H1551" s="15"/>
      <c r="I1551" s="12"/>
      <c r="J1551" s="12"/>
      <c r="K1551" s="14"/>
      <c r="L1551" s="14"/>
      <c r="M1551" s="14"/>
      <c r="N1551" s="15"/>
      <c r="O1551" s="14"/>
      <c r="P1551" s="20"/>
      <c r="Q1551" s="24" t="str">
        <f>IF(ISBLANK(K1551),"",VLOOKUP(K1551,EXHIBITIONS!B$4:C$1002,2,FALSE))</f>
        <v/>
      </c>
    </row>
    <row r="1552" spans="1:17" ht="15">
      <c r="A1552" s="10" t="str">
        <f t="array" ref="A1552">IF(ISERROR(MATCH(TRUE,EXACT(IMAGES!B$12:B$1002,B1552),0)),"?","")</f>
        <v/>
      </c>
      <c r="B1552" s="20"/>
      <c r="C1552" s="14"/>
      <c r="D1552" s="15"/>
      <c r="E1552" s="15"/>
      <c r="F1552" s="15"/>
      <c r="G1552" s="11" t="str" cm="1">
        <f t="array" ref="G1552">_xlfn.IFS(AND(D1552&lt;F1552,H1552="A"),"?",D1552+1=F1552,"✓",AND(D1552=F1552,D1552&gt;0,H1552&lt;&gt;"A"),"A?",TRUE,"")</f>
        <v/>
      </c>
      <c r="H1552" s="15"/>
      <c r="I1552" s="12"/>
      <c r="J1552" s="12"/>
      <c r="K1552" s="14"/>
      <c r="L1552" s="14"/>
      <c r="M1552" s="14"/>
      <c r="N1552" s="15"/>
      <c r="O1552" s="14"/>
      <c r="P1552" s="20"/>
      <c r="Q1552" s="24" t="str">
        <f>IF(ISBLANK(K1552),"",VLOOKUP(K1552,EXHIBITIONS!B$4:C$1002,2,FALSE))</f>
        <v/>
      </c>
    </row>
    <row r="1553" spans="1:17" ht="15">
      <c r="A1553" s="10" t="str">
        <f t="array" ref="A1553">IF(ISERROR(MATCH(TRUE,EXACT(IMAGES!B$12:B$1002,B1553),0)),"?","")</f>
        <v/>
      </c>
      <c r="B1553" s="20"/>
      <c r="C1553" s="14"/>
      <c r="D1553" s="15"/>
      <c r="E1553" s="15"/>
      <c r="F1553" s="15"/>
      <c r="G1553" s="11" t="str" cm="1">
        <f t="array" ref="G1553">_xlfn.IFS(AND(D1553&lt;F1553,H1553="A"),"?",D1553+1=F1553,"✓",AND(D1553=F1553,D1553&gt;0,H1553&lt;&gt;"A"),"A?",TRUE,"")</f>
        <v/>
      </c>
      <c r="H1553" s="15"/>
      <c r="I1553" s="12"/>
      <c r="J1553" s="12"/>
      <c r="K1553" s="14"/>
      <c r="L1553" s="14"/>
      <c r="M1553" s="14"/>
      <c r="N1553" s="15"/>
      <c r="O1553" s="14"/>
      <c r="P1553" s="20"/>
      <c r="Q1553" s="24" t="str">
        <f>IF(ISBLANK(K1553),"",VLOOKUP(K1553,EXHIBITIONS!B$4:C$1002,2,FALSE))</f>
        <v/>
      </c>
    </row>
    <row r="1554" spans="1:17" ht="15">
      <c r="A1554" s="10" t="str">
        <f t="array" ref="A1554">IF(ISERROR(MATCH(TRUE,EXACT(IMAGES!B$12:B$1002,B1554),0)),"?","")</f>
        <v/>
      </c>
      <c r="B1554" s="20"/>
      <c r="C1554" s="14"/>
      <c r="D1554" s="15"/>
      <c r="E1554" s="15"/>
      <c r="F1554" s="15"/>
      <c r="G1554" s="11" t="str" cm="1">
        <f t="array" ref="G1554">_xlfn.IFS(AND(D1554&lt;F1554,H1554="A"),"?",D1554+1=F1554,"✓",AND(D1554=F1554,D1554&gt;0,H1554&lt;&gt;"A"),"A?",TRUE,"")</f>
        <v/>
      </c>
      <c r="H1554" s="15"/>
      <c r="I1554" s="12"/>
      <c r="J1554" s="12"/>
      <c r="K1554" s="14"/>
      <c r="L1554" s="14"/>
      <c r="M1554" s="14"/>
      <c r="N1554" s="15"/>
      <c r="O1554" s="14"/>
      <c r="P1554" s="20"/>
      <c r="Q1554" s="24" t="str">
        <f>IF(ISBLANK(K1554),"",VLOOKUP(K1554,EXHIBITIONS!B$4:C$1002,2,FALSE))</f>
        <v/>
      </c>
    </row>
    <row r="1555" spans="1:17" ht="15">
      <c r="A1555" s="3" t="str">
        <f t="array" ref="A1555">IF(ISERROR(MATCH(TRUE,EXACT(IMAGES!B$12:B$1002,B1555),0)),"?","")</f>
        <v/>
      </c>
      <c r="B1555" s="80"/>
      <c r="C1555" s="14"/>
      <c r="D1555" s="2"/>
      <c r="E1555" s="2"/>
      <c r="F1555" s="2"/>
      <c r="G1555" s="11" t="str" cm="1">
        <f t="array" ref="G1555">_xlfn.IFS(AND(D1555&lt;F1555,H1555="A"),"?",D1555+1=F1555,"✓",AND(D1555=F1555,D1555&gt;0,H1555&lt;&gt;"A"),"A?",TRUE,"")</f>
        <v/>
      </c>
      <c r="H1555" s="15"/>
      <c r="I1555" s="2"/>
      <c r="J1555" s="2"/>
      <c r="K1555" s="14"/>
      <c r="L1555" s="14"/>
      <c r="M1555" s="2"/>
      <c r="N1555" s="15"/>
      <c r="O1555" s="2"/>
      <c r="P1555" s="14"/>
      <c r="Q1555" s="24" t="str">
        <f>IF(ISBLANK(K1555),"",VLOOKUP(K1555,EXHIBITIONS!B$4:C$1002,2,FALSE))</f>
        <v/>
      </c>
    </row>
    <row r="1556" spans="1:17" ht="15">
      <c r="A1556" s="3" t="str">
        <f t="array" ref="A1556">IF(ISERROR(MATCH(TRUE,EXACT(IMAGES!B$12:B$1002,B1556),0)),"?","")</f>
        <v/>
      </c>
      <c r="B1556" s="80"/>
      <c r="C1556" s="14"/>
      <c r="D1556" s="2"/>
      <c r="E1556" s="2"/>
      <c r="F1556" s="2"/>
      <c r="G1556" s="11" t="str" cm="1">
        <f t="array" ref="G1556">_xlfn.IFS(AND(D1556&lt;F1556,H1556="A"),"?",D1556+1=F1556,"✓",AND(D1556=F1556,D1556&gt;0,H1556&lt;&gt;"A"),"A?",TRUE,"")</f>
        <v/>
      </c>
      <c r="H1556" s="15"/>
      <c r="I1556" s="2"/>
      <c r="J1556" s="2"/>
      <c r="K1556" s="14"/>
      <c r="L1556" s="14"/>
      <c r="M1556" s="2"/>
      <c r="N1556" s="15"/>
      <c r="O1556" s="2"/>
      <c r="P1556" s="14"/>
      <c r="Q1556" s="24" t="str">
        <f>IF(ISBLANK(K1556),"",VLOOKUP(K1556,EXHIBITIONS!B$4:C$1002,2,FALSE))</f>
        <v/>
      </c>
    </row>
    <row r="1557" spans="1:17" ht="15">
      <c r="A1557" s="3" t="str">
        <f t="array" ref="A1557">IF(ISERROR(MATCH(TRUE,EXACT(IMAGES!B$12:B$1002,B1557),0)),"?","")</f>
        <v/>
      </c>
      <c r="B1557" s="80"/>
      <c r="C1557" s="14"/>
      <c r="D1557" s="2"/>
      <c r="E1557" s="2"/>
      <c r="F1557" s="2"/>
      <c r="G1557" s="11" t="str" cm="1">
        <f t="array" ref="G1557">_xlfn.IFS(AND(D1557&lt;F1557,H1557="A"),"?",D1557+1=F1557,"✓",AND(D1557=F1557,D1557&gt;0,H1557&lt;&gt;"A"),"A?",TRUE,"")</f>
        <v/>
      </c>
      <c r="H1557" s="15"/>
      <c r="I1557" s="2"/>
      <c r="J1557" s="2"/>
      <c r="K1557" s="14"/>
      <c r="L1557" s="14"/>
      <c r="M1557" s="2"/>
      <c r="N1557" s="15"/>
      <c r="O1557" s="2"/>
      <c r="P1557" s="14"/>
      <c r="Q1557" s="24" t="str">
        <f>IF(ISBLANK(K1557),"",VLOOKUP(K1557,EXHIBITIONS!B$4:C$1002,2,FALSE))</f>
        <v/>
      </c>
    </row>
    <row r="1558" spans="1:17" ht="15">
      <c r="A1558" s="3" t="str">
        <f t="array" ref="A1558">IF(ISERROR(MATCH(TRUE,EXACT(IMAGES!B$12:B$1002,B1558),0)),"?","")</f>
        <v/>
      </c>
      <c r="B1558" s="80"/>
      <c r="C1558" s="14"/>
      <c r="D1558" s="2"/>
      <c r="E1558" s="2"/>
      <c r="F1558" s="2"/>
      <c r="G1558" s="11" t="str" cm="1">
        <f t="array" ref="G1558">_xlfn.IFS(AND(D1558&lt;F1558,H1558="A"),"?",D1558+1=F1558,"✓",AND(D1558=F1558,D1558&gt;0,H1558&lt;&gt;"A"),"A?",TRUE,"")</f>
        <v/>
      </c>
      <c r="H1558" s="15"/>
      <c r="I1558" s="2"/>
      <c r="J1558" s="2"/>
      <c r="K1558" s="14"/>
      <c r="L1558" s="14"/>
      <c r="M1558" s="2"/>
      <c r="N1558" s="15"/>
      <c r="O1558" s="2"/>
      <c r="P1558" s="14"/>
      <c r="Q1558" s="24" t="str">
        <f>IF(ISBLANK(K1558),"",VLOOKUP(K1558,EXHIBITIONS!B$4:C$1002,2,FALSE))</f>
        <v/>
      </c>
    </row>
    <row r="1559" spans="1:17" ht="15">
      <c r="A1559" s="3" t="str">
        <f t="array" ref="A1559">IF(ISERROR(MATCH(TRUE,EXACT(IMAGES!B$12:B$1002,B1559),0)),"?","")</f>
        <v/>
      </c>
      <c r="B1559" s="80"/>
      <c r="C1559" s="14"/>
      <c r="D1559" s="2"/>
      <c r="E1559" s="2"/>
      <c r="F1559" s="2"/>
      <c r="G1559" s="11" t="str" cm="1">
        <f t="array" ref="G1559">_xlfn.IFS(AND(D1559&lt;F1559,H1559="A"),"?",D1559+1=F1559,"✓",AND(D1559=F1559,D1559&gt;0,H1559&lt;&gt;"A"),"A?",TRUE,"")</f>
        <v/>
      </c>
      <c r="H1559" s="15"/>
      <c r="I1559" s="2"/>
      <c r="J1559" s="2"/>
      <c r="K1559" s="14"/>
      <c r="L1559" s="14"/>
      <c r="M1559" s="2"/>
      <c r="N1559" s="15"/>
      <c r="O1559" s="2"/>
      <c r="P1559" s="14"/>
      <c r="Q1559" s="24" t="str">
        <f>IF(ISBLANK(K1559),"",VLOOKUP(K1559,EXHIBITIONS!B$4:C$1002,2,FALSE))</f>
        <v/>
      </c>
    </row>
    <row r="1560" spans="1:17" ht="15">
      <c r="A1560" s="3" t="str">
        <f t="array" ref="A1560">IF(ISERROR(MATCH(TRUE,EXACT(IMAGES!B$12:B$1002,B1560),0)),"?","")</f>
        <v/>
      </c>
      <c r="B1560" s="80"/>
      <c r="C1560" s="14"/>
      <c r="D1560" s="2"/>
      <c r="E1560" s="2"/>
      <c r="F1560" s="2"/>
      <c r="G1560" s="11" t="str" cm="1">
        <f t="array" ref="G1560">_xlfn.IFS(AND(D1560&lt;F1560,H1560="A"),"?",D1560+1=F1560,"✓",AND(D1560=F1560,D1560&gt;0,H1560&lt;&gt;"A"),"A?",TRUE,"")</f>
        <v/>
      </c>
      <c r="H1560" s="15"/>
      <c r="I1560" s="2"/>
      <c r="J1560" s="2"/>
      <c r="K1560" s="14"/>
      <c r="L1560" s="14"/>
      <c r="M1560" s="2"/>
      <c r="N1560" s="15"/>
      <c r="O1560" s="2"/>
      <c r="P1560" s="14"/>
      <c r="Q1560" s="24" t="str">
        <f>IF(ISBLANK(K1560),"",VLOOKUP(K1560,EXHIBITIONS!B$4:C$1002,2,FALSE))</f>
        <v/>
      </c>
    </row>
    <row r="1561" spans="1:17" ht="15">
      <c r="A1561" s="3" t="str">
        <f t="array" ref="A1561">IF(ISERROR(MATCH(TRUE,EXACT(IMAGES!B$12:B$1002,B1561),0)),"?","")</f>
        <v/>
      </c>
      <c r="B1561" s="80"/>
      <c r="C1561" s="14"/>
      <c r="D1561" s="2"/>
      <c r="E1561" s="2"/>
      <c r="F1561" s="2"/>
      <c r="G1561" s="11" t="str" cm="1">
        <f t="array" ref="G1561">_xlfn.IFS(AND(D1561&lt;F1561,H1561="A"),"?",D1561+1=F1561,"✓",AND(D1561=F1561,D1561&gt;0,H1561&lt;&gt;"A"),"A?",TRUE,"")</f>
        <v/>
      </c>
      <c r="H1561" s="15"/>
      <c r="I1561" s="2"/>
      <c r="J1561" s="2"/>
      <c r="K1561" s="14"/>
      <c r="L1561" s="14"/>
      <c r="M1561" s="2"/>
      <c r="N1561" s="15"/>
      <c r="O1561" s="2"/>
      <c r="P1561" s="14"/>
      <c r="Q1561" s="24" t="str">
        <f>IF(ISBLANK(K1561),"",VLOOKUP(K1561,EXHIBITIONS!B$4:C$1002,2,FALSE))</f>
        <v/>
      </c>
    </row>
    <row r="1562" spans="1:17" ht="15">
      <c r="A1562" s="3" t="str">
        <f t="array" ref="A1562">IF(ISERROR(MATCH(TRUE,EXACT(IMAGES!B$12:B$1002,B1562),0)),"?","")</f>
        <v/>
      </c>
      <c r="B1562" s="14"/>
      <c r="C1562" s="14"/>
      <c r="D1562" s="2"/>
      <c r="E1562" s="2"/>
      <c r="F1562" s="2"/>
      <c r="G1562" s="11" t="str" cm="1">
        <f t="array" ref="G1562">_xlfn.IFS(AND(D1562&lt;F1562,H1562="A"),"?",D1562+1=F1562,"✓",AND(D1562=F1562,D1562&gt;0,H1562&lt;&gt;"A"),"A?",TRUE,"")</f>
        <v/>
      </c>
      <c r="H1562" s="15"/>
      <c r="I1562" s="2"/>
      <c r="J1562" s="2"/>
      <c r="K1562" s="14"/>
      <c r="L1562" s="14"/>
      <c r="M1562" s="2"/>
      <c r="N1562" s="15"/>
      <c r="O1562" s="2"/>
      <c r="P1562" s="14"/>
      <c r="Q1562" s="24" t="str">
        <f>IF(ISBLANK(K1562),"",VLOOKUP(K1562,EXHIBITIONS!B$4:C$1002,2,FALSE))</f>
        <v/>
      </c>
    </row>
    <row r="1563" spans="1:17" ht="15">
      <c r="A1563" s="3" t="str">
        <f t="array" ref="A1563">IF(ISERROR(MATCH(TRUE,EXACT(IMAGES!B$12:B$1002,B1563),0)),"?","")</f>
        <v/>
      </c>
      <c r="B1563" s="80"/>
      <c r="C1563" s="14"/>
      <c r="D1563" s="2"/>
      <c r="E1563" s="2"/>
      <c r="F1563" s="2"/>
      <c r="G1563" s="11" t="str" cm="1">
        <f t="array" ref="G1563">_xlfn.IFS(AND(D1563&lt;F1563,H1563="A"),"?",D1563+1=F1563,"✓",AND(D1563=F1563,D1563&gt;0,H1563&lt;&gt;"A"),"A?",TRUE,"")</f>
        <v/>
      </c>
      <c r="H1563" s="15"/>
      <c r="I1563" s="2"/>
      <c r="J1563" s="2"/>
      <c r="K1563" s="14"/>
      <c r="L1563" s="14"/>
      <c r="M1563" s="2"/>
      <c r="N1563" s="15"/>
      <c r="O1563" s="2"/>
      <c r="P1563" s="14"/>
      <c r="Q1563" s="24" t="str">
        <f>IF(ISBLANK(K1563),"",VLOOKUP(K1563,EXHIBITIONS!B$4:C$1002,2,FALSE))</f>
        <v/>
      </c>
    </row>
    <row r="1564" spans="1:17" ht="15">
      <c r="A1564" s="3" t="str">
        <f t="array" ref="A1564">IF(ISERROR(MATCH(TRUE,EXACT(IMAGES!B$12:B$1002,B1564),0)),"?","")</f>
        <v/>
      </c>
      <c r="B1564" s="80"/>
      <c r="C1564" s="14"/>
      <c r="D1564" s="2"/>
      <c r="E1564" s="2"/>
      <c r="F1564" s="2"/>
      <c r="G1564" s="11" t="str" cm="1">
        <f t="array" ref="G1564">_xlfn.IFS(AND(D1564&lt;F1564,H1564="A"),"?",D1564+1=F1564,"✓",AND(D1564=F1564,D1564&gt;0,H1564&lt;&gt;"A"),"A?",TRUE,"")</f>
        <v/>
      </c>
      <c r="H1564" s="15"/>
      <c r="I1564" s="2"/>
      <c r="J1564" s="2"/>
      <c r="K1564" s="14"/>
      <c r="L1564" s="14"/>
      <c r="M1564" s="2"/>
      <c r="N1564" s="15"/>
      <c r="O1564" s="2"/>
      <c r="P1564" s="14"/>
      <c r="Q1564" s="24" t="str">
        <f>IF(ISBLANK(K1564),"",VLOOKUP(K1564,EXHIBITIONS!B$4:C$1002,2,FALSE))</f>
        <v/>
      </c>
    </row>
    <row r="1565" spans="1:17" ht="15">
      <c r="A1565" s="3" t="str">
        <f t="array" ref="A1565">IF(ISERROR(MATCH(TRUE,EXACT(IMAGES!B$12:B$1002,B1565),0)),"?","")</f>
        <v/>
      </c>
      <c r="B1565" s="80"/>
      <c r="C1565" s="14"/>
      <c r="D1565" s="2"/>
      <c r="E1565" s="2"/>
      <c r="F1565" s="2"/>
      <c r="G1565" s="11" t="str" cm="1">
        <f t="array" ref="G1565">_xlfn.IFS(AND(D1565&lt;F1565,H1565="A"),"?",D1565+1=F1565,"✓",AND(D1565=F1565,D1565&gt;0,H1565&lt;&gt;"A"),"A?",TRUE,"")</f>
        <v/>
      </c>
      <c r="H1565" s="15"/>
      <c r="I1565" s="2"/>
      <c r="J1565" s="2"/>
      <c r="K1565" s="14"/>
      <c r="L1565" s="14"/>
      <c r="M1565" s="2"/>
      <c r="N1565" s="15"/>
      <c r="O1565" s="2"/>
      <c r="P1565" s="14"/>
      <c r="Q1565" s="24" t="str">
        <f>IF(ISBLANK(K1565),"",VLOOKUP(K1565,EXHIBITIONS!B$4:C$1002,2,FALSE))</f>
        <v/>
      </c>
    </row>
    <row r="1566" spans="1:17" ht="15">
      <c r="A1566" s="3" t="str">
        <f t="array" ref="A1566">IF(ISERROR(MATCH(TRUE,EXACT(IMAGES!B$12:B$1002,B1566),0)),"?","")</f>
        <v/>
      </c>
      <c r="B1566" s="80"/>
      <c r="C1566" s="14"/>
      <c r="D1566" s="2"/>
      <c r="E1566" s="2"/>
      <c r="F1566" s="2"/>
      <c r="G1566" s="11" t="str" cm="1">
        <f t="array" ref="G1566">_xlfn.IFS(AND(D1566&lt;F1566,H1566="A"),"?",D1566+1=F1566,"✓",AND(D1566=F1566,D1566&gt;0,H1566&lt;&gt;"A"),"A?",TRUE,"")</f>
        <v/>
      </c>
      <c r="H1566" s="15"/>
      <c r="I1566" s="2"/>
      <c r="J1566" s="2"/>
      <c r="K1566" s="14"/>
      <c r="L1566" s="14"/>
      <c r="M1566" s="2"/>
      <c r="N1566" s="15"/>
      <c r="O1566" s="2"/>
      <c r="P1566" s="14"/>
      <c r="Q1566" s="24" t="str">
        <f>IF(ISBLANK(K1566),"",VLOOKUP(K1566,EXHIBITIONS!B$4:C$1002,2,FALSE))</f>
        <v/>
      </c>
    </row>
    <row r="1567" spans="1:17" ht="15">
      <c r="A1567" s="3" t="str">
        <f t="array" ref="A1567">IF(ISERROR(MATCH(TRUE,EXACT(IMAGES!B$12:B$1002,B1567),0)),"?","")</f>
        <v/>
      </c>
      <c r="B1567" s="80"/>
      <c r="C1567" s="14"/>
      <c r="D1567" s="2"/>
      <c r="E1567" s="2"/>
      <c r="F1567" s="2"/>
      <c r="G1567" s="11" t="str" cm="1">
        <f t="array" ref="G1567">_xlfn.IFS(AND(D1567&lt;F1567,H1567="A"),"?",D1567+1=F1567,"✓",AND(D1567=F1567,D1567&gt;0,H1567&lt;&gt;"A"),"A?",TRUE,"")</f>
        <v/>
      </c>
      <c r="H1567" s="15"/>
      <c r="I1567" s="2"/>
      <c r="J1567" s="2"/>
      <c r="K1567" s="14"/>
      <c r="L1567" s="14"/>
      <c r="M1567" s="2"/>
      <c r="N1567" s="15"/>
      <c r="O1567" s="2"/>
      <c r="P1567" s="14"/>
      <c r="Q1567" s="24" t="str">
        <f>IF(ISBLANK(K1567),"",VLOOKUP(K1567,EXHIBITIONS!B$4:C$1002,2,FALSE))</f>
        <v/>
      </c>
    </row>
    <row r="1568" spans="1:17" ht="15">
      <c r="A1568" s="3" t="str">
        <f t="array" ref="A1568">IF(ISERROR(MATCH(TRUE,EXACT(IMAGES!B$12:B$1002,B1568),0)),"?","")</f>
        <v/>
      </c>
      <c r="B1568" s="80"/>
      <c r="C1568" s="14"/>
      <c r="D1568" s="2"/>
      <c r="E1568" s="2"/>
      <c r="F1568" s="2"/>
      <c r="G1568" s="11" t="str" cm="1">
        <f t="array" ref="G1568">_xlfn.IFS(AND(D1568&lt;F1568,H1568="A"),"?",D1568+1=F1568,"✓",AND(D1568=F1568,D1568&gt;0,H1568&lt;&gt;"A"),"A?",TRUE,"")</f>
        <v/>
      </c>
      <c r="H1568" s="15"/>
      <c r="I1568" s="2"/>
      <c r="J1568" s="2"/>
      <c r="K1568" s="14"/>
      <c r="L1568" s="14"/>
      <c r="M1568" s="2"/>
      <c r="N1568" s="15"/>
      <c r="O1568" s="2"/>
      <c r="P1568" s="14"/>
      <c r="Q1568" s="24" t="str">
        <f>IF(ISBLANK(K1568),"",VLOOKUP(K1568,EXHIBITIONS!B$4:C$1002,2,FALSE))</f>
        <v/>
      </c>
    </row>
    <row r="1569" spans="1:17" ht="15">
      <c r="A1569" s="3" t="str">
        <f t="array" ref="A1569">IF(ISERROR(MATCH(TRUE,EXACT(IMAGES!B$12:B$1002,B1569),0)),"?","")</f>
        <v/>
      </c>
      <c r="B1569" s="80"/>
      <c r="C1569" s="14"/>
      <c r="D1569" s="2"/>
      <c r="E1569" s="2"/>
      <c r="F1569" s="2"/>
      <c r="G1569" s="11" t="str" cm="1">
        <f t="array" ref="G1569">_xlfn.IFS(AND(D1569&lt;F1569,H1569="A"),"?",D1569+1=F1569,"✓",AND(D1569=F1569,D1569&gt;0,H1569&lt;&gt;"A"),"A?",TRUE,"")</f>
        <v/>
      </c>
      <c r="H1569" s="15"/>
      <c r="I1569" s="2"/>
      <c r="J1569" s="2"/>
      <c r="K1569" s="14"/>
      <c r="L1569" s="14"/>
      <c r="M1569" s="2"/>
      <c r="N1569" s="15"/>
      <c r="O1569" s="2"/>
      <c r="P1569" s="14"/>
      <c r="Q1569" s="24" t="str">
        <f>IF(ISBLANK(K1569),"",VLOOKUP(K1569,EXHIBITIONS!B$4:C$1002,2,FALSE))</f>
        <v/>
      </c>
    </row>
    <row r="1570" spans="1:17" ht="15">
      <c r="A1570" s="3" t="str">
        <f t="array" ref="A1570">IF(ISERROR(MATCH(TRUE,EXACT(IMAGES!B$12:B$1002,B1570),0)),"?","")</f>
        <v/>
      </c>
      <c r="B1570" s="80"/>
      <c r="C1570" s="14"/>
      <c r="D1570" s="2"/>
      <c r="E1570" s="2"/>
      <c r="F1570" s="2"/>
      <c r="G1570" s="11" t="str" cm="1">
        <f t="array" ref="G1570">_xlfn.IFS(AND(D1570&lt;F1570,H1570="A"),"?",D1570+1=F1570,"✓",AND(D1570=F1570,D1570&gt;0,H1570&lt;&gt;"A"),"A?",TRUE,"")</f>
        <v/>
      </c>
      <c r="H1570" s="15"/>
      <c r="I1570" s="2"/>
      <c r="J1570" s="2"/>
      <c r="K1570" s="14"/>
      <c r="L1570" s="14"/>
      <c r="M1570" s="2"/>
      <c r="N1570" s="15"/>
      <c r="O1570" s="2"/>
      <c r="P1570" s="14"/>
      <c r="Q1570" s="24" t="str">
        <f>IF(ISBLANK(K1570),"",VLOOKUP(K1570,EXHIBITIONS!B$4:C$1002,2,FALSE))</f>
        <v/>
      </c>
    </row>
    <row r="1571" spans="1:17" ht="15">
      <c r="A1571" s="3" t="str">
        <f t="array" ref="A1571">IF(ISERROR(MATCH(TRUE,EXACT(IMAGES!B$12:B$1002,B1571),0)),"?","")</f>
        <v/>
      </c>
      <c r="B1571" s="80"/>
      <c r="C1571" s="14"/>
      <c r="D1571" s="2"/>
      <c r="E1571" s="2"/>
      <c r="F1571" s="2"/>
      <c r="G1571" s="11" t="str" cm="1">
        <f t="array" ref="G1571">_xlfn.IFS(AND(D1571&lt;F1571,H1571="A"),"?",D1571+1=F1571,"✓",AND(D1571=F1571,D1571&gt;0,H1571&lt;&gt;"A"),"A?",TRUE,"")</f>
        <v/>
      </c>
      <c r="H1571" s="15"/>
      <c r="I1571" s="2"/>
      <c r="J1571" s="2"/>
      <c r="K1571" s="14"/>
      <c r="L1571" s="14"/>
      <c r="M1571" s="2"/>
      <c r="N1571" s="15"/>
      <c r="O1571" s="2"/>
      <c r="P1571" s="14"/>
      <c r="Q1571" s="24" t="str">
        <f>IF(ISBLANK(K1571),"",VLOOKUP(K1571,EXHIBITIONS!B$4:C$1002,2,FALSE))</f>
        <v/>
      </c>
    </row>
    <row r="1572" spans="1:17" ht="15">
      <c r="A1572" s="3" t="str">
        <f t="array" ref="A1572">IF(ISERROR(MATCH(TRUE,EXACT(IMAGES!B$12:B$1002,B1572),0)),"?","")</f>
        <v/>
      </c>
      <c r="B1572" s="80"/>
      <c r="C1572" s="14"/>
      <c r="D1572" s="2"/>
      <c r="E1572" s="2"/>
      <c r="F1572" s="2"/>
      <c r="G1572" s="11" t="str" cm="1">
        <f t="array" ref="G1572">_xlfn.IFS(AND(D1572&lt;F1572,H1572="A"),"?",D1572+1=F1572,"✓",AND(D1572=F1572,D1572&gt;0,H1572&lt;&gt;"A"),"A?",TRUE,"")</f>
        <v/>
      </c>
      <c r="H1572" s="15"/>
      <c r="I1572" s="2"/>
      <c r="J1572" s="2"/>
      <c r="K1572" s="14"/>
      <c r="L1572" s="14"/>
      <c r="M1572" s="2"/>
      <c r="N1572" s="15"/>
      <c r="O1572" s="2"/>
      <c r="P1572" s="14"/>
      <c r="Q1572" s="24" t="str">
        <f>IF(ISBLANK(K1572),"",VLOOKUP(K1572,EXHIBITIONS!B$4:C$1002,2,FALSE))</f>
        <v/>
      </c>
    </row>
    <row r="1573" spans="1:17" ht="15">
      <c r="A1573" s="3" t="str">
        <f t="array" ref="A1573">IF(ISERROR(MATCH(TRUE,EXACT(IMAGES!B$12:B$1002,B1573),0)),"?","")</f>
        <v/>
      </c>
      <c r="B1573" s="80"/>
      <c r="C1573" s="14"/>
      <c r="D1573" s="2"/>
      <c r="E1573" s="2"/>
      <c r="F1573" s="2"/>
      <c r="G1573" s="11" t="str" cm="1">
        <f t="array" ref="G1573">_xlfn.IFS(AND(D1573&lt;F1573,H1573="A"),"?",D1573+1=F1573,"✓",AND(D1573=F1573,D1573&gt;0,H1573&lt;&gt;"A"),"A?",TRUE,"")</f>
        <v/>
      </c>
      <c r="H1573" s="15"/>
      <c r="I1573" s="2"/>
      <c r="J1573" s="2"/>
      <c r="K1573" s="14"/>
      <c r="L1573" s="14"/>
      <c r="M1573" s="2"/>
      <c r="N1573" s="15"/>
      <c r="O1573" s="2"/>
      <c r="P1573" s="14"/>
      <c r="Q1573" s="24" t="str">
        <f>IF(ISBLANK(K1573),"",VLOOKUP(K1573,EXHIBITIONS!B$4:C$1002,2,FALSE))</f>
        <v/>
      </c>
    </row>
    <row r="1574" spans="1:17" ht="15">
      <c r="A1574" s="3" t="str">
        <f t="array" ref="A1574">IF(ISERROR(MATCH(TRUE,EXACT(IMAGES!B$12:B$1002,B1574),0)),"?","")</f>
        <v/>
      </c>
      <c r="B1574" s="14"/>
      <c r="C1574" s="14"/>
      <c r="D1574" s="2"/>
      <c r="E1574" s="2"/>
      <c r="F1574" s="2"/>
      <c r="G1574" s="11" t="str" cm="1">
        <f t="array" ref="G1574">_xlfn.IFS(AND(D1574&lt;F1574,H1574="A"),"?",D1574+1=F1574,"✓",AND(D1574=F1574,D1574&gt;0,H1574&lt;&gt;"A"),"A?",TRUE,"")</f>
        <v/>
      </c>
      <c r="H1574" s="15"/>
      <c r="I1574" s="2"/>
      <c r="J1574" s="2"/>
      <c r="K1574" s="14"/>
      <c r="L1574" s="14"/>
      <c r="M1574" s="2"/>
      <c r="N1574" s="15"/>
      <c r="O1574" s="2"/>
      <c r="P1574" s="14"/>
      <c r="Q1574" s="24" t="str">
        <f>IF(ISBLANK(K1574),"",VLOOKUP(K1574,EXHIBITIONS!B$4:C$1002,2,FALSE))</f>
        <v/>
      </c>
    </row>
    <row r="1575" spans="1:17" ht="15">
      <c r="A1575" s="3" t="str">
        <f t="array" ref="A1575">IF(ISERROR(MATCH(TRUE,EXACT(IMAGES!B$12:B$1002,B1575),0)),"?","")</f>
        <v/>
      </c>
      <c r="B1575" s="80"/>
      <c r="C1575" s="14"/>
      <c r="D1575" s="2"/>
      <c r="E1575" s="2"/>
      <c r="F1575" s="2"/>
      <c r="G1575" s="11" t="str" cm="1">
        <f t="array" ref="G1575">_xlfn.IFS(AND(D1575&lt;F1575,H1575="A"),"?",D1575+1=F1575,"✓",AND(D1575=F1575,D1575&gt;0,H1575&lt;&gt;"A"),"A?",TRUE,"")</f>
        <v/>
      </c>
      <c r="H1575" s="15"/>
      <c r="I1575" s="2"/>
      <c r="J1575" s="2"/>
      <c r="K1575" s="14"/>
      <c r="L1575" s="14"/>
      <c r="M1575" s="2"/>
      <c r="N1575" s="15"/>
      <c r="O1575" s="2"/>
      <c r="P1575" s="14"/>
      <c r="Q1575" s="24" t="str">
        <f>IF(ISBLANK(K1575),"",VLOOKUP(K1575,EXHIBITIONS!B$4:C$1002,2,FALSE))</f>
        <v/>
      </c>
    </row>
    <row r="1576" spans="1:17" ht="15">
      <c r="A1576" s="3" t="str">
        <f t="array" ref="A1576">IF(ISERROR(MATCH(TRUE,EXACT(IMAGES!B$12:B$1002,B1576),0)),"?","")</f>
        <v/>
      </c>
      <c r="B1576" s="80"/>
      <c r="C1576" s="14"/>
      <c r="D1576" s="2"/>
      <c r="E1576" s="2"/>
      <c r="F1576" s="2"/>
      <c r="G1576" s="11" t="str" cm="1">
        <f t="array" ref="G1576">_xlfn.IFS(AND(D1576&lt;F1576,H1576="A"),"?",D1576+1=F1576,"✓",AND(D1576=F1576,D1576&gt;0,H1576&lt;&gt;"A"),"A?",TRUE,"")</f>
        <v/>
      </c>
      <c r="H1576" s="15"/>
      <c r="I1576" s="2"/>
      <c r="J1576" s="2"/>
      <c r="K1576" s="14"/>
      <c r="L1576" s="14"/>
      <c r="M1576" s="2"/>
      <c r="N1576" s="15"/>
      <c r="O1576" s="2"/>
      <c r="P1576" s="14"/>
      <c r="Q1576" s="24" t="str">
        <f>IF(ISBLANK(K1576),"",VLOOKUP(K1576,EXHIBITIONS!B$4:C$1002,2,FALSE))</f>
        <v/>
      </c>
    </row>
    <row r="1577" spans="1:17" ht="15">
      <c r="A1577" s="3" t="str">
        <f t="array" ref="A1577">IF(ISERROR(MATCH(TRUE,EXACT(IMAGES!B$12:B$1002,B1577),0)),"?","")</f>
        <v/>
      </c>
      <c r="B1577" s="80"/>
      <c r="C1577" s="14"/>
      <c r="D1577" s="2"/>
      <c r="E1577" s="2"/>
      <c r="F1577" s="2"/>
      <c r="G1577" s="11" t="str" cm="1">
        <f t="array" ref="G1577">_xlfn.IFS(AND(D1577&lt;F1577,H1577="A"),"?",D1577+1=F1577,"✓",AND(D1577=F1577,D1577&gt;0,H1577&lt;&gt;"A"),"A?",TRUE,"")</f>
        <v/>
      </c>
      <c r="H1577" s="15"/>
      <c r="I1577" s="2"/>
      <c r="J1577" s="2"/>
      <c r="K1577" s="14"/>
      <c r="L1577" s="14"/>
      <c r="M1577" s="2"/>
      <c r="N1577" s="15"/>
      <c r="O1577" s="2"/>
      <c r="P1577" s="14"/>
      <c r="Q1577" s="24" t="str">
        <f>IF(ISBLANK(K1577),"",VLOOKUP(K1577,EXHIBITIONS!B$4:C$1002,2,FALSE))</f>
        <v/>
      </c>
    </row>
    <row r="1578" spans="1:17" ht="15">
      <c r="A1578" s="3" t="str">
        <f t="array" ref="A1578">IF(ISERROR(MATCH(TRUE,EXACT(IMAGES!B$12:B$1002,B1578),0)),"?","")</f>
        <v/>
      </c>
      <c r="B1578" s="80"/>
      <c r="C1578" s="14"/>
      <c r="D1578" s="2"/>
      <c r="E1578" s="2"/>
      <c r="F1578" s="2"/>
      <c r="G1578" s="11" t="str" cm="1">
        <f t="array" ref="G1578">_xlfn.IFS(AND(D1578&lt;F1578,H1578="A"),"?",D1578+1=F1578,"✓",AND(D1578=F1578,D1578&gt;0,H1578&lt;&gt;"A"),"A?",TRUE,"")</f>
        <v/>
      </c>
      <c r="H1578" s="15"/>
      <c r="I1578" s="2"/>
      <c r="J1578" s="2"/>
      <c r="K1578" s="14"/>
      <c r="L1578" s="14"/>
      <c r="M1578" s="2"/>
      <c r="N1578" s="15"/>
      <c r="O1578" s="2"/>
      <c r="P1578" s="14"/>
      <c r="Q1578" s="24" t="str">
        <f>IF(ISBLANK(K1578),"",VLOOKUP(K1578,EXHIBITIONS!B$4:C$1002,2,FALSE))</f>
        <v/>
      </c>
    </row>
    <row r="1579" spans="1:17" ht="15">
      <c r="A1579" s="3" t="str">
        <f t="array" ref="A1579">IF(ISERROR(MATCH(TRUE,EXACT(IMAGES!B$12:B$1002,B1579),0)),"?","")</f>
        <v/>
      </c>
      <c r="B1579" s="80"/>
      <c r="C1579" s="14"/>
      <c r="D1579" s="2"/>
      <c r="E1579" s="2"/>
      <c r="F1579" s="2"/>
      <c r="G1579" s="11" t="str" cm="1">
        <f t="array" ref="G1579">_xlfn.IFS(AND(D1579&lt;F1579,H1579="A"),"?",D1579+1=F1579,"✓",AND(D1579=F1579,D1579&gt;0,H1579&lt;&gt;"A"),"A?",TRUE,"")</f>
        <v/>
      </c>
      <c r="H1579" s="15"/>
      <c r="I1579" s="2"/>
      <c r="J1579" s="2"/>
      <c r="K1579" s="14"/>
      <c r="L1579" s="14"/>
      <c r="M1579" s="2"/>
      <c r="N1579" s="15"/>
      <c r="O1579" s="2"/>
      <c r="P1579" s="14"/>
      <c r="Q1579" s="24" t="str">
        <f>IF(ISBLANK(K1579),"",VLOOKUP(K1579,EXHIBITIONS!B$4:C$1002,2,FALSE))</f>
        <v/>
      </c>
    </row>
    <row r="1580" spans="1:17" ht="15">
      <c r="A1580" s="3" t="str">
        <f t="array" ref="A1580">IF(ISERROR(MATCH(TRUE,EXACT(IMAGES!B$12:B$1002,B1580),0)),"?","")</f>
        <v/>
      </c>
      <c r="B1580" s="80"/>
      <c r="C1580" s="14"/>
      <c r="D1580" s="2"/>
      <c r="E1580" s="2"/>
      <c r="F1580" s="2"/>
      <c r="G1580" s="11" t="str" cm="1">
        <f t="array" ref="G1580">_xlfn.IFS(AND(D1580&lt;F1580,H1580="A"),"?",D1580+1=F1580,"✓",AND(D1580=F1580,D1580&gt;0,H1580&lt;&gt;"A"),"A?",TRUE,"")</f>
        <v/>
      </c>
      <c r="H1580" s="15"/>
      <c r="I1580" s="2"/>
      <c r="J1580" s="2"/>
      <c r="K1580" s="14"/>
      <c r="L1580" s="14"/>
      <c r="M1580" s="2"/>
      <c r="N1580" s="15"/>
      <c r="O1580" s="2"/>
      <c r="P1580" s="14"/>
      <c r="Q1580" s="24" t="str">
        <f>IF(ISBLANK(K1580),"",VLOOKUP(K1580,EXHIBITIONS!B$4:C$1002,2,FALSE))</f>
        <v/>
      </c>
    </row>
    <row r="1581" spans="1:17" ht="15">
      <c r="A1581" s="3" t="str">
        <f t="array" ref="A1581">IF(ISERROR(MATCH(TRUE,EXACT(IMAGES!B$12:B$1002,B1581),0)),"?","")</f>
        <v/>
      </c>
      <c r="B1581" s="80"/>
      <c r="C1581" s="14"/>
      <c r="D1581" s="2"/>
      <c r="E1581" s="2"/>
      <c r="F1581" s="2"/>
      <c r="G1581" s="11" t="str" cm="1">
        <f t="array" ref="G1581">_xlfn.IFS(AND(D1581&lt;F1581,H1581="A"),"?",D1581+1=F1581,"✓",AND(D1581=F1581,D1581&gt;0,H1581&lt;&gt;"A"),"A?",TRUE,"")</f>
        <v/>
      </c>
      <c r="H1581" s="15"/>
      <c r="I1581" s="2"/>
      <c r="J1581" s="2"/>
      <c r="K1581" s="14"/>
      <c r="L1581" s="14"/>
      <c r="M1581" s="2"/>
      <c r="N1581" s="15"/>
      <c r="O1581" s="2"/>
      <c r="P1581" s="14"/>
      <c r="Q1581" s="24" t="str">
        <f>IF(ISBLANK(K1581),"",VLOOKUP(K1581,EXHIBITIONS!B$4:C$1002,2,FALSE))</f>
        <v/>
      </c>
    </row>
    <row r="1582" spans="1:17" ht="15">
      <c r="A1582" s="3" t="str">
        <f t="array" ref="A1582">IF(ISERROR(MATCH(TRUE,EXACT(IMAGES!B$12:B$1002,B1582),0)),"?","")</f>
        <v/>
      </c>
      <c r="B1582" s="80"/>
      <c r="C1582" s="14"/>
      <c r="D1582" s="2"/>
      <c r="E1582" s="2"/>
      <c r="F1582" s="2"/>
      <c r="G1582" s="11" t="str" cm="1">
        <f t="array" ref="G1582">_xlfn.IFS(AND(D1582&lt;F1582,H1582="A"),"?",D1582+1=F1582,"✓",AND(D1582=F1582,D1582&gt;0,H1582&lt;&gt;"A"),"A?",TRUE,"")</f>
        <v/>
      </c>
      <c r="H1582" s="15"/>
      <c r="I1582" s="2"/>
      <c r="J1582" s="2"/>
      <c r="K1582" s="14"/>
      <c r="L1582" s="14"/>
      <c r="M1582" s="2"/>
      <c r="N1582" s="15"/>
      <c r="O1582" s="2"/>
      <c r="P1582" s="14"/>
      <c r="Q1582" s="24" t="str">
        <f>IF(ISBLANK(K1582),"",VLOOKUP(K1582,EXHIBITIONS!B$4:C$1002,2,FALSE))</f>
        <v/>
      </c>
    </row>
    <row r="1583" spans="1:17" ht="15">
      <c r="A1583" s="3" t="str">
        <f t="array" ref="A1583">IF(ISERROR(MATCH(TRUE,EXACT(IMAGES!B$12:B$1002,B1583),0)),"?","")</f>
        <v/>
      </c>
      <c r="B1583" s="80"/>
      <c r="C1583" s="14"/>
      <c r="D1583" s="2"/>
      <c r="E1583" s="2"/>
      <c r="F1583" s="2"/>
      <c r="G1583" s="11" t="str" cm="1">
        <f t="array" ref="G1583">_xlfn.IFS(AND(D1583&lt;F1583,H1583="A"),"?",D1583+1=F1583,"✓",AND(D1583=F1583,D1583&gt;0,H1583&lt;&gt;"A"),"A?",TRUE,"")</f>
        <v/>
      </c>
      <c r="H1583" s="15"/>
      <c r="I1583" s="2"/>
      <c r="J1583" s="2"/>
      <c r="K1583" s="14"/>
      <c r="L1583" s="14"/>
      <c r="M1583" s="2"/>
      <c r="N1583" s="15"/>
      <c r="O1583" s="2"/>
      <c r="P1583" s="14"/>
      <c r="Q1583" s="24" t="str">
        <f>IF(ISBLANK(K1583),"",VLOOKUP(K1583,EXHIBITIONS!B$4:C$1002,2,FALSE))</f>
        <v/>
      </c>
    </row>
    <row r="1584" spans="1:17" ht="15">
      <c r="A1584" s="3" t="str">
        <f t="array" ref="A1584">IF(ISERROR(MATCH(TRUE,EXACT(IMAGES!B$12:B$1002,B1584),0)),"?","")</f>
        <v/>
      </c>
      <c r="B1584" s="80"/>
      <c r="C1584" s="14"/>
      <c r="D1584" s="2"/>
      <c r="E1584" s="2"/>
      <c r="F1584" s="2"/>
      <c r="G1584" s="11" t="str" cm="1">
        <f t="array" ref="G1584">_xlfn.IFS(AND(D1584&lt;F1584,H1584="A"),"?",D1584+1=F1584,"✓",AND(D1584=F1584,D1584&gt;0,H1584&lt;&gt;"A"),"A?",TRUE,"")</f>
        <v/>
      </c>
      <c r="H1584" s="15"/>
      <c r="I1584" s="2"/>
      <c r="J1584" s="2"/>
      <c r="K1584" s="14"/>
      <c r="L1584" s="14"/>
      <c r="M1584" s="2"/>
      <c r="N1584" s="15"/>
      <c r="O1584" s="2"/>
      <c r="P1584" s="14"/>
      <c r="Q1584" s="24" t="str">
        <f>IF(ISBLANK(K1584),"",VLOOKUP(K1584,EXHIBITIONS!B$4:C$1002,2,FALSE))</f>
        <v/>
      </c>
    </row>
    <row r="1585" spans="1:17" ht="15">
      <c r="A1585" s="3" t="str">
        <f t="array" ref="A1585">IF(ISERROR(MATCH(TRUE,EXACT(IMAGES!B$12:B$1002,B1585),0)),"?","")</f>
        <v/>
      </c>
      <c r="B1585" s="80"/>
      <c r="C1585" s="14"/>
      <c r="D1585" s="2"/>
      <c r="E1585" s="2"/>
      <c r="F1585" s="2"/>
      <c r="G1585" s="11" t="str" cm="1">
        <f t="array" ref="G1585">_xlfn.IFS(AND(D1585&lt;F1585,H1585="A"),"?",D1585+1=F1585,"✓",AND(D1585=F1585,D1585&gt;0,H1585&lt;&gt;"A"),"A?",TRUE,"")</f>
        <v/>
      </c>
      <c r="H1585" s="15"/>
      <c r="I1585" s="2"/>
      <c r="J1585" s="2"/>
      <c r="K1585" s="14"/>
      <c r="L1585" s="14"/>
      <c r="M1585" s="2"/>
      <c r="N1585" s="15"/>
      <c r="O1585" s="2"/>
      <c r="P1585" s="14"/>
      <c r="Q1585" s="24" t="str">
        <f>IF(ISBLANK(K1585),"",VLOOKUP(K1585,EXHIBITIONS!B$4:C$1002,2,FALSE))</f>
        <v/>
      </c>
    </row>
    <row r="1586" spans="1:17" ht="15">
      <c r="A1586" s="3" t="str">
        <f t="array" ref="A1586">IF(ISERROR(MATCH(TRUE,EXACT(IMAGES!B$12:B$1002,B1586),0)),"?","")</f>
        <v/>
      </c>
      <c r="B1586" s="14"/>
      <c r="C1586" s="14"/>
      <c r="D1586" s="2"/>
      <c r="E1586" s="2"/>
      <c r="F1586" s="2"/>
      <c r="G1586" s="11" t="str" cm="1">
        <f t="array" ref="G1586">_xlfn.IFS(AND(D1586&lt;F1586,H1586="A"),"?",D1586+1=F1586,"✓",AND(D1586=F1586,D1586&gt;0,H1586&lt;&gt;"A"),"A?",TRUE,"")</f>
        <v/>
      </c>
      <c r="H1586" s="15"/>
      <c r="I1586" s="2"/>
      <c r="J1586" s="2"/>
      <c r="K1586" s="14"/>
      <c r="L1586" s="14"/>
      <c r="M1586" s="2"/>
      <c r="N1586" s="15"/>
      <c r="O1586" s="2"/>
      <c r="P1586" s="14"/>
      <c r="Q1586" s="24" t="str">
        <f>IF(ISBLANK(K1586),"",VLOOKUP(K1586,EXHIBITIONS!B$4:C$1002,2,FALSE))</f>
        <v/>
      </c>
    </row>
    <row r="1587" spans="1:17" ht="15">
      <c r="A1587" s="3" t="str">
        <f t="array" ref="A1587">IF(ISERROR(MATCH(TRUE,EXACT(IMAGES!B$12:B$1002,B1587),0)),"?","")</f>
        <v/>
      </c>
      <c r="B1587" s="80"/>
      <c r="C1587" s="14"/>
      <c r="D1587" s="2"/>
      <c r="E1587" s="2"/>
      <c r="F1587" s="2"/>
      <c r="G1587" s="11" t="str" cm="1">
        <f t="array" ref="G1587">_xlfn.IFS(AND(D1587&lt;F1587,H1587="A"),"?",D1587+1=F1587,"✓",AND(D1587=F1587,D1587&gt;0,H1587&lt;&gt;"A"),"A?",TRUE,"")</f>
        <v/>
      </c>
      <c r="H1587" s="15"/>
      <c r="I1587" s="2"/>
      <c r="J1587" s="2"/>
      <c r="K1587" s="14"/>
      <c r="L1587" s="14"/>
      <c r="M1587" s="2"/>
      <c r="N1587" s="15"/>
      <c r="O1587" s="2"/>
      <c r="P1587" s="14"/>
      <c r="Q1587" s="24" t="str">
        <f>IF(ISBLANK(K1587),"",VLOOKUP(K1587,EXHIBITIONS!B$4:C$1002,2,FALSE))</f>
        <v/>
      </c>
    </row>
    <row r="1588" spans="1:17" ht="15">
      <c r="A1588" s="3" t="str">
        <f t="array" ref="A1588">IF(ISERROR(MATCH(TRUE,EXACT(IMAGES!B$12:B$1002,B1588),0)),"?","")</f>
        <v/>
      </c>
      <c r="B1588" s="80"/>
      <c r="C1588" s="14"/>
      <c r="D1588" s="2"/>
      <c r="E1588" s="2"/>
      <c r="F1588" s="2"/>
      <c r="G1588" s="11" t="str" cm="1">
        <f t="array" ref="G1588">_xlfn.IFS(AND(D1588&lt;F1588,H1588="A"),"?",D1588+1=F1588,"✓",AND(D1588=F1588,D1588&gt;0,H1588&lt;&gt;"A"),"A?",TRUE,"")</f>
        <v/>
      </c>
      <c r="H1588" s="15"/>
      <c r="I1588" s="2"/>
      <c r="J1588" s="2"/>
      <c r="K1588" s="14"/>
      <c r="L1588" s="14"/>
      <c r="M1588" s="2"/>
      <c r="N1588" s="15"/>
      <c r="O1588" s="2"/>
      <c r="P1588" s="14"/>
      <c r="Q1588" s="24" t="str">
        <f>IF(ISBLANK(K1588),"",VLOOKUP(K1588,EXHIBITIONS!B$4:C$1002,2,FALSE))</f>
        <v/>
      </c>
    </row>
    <row r="1589" spans="1:17" ht="15">
      <c r="A1589" s="3" t="str">
        <f t="array" ref="A1589">IF(ISERROR(MATCH(TRUE,EXACT(IMAGES!B$12:B$1002,B1589),0)),"?","")</f>
        <v/>
      </c>
      <c r="B1589" s="80"/>
      <c r="C1589" s="14"/>
      <c r="D1589" s="2"/>
      <c r="E1589" s="2"/>
      <c r="F1589" s="2"/>
      <c r="G1589" s="11" t="str" cm="1">
        <f t="array" ref="G1589">_xlfn.IFS(AND(D1589&lt;F1589,H1589="A"),"?",D1589+1=F1589,"✓",AND(D1589=F1589,D1589&gt;0,H1589&lt;&gt;"A"),"A?",TRUE,"")</f>
        <v/>
      </c>
      <c r="H1589" s="15"/>
      <c r="I1589" s="2"/>
      <c r="J1589" s="2"/>
      <c r="K1589" s="14"/>
      <c r="L1589" s="14"/>
      <c r="M1589" s="2"/>
      <c r="N1589" s="15"/>
      <c r="O1589" s="2"/>
      <c r="P1589" s="14"/>
      <c r="Q1589" s="24" t="str">
        <f>IF(ISBLANK(K1589),"",VLOOKUP(K1589,EXHIBITIONS!B$4:C$1002,2,FALSE))</f>
        <v/>
      </c>
    </row>
    <row r="1590" spans="1:17" ht="15">
      <c r="A1590" s="3" t="str">
        <f t="array" ref="A1590">IF(ISERROR(MATCH(TRUE,EXACT(IMAGES!B$12:B$1002,B1590),0)),"?","")</f>
        <v/>
      </c>
      <c r="B1590" s="80"/>
      <c r="C1590" s="14"/>
      <c r="D1590" s="2"/>
      <c r="E1590" s="2"/>
      <c r="F1590" s="2"/>
      <c r="G1590" s="11" t="str" cm="1">
        <f t="array" ref="G1590">_xlfn.IFS(AND(D1590&lt;F1590,H1590="A"),"?",D1590+1=F1590,"✓",AND(D1590=F1590,D1590&gt;0,H1590&lt;&gt;"A"),"A?",TRUE,"")</f>
        <v/>
      </c>
      <c r="H1590" s="15"/>
      <c r="I1590" s="2"/>
      <c r="J1590" s="2"/>
      <c r="K1590" s="14"/>
      <c r="L1590" s="14"/>
      <c r="M1590" s="2"/>
      <c r="N1590" s="15"/>
      <c r="O1590" s="2"/>
      <c r="P1590" s="14"/>
      <c r="Q1590" s="24" t="str">
        <f>IF(ISBLANK(K1590),"",VLOOKUP(K1590,EXHIBITIONS!B$4:C$1002,2,FALSE))</f>
        <v/>
      </c>
    </row>
    <row r="1591" spans="1:17" ht="15">
      <c r="A1591" s="3" t="str">
        <f t="array" ref="A1591">IF(ISERROR(MATCH(TRUE,EXACT(IMAGES!B$12:B$1002,B1591),0)),"?","")</f>
        <v/>
      </c>
      <c r="B1591" s="80"/>
      <c r="C1591" s="14"/>
      <c r="D1591" s="2"/>
      <c r="E1591" s="2"/>
      <c r="F1591" s="2"/>
      <c r="G1591" s="11" t="str" cm="1">
        <f t="array" ref="G1591">_xlfn.IFS(AND(D1591&lt;F1591,H1591="A"),"?",D1591+1=F1591,"✓",AND(D1591=F1591,D1591&gt;0,H1591&lt;&gt;"A"),"A?",TRUE,"")</f>
        <v/>
      </c>
      <c r="H1591" s="15"/>
      <c r="I1591" s="2"/>
      <c r="J1591" s="2"/>
      <c r="K1591" s="14"/>
      <c r="L1591" s="14"/>
      <c r="M1591" s="2"/>
      <c r="N1591" s="15"/>
      <c r="O1591" s="2"/>
      <c r="P1591" s="14"/>
      <c r="Q1591" s="24" t="str">
        <f>IF(ISBLANK(K1591),"",VLOOKUP(K1591,EXHIBITIONS!B$4:C$1002,2,FALSE))</f>
        <v/>
      </c>
    </row>
    <row r="1592" spans="1:17" ht="15">
      <c r="A1592" s="3" t="str">
        <f t="array" ref="A1592">IF(ISERROR(MATCH(TRUE,EXACT(IMAGES!B$12:B$1002,B1592),0)),"?","")</f>
        <v/>
      </c>
      <c r="B1592" s="80"/>
      <c r="C1592" s="14"/>
      <c r="D1592" s="2"/>
      <c r="E1592" s="2"/>
      <c r="F1592" s="2"/>
      <c r="G1592" s="11" t="str" cm="1">
        <f t="array" ref="G1592">_xlfn.IFS(AND(D1592&lt;F1592,H1592="A"),"?",D1592+1=F1592,"✓",AND(D1592=F1592,D1592&gt;0,H1592&lt;&gt;"A"),"A?",TRUE,"")</f>
        <v/>
      </c>
      <c r="H1592" s="15"/>
      <c r="I1592" s="2"/>
      <c r="J1592" s="2"/>
      <c r="K1592" s="14"/>
      <c r="L1592" s="14"/>
      <c r="M1592" s="2"/>
      <c r="N1592" s="15"/>
      <c r="O1592" s="2"/>
      <c r="P1592" s="14"/>
      <c r="Q1592" s="24" t="str">
        <f>IF(ISBLANK(K1592),"",VLOOKUP(K1592,EXHIBITIONS!B$4:C$1002,2,FALSE))</f>
        <v/>
      </c>
    </row>
    <row r="1593" spans="1:17" ht="15">
      <c r="A1593" s="3" t="str">
        <f t="array" ref="A1593">IF(ISERROR(MATCH(TRUE,EXACT(IMAGES!B$12:B$1002,B1593),0)),"?","")</f>
        <v/>
      </c>
      <c r="B1593" s="80"/>
      <c r="C1593" s="14"/>
      <c r="D1593" s="2"/>
      <c r="E1593" s="2"/>
      <c r="F1593" s="2"/>
      <c r="G1593" s="11" t="str" cm="1">
        <f t="array" ref="G1593">_xlfn.IFS(AND(D1593&lt;F1593,H1593="A"),"?",D1593+1=F1593,"✓",AND(D1593=F1593,D1593&gt;0,H1593&lt;&gt;"A"),"A?",TRUE,"")</f>
        <v/>
      </c>
      <c r="H1593" s="15"/>
      <c r="I1593" s="2"/>
      <c r="J1593" s="2"/>
      <c r="K1593" s="14"/>
      <c r="L1593" s="14"/>
      <c r="M1593" s="2"/>
      <c r="N1593" s="15"/>
      <c r="O1593" s="2"/>
      <c r="P1593" s="14"/>
      <c r="Q1593" s="24" t="str">
        <f>IF(ISBLANK(K1593),"",VLOOKUP(K1593,EXHIBITIONS!B$4:C$1002,2,FALSE))</f>
        <v/>
      </c>
    </row>
    <row r="1594" spans="1:17" ht="15">
      <c r="A1594" s="3" t="str">
        <f t="array" ref="A1594">IF(ISERROR(MATCH(TRUE,EXACT(IMAGES!B$12:B$1002,B1594),0)),"?","")</f>
        <v/>
      </c>
      <c r="B1594" s="80"/>
      <c r="C1594" s="14"/>
      <c r="D1594" s="2"/>
      <c r="E1594" s="2"/>
      <c r="F1594" s="2"/>
      <c r="G1594" s="11" t="str" cm="1">
        <f t="array" ref="G1594">_xlfn.IFS(AND(D1594&lt;F1594,H1594="A"),"?",D1594+1=F1594,"✓",AND(D1594=F1594,D1594&gt;0,H1594&lt;&gt;"A"),"A?",TRUE,"")</f>
        <v/>
      </c>
      <c r="H1594" s="15"/>
      <c r="I1594" s="2"/>
      <c r="J1594" s="2"/>
      <c r="K1594" s="14"/>
      <c r="L1594" s="14"/>
      <c r="M1594" s="2"/>
      <c r="N1594" s="15"/>
      <c r="O1594" s="2"/>
      <c r="P1594" s="14"/>
      <c r="Q1594" s="24" t="str">
        <f>IF(ISBLANK(K1594),"",VLOOKUP(K1594,EXHIBITIONS!B$4:C$1002,2,FALSE))</f>
        <v/>
      </c>
    </row>
    <row r="1595" spans="1:17" ht="15">
      <c r="A1595" s="3" t="str">
        <f t="array" ref="A1595">IF(ISERROR(MATCH(TRUE,EXACT(IMAGES!B$12:B$1002,B1595),0)),"?","")</f>
        <v/>
      </c>
      <c r="B1595" s="80"/>
      <c r="C1595" s="14"/>
      <c r="D1595" s="2"/>
      <c r="E1595" s="2"/>
      <c r="F1595" s="2"/>
      <c r="G1595" s="11" t="str" cm="1">
        <f t="array" ref="G1595">_xlfn.IFS(AND(D1595&lt;F1595,H1595="A"),"?",D1595+1=F1595,"✓",AND(D1595=F1595,D1595&gt;0,H1595&lt;&gt;"A"),"A?",TRUE,"")</f>
        <v/>
      </c>
      <c r="H1595" s="15"/>
      <c r="I1595" s="2"/>
      <c r="J1595" s="2"/>
      <c r="K1595" s="14"/>
      <c r="L1595" s="14"/>
      <c r="M1595" s="2"/>
      <c r="N1595" s="15"/>
      <c r="O1595" s="2"/>
      <c r="P1595" s="14"/>
      <c r="Q1595" s="24" t="str">
        <f>IF(ISBLANK(K1595),"",VLOOKUP(K1595,EXHIBITIONS!B$4:C$1002,2,FALSE))</f>
        <v/>
      </c>
    </row>
    <row r="1596" spans="1:17" ht="15">
      <c r="A1596" s="3" t="str">
        <f t="array" ref="A1596">IF(ISERROR(MATCH(TRUE,EXACT(IMAGES!B$12:B$1002,B1596),0)),"?","")</f>
        <v/>
      </c>
      <c r="B1596" s="80"/>
      <c r="C1596" s="14"/>
      <c r="D1596" s="2"/>
      <c r="E1596" s="2"/>
      <c r="F1596" s="2"/>
      <c r="G1596" s="11" t="str" cm="1">
        <f t="array" ref="G1596">_xlfn.IFS(AND(D1596&lt;F1596,H1596="A"),"?",D1596+1=F1596,"✓",AND(D1596=F1596,D1596&gt;0,H1596&lt;&gt;"A"),"A?",TRUE,"")</f>
        <v/>
      </c>
      <c r="H1596" s="15"/>
      <c r="I1596" s="2"/>
      <c r="J1596" s="2"/>
      <c r="K1596" s="14"/>
      <c r="L1596" s="14"/>
      <c r="M1596" s="2"/>
      <c r="N1596" s="15"/>
      <c r="O1596" s="2"/>
      <c r="P1596" s="14"/>
      <c r="Q1596" s="24" t="str">
        <f>IF(ISBLANK(K1596),"",VLOOKUP(K1596,EXHIBITIONS!B$4:C$1002,2,FALSE))</f>
        <v/>
      </c>
    </row>
    <row r="1597" spans="1:17" ht="15">
      <c r="A1597" s="3" t="str">
        <f t="array" ref="A1597">IF(ISERROR(MATCH(TRUE,EXACT(IMAGES!B$12:B$1002,B1597),0)),"?","")</f>
        <v/>
      </c>
      <c r="B1597" s="80"/>
      <c r="C1597" s="14"/>
      <c r="D1597" s="2"/>
      <c r="E1597" s="2"/>
      <c r="F1597" s="2"/>
      <c r="G1597" s="11" t="str" cm="1">
        <f t="array" ref="G1597">_xlfn.IFS(AND(D1597&lt;F1597,H1597="A"),"?",D1597+1=F1597,"✓",AND(D1597=F1597,D1597&gt;0,H1597&lt;&gt;"A"),"A?",TRUE,"")</f>
        <v/>
      </c>
      <c r="H1597" s="15"/>
      <c r="I1597" s="2"/>
      <c r="J1597" s="2"/>
      <c r="K1597" s="14"/>
      <c r="L1597" s="14"/>
      <c r="M1597" s="2"/>
      <c r="N1597" s="15"/>
      <c r="O1597" s="2"/>
      <c r="P1597" s="14"/>
      <c r="Q1597" s="24" t="str">
        <f>IF(ISBLANK(K1597),"",VLOOKUP(K1597,EXHIBITIONS!B$4:C$1002,2,FALSE))</f>
        <v/>
      </c>
    </row>
    <row r="1598" spans="1:17" ht="15">
      <c r="A1598" s="3" t="str">
        <f t="array" ref="A1598">IF(ISERROR(MATCH(TRUE,EXACT(IMAGES!B$12:B$1002,B1598),0)),"?","")</f>
        <v/>
      </c>
      <c r="B1598" s="14"/>
      <c r="C1598" s="14"/>
      <c r="D1598" s="2"/>
      <c r="E1598" s="2"/>
      <c r="F1598" s="2"/>
      <c r="G1598" s="11" t="str" cm="1">
        <f t="array" ref="G1598">_xlfn.IFS(AND(D1598&lt;F1598,H1598="A"),"?",D1598+1=F1598,"✓",AND(D1598=F1598,D1598&gt;0,H1598&lt;&gt;"A"),"A?",TRUE,"")</f>
        <v/>
      </c>
      <c r="H1598" s="15"/>
      <c r="I1598" s="2"/>
      <c r="J1598" s="2"/>
      <c r="K1598" s="14"/>
      <c r="L1598" s="14"/>
      <c r="M1598" s="2"/>
      <c r="N1598" s="15"/>
      <c r="O1598" s="2"/>
      <c r="P1598" s="14"/>
      <c r="Q1598" s="24" t="str">
        <f>IF(ISBLANK(K1598),"",VLOOKUP(K1598,EXHIBITIONS!B$4:C$1002,2,FALSE))</f>
        <v/>
      </c>
    </row>
    <row r="1599" spans="1:17" ht="15">
      <c r="A1599" s="3" t="str">
        <f t="array" ref="A1599">IF(ISERROR(MATCH(TRUE,EXACT(IMAGES!B$12:B$1002,B1599),0)),"?","")</f>
        <v/>
      </c>
      <c r="B1599" s="80"/>
      <c r="C1599" s="14"/>
      <c r="D1599" s="2"/>
      <c r="E1599" s="2"/>
      <c r="F1599" s="2"/>
      <c r="G1599" s="11" t="str" cm="1">
        <f t="array" ref="G1599">_xlfn.IFS(AND(D1599&lt;F1599,H1599="A"),"?",D1599+1=F1599,"✓",AND(D1599=F1599,D1599&gt;0,H1599&lt;&gt;"A"),"A?",TRUE,"")</f>
        <v/>
      </c>
      <c r="H1599" s="15"/>
      <c r="I1599" s="12"/>
      <c r="J1599" s="12"/>
      <c r="K1599" s="14"/>
      <c r="L1599" s="14"/>
      <c r="M1599" s="2"/>
      <c r="N1599" s="15"/>
      <c r="O1599" s="2"/>
      <c r="P1599" s="14"/>
      <c r="Q1599" s="24" t="str">
        <f>IF(ISBLANK(K1599),"",VLOOKUP(K1599,EXHIBITIONS!B$4:C$1002,2,FALSE))</f>
        <v/>
      </c>
    </row>
    <row r="1600" spans="1:17" ht="15">
      <c r="A1600" s="3" t="str">
        <f t="array" ref="A1600">IF(ISERROR(MATCH(TRUE,EXACT(IMAGES!B$12:B$1002,B1600),0)),"?","")</f>
        <v/>
      </c>
      <c r="B1600" s="80"/>
      <c r="C1600" s="14"/>
      <c r="D1600" s="2"/>
      <c r="E1600" s="2"/>
      <c r="F1600" s="2"/>
      <c r="G1600" s="11" t="str" cm="1">
        <f t="array" ref="G1600">_xlfn.IFS(AND(D1600&lt;F1600,H1600="A"),"?",D1600+1=F1600,"✓",AND(D1600=F1600,D1600&gt;0,H1600&lt;&gt;"A"),"A?",TRUE,"")</f>
        <v/>
      </c>
      <c r="H1600" s="15"/>
      <c r="I1600" s="2"/>
      <c r="J1600" s="2"/>
      <c r="K1600" s="14"/>
      <c r="L1600" s="14"/>
      <c r="M1600" s="2"/>
      <c r="N1600" s="15"/>
      <c r="O1600" s="2"/>
      <c r="P1600" s="14"/>
      <c r="Q1600" s="24" t="str">
        <f>IF(ISBLANK(K1600),"",VLOOKUP(K1600,EXHIBITIONS!B$4:C$1002,2,FALSE))</f>
        <v/>
      </c>
    </row>
    <row r="1601" spans="1:17" ht="15">
      <c r="A1601" s="10" t="str">
        <f t="array" ref="A1601">IF(ISERROR(MATCH(TRUE,EXACT(IMAGES!B$12:B$1002,B1601),0)),"?","")</f>
        <v/>
      </c>
      <c r="B1601" s="80"/>
      <c r="C1601" s="14"/>
      <c r="D1601" s="15"/>
      <c r="E1601" s="15"/>
      <c r="F1601" s="15"/>
      <c r="G1601" s="11" t="str" cm="1">
        <f t="array" ref="G1601">_xlfn.IFS(AND(D1601&lt;F1601,H1601="A"),"?",D1601+1=F1601,"✓",AND(D1601=F1601,D1601&gt;0,H1601&lt;&gt;"A"),"A?",TRUE,"")</f>
        <v/>
      </c>
      <c r="H1601" s="15"/>
      <c r="I1601" s="2"/>
      <c r="J1601" s="2"/>
      <c r="K1601" s="14"/>
      <c r="L1601" s="14"/>
      <c r="M1601" s="2"/>
      <c r="N1601" s="15"/>
      <c r="O1601" s="2"/>
      <c r="P1601" s="14"/>
      <c r="Q1601" s="24" t="str">
        <f>IF(ISBLANK(K1601),"",VLOOKUP(K1601,EXHIBITIONS!B$4:C$1002,2,FALSE))</f>
        <v/>
      </c>
    </row>
    <row r="1602" spans="1:17" ht="15">
      <c r="A1602" s="10" t="str">
        <f t="array" ref="A1602">IF(ISERROR(MATCH(TRUE,EXACT(IMAGES!B$12:B$1002,B1602),0)),"?","")</f>
        <v/>
      </c>
      <c r="B1602" s="80"/>
      <c r="C1602" s="14"/>
      <c r="D1602" s="15"/>
      <c r="E1602" s="15"/>
      <c r="F1602" s="15"/>
      <c r="G1602" s="11" t="str" cm="1">
        <f t="array" ref="G1602">_xlfn.IFS(AND(D1602&lt;F1602,H1602="A"),"?",D1602+1=F1602,"✓",AND(D1602=F1602,D1602&gt;0,H1602&lt;&gt;"A"),"A?",TRUE,"")</f>
        <v/>
      </c>
      <c r="H1602" s="15"/>
      <c r="I1602" s="2"/>
      <c r="J1602" s="2"/>
      <c r="K1602" s="14"/>
      <c r="L1602" s="14"/>
      <c r="M1602" s="2"/>
      <c r="N1602" s="15"/>
      <c r="O1602" s="2"/>
      <c r="P1602" s="14"/>
      <c r="Q1602" s="24" t="str">
        <f>IF(ISBLANK(K1602),"",VLOOKUP(K1602,EXHIBITIONS!B$4:C$1002,2,FALSE))</f>
        <v/>
      </c>
    </row>
    <row r="1603" spans="1:17" ht="15">
      <c r="A1603" s="3" t="str">
        <f t="array" ref="A1603">IF(ISERROR(MATCH(TRUE,EXACT(IMAGES!B$12:B$1002,B1603),0)),"?","")</f>
        <v/>
      </c>
      <c r="B1603" s="80"/>
      <c r="C1603" s="14"/>
      <c r="D1603" s="2"/>
      <c r="E1603" s="2"/>
      <c r="F1603" s="2"/>
      <c r="G1603" s="11" t="str" cm="1">
        <f t="array" ref="G1603">_xlfn.IFS(AND(D1603&lt;F1603,H1603="A"),"?",D1603+1=F1603,"✓",AND(D1603=F1603,D1603&gt;0,H1603&lt;&gt;"A"),"A?",TRUE,"")</f>
        <v/>
      </c>
      <c r="H1603" s="15"/>
      <c r="I1603" s="2"/>
      <c r="J1603" s="2"/>
      <c r="K1603" s="14"/>
      <c r="L1603" s="14"/>
      <c r="M1603" s="2"/>
      <c r="N1603" s="15"/>
      <c r="O1603" s="2"/>
      <c r="P1603" s="20"/>
      <c r="Q1603" s="24" t="str">
        <f>IF(ISBLANK(K1603),"",VLOOKUP(K1603,EXHIBITIONS!B$4:C$1002,2,FALSE))</f>
        <v/>
      </c>
    </row>
    <row r="1604" spans="1:17" ht="15">
      <c r="A1604" s="3" t="str">
        <f t="array" ref="A1604">IF(ISERROR(MATCH(TRUE,EXACT(IMAGES!B$12:B$1002,B1604),0)),"?","")</f>
        <v/>
      </c>
      <c r="B1604" s="80"/>
      <c r="C1604" s="14"/>
      <c r="D1604" s="2"/>
      <c r="E1604" s="2"/>
      <c r="F1604" s="2"/>
      <c r="G1604" s="11" t="str" cm="1">
        <f t="array" ref="G1604">_xlfn.IFS(AND(D1604&lt;F1604,H1604="A"),"?",D1604+1=F1604,"✓",AND(D1604=F1604,D1604&gt;0,H1604&lt;&gt;"A"),"A?",TRUE,"")</f>
        <v/>
      </c>
      <c r="H1604" s="15"/>
      <c r="I1604" s="2"/>
      <c r="J1604" s="2"/>
      <c r="K1604" s="14"/>
      <c r="L1604" s="14"/>
      <c r="M1604" s="2"/>
      <c r="N1604" s="15"/>
      <c r="O1604" s="2"/>
      <c r="P1604" s="20"/>
      <c r="Q1604" s="24" t="str">
        <f>IF(ISBLANK(K1604),"",VLOOKUP(K1604,EXHIBITIONS!B$4:C$1002,2,FALSE))</f>
        <v/>
      </c>
    </row>
    <row r="1605" spans="1:17" ht="15">
      <c r="A1605" s="3" t="str">
        <f t="array" ref="A1605">IF(ISERROR(MATCH(TRUE,EXACT(IMAGES!B$12:B$1002,B1605),0)),"?","")</f>
        <v/>
      </c>
      <c r="B1605" s="80"/>
      <c r="C1605" s="14"/>
      <c r="D1605" s="2"/>
      <c r="E1605" s="2"/>
      <c r="F1605" s="2"/>
      <c r="G1605" s="11" t="str" cm="1">
        <f t="array" ref="G1605">_xlfn.IFS(AND(D1605&lt;F1605,H1605="A"),"?",D1605+1=F1605,"✓",AND(D1605=F1605,D1605&gt;0,H1605&lt;&gt;"A"),"A?",TRUE,"")</f>
        <v/>
      </c>
      <c r="H1605" s="15"/>
      <c r="I1605" s="2"/>
      <c r="J1605" s="2"/>
      <c r="K1605" s="14"/>
      <c r="L1605" s="14"/>
      <c r="M1605" s="2"/>
      <c r="N1605" s="15"/>
      <c r="O1605" s="2"/>
      <c r="P1605" s="20"/>
      <c r="Q1605" s="24" t="str">
        <f>IF(ISBLANK(K1605),"",VLOOKUP(K1605,EXHIBITIONS!B$4:C$1002,2,FALSE))</f>
        <v/>
      </c>
    </row>
    <row r="1606" spans="1:17" ht="15">
      <c r="A1606" s="3" t="str">
        <f t="array" ref="A1606">IF(ISERROR(MATCH(TRUE,EXACT(IMAGES!B$12:B$1002,B1606),0)),"?","")</f>
        <v/>
      </c>
      <c r="B1606" s="80"/>
      <c r="C1606" s="14"/>
      <c r="D1606" s="2"/>
      <c r="E1606" s="2"/>
      <c r="F1606" s="2"/>
      <c r="G1606" s="11" t="str" cm="1">
        <f t="array" ref="G1606">_xlfn.IFS(AND(D1606&lt;F1606,H1606="A"),"?",D1606+1=F1606,"✓",AND(D1606=F1606,D1606&gt;0,H1606&lt;&gt;"A"),"A?",TRUE,"")</f>
        <v/>
      </c>
      <c r="H1606" s="15"/>
      <c r="I1606" s="21"/>
      <c r="J1606" s="21"/>
      <c r="K1606" s="14"/>
      <c r="L1606" s="14"/>
      <c r="M1606" s="2"/>
      <c r="N1606" s="15"/>
      <c r="O1606" s="2"/>
      <c r="P1606" s="20"/>
      <c r="Q1606" s="24" t="str">
        <f>IF(ISBLANK(K1606),"",VLOOKUP(K1606,EXHIBITIONS!B$4:C$1002,2,FALSE))</f>
        <v/>
      </c>
    </row>
    <row r="1607" spans="1:17" ht="15">
      <c r="A1607" s="3" t="str">
        <f t="array" ref="A1607">IF(ISERROR(MATCH(TRUE,EXACT(IMAGES!B$12:B$1002,B1607),0)),"?","")</f>
        <v/>
      </c>
      <c r="B1607" s="80"/>
      <c r="C1607" s="14"/>
      <c r="D1607" s="2"/>
      <c r="E1607" s="2"/>
      <c r="F1607" s="2"/>
      <c r="G1607" s="11" t="str" cm="1">
        <f t="array" ref="G1607">_xlfn.IFS(AND(D1607&lt;F1607,H1607="A"),"?",D1607+1=F1607,"✓",AND(D1607=F1607,D1607&gt;0,H1607&lt;&gt;"A"),"A?",TRUE,"")</f>
        <v/>
      </c>
      <c r="H1607" s="15"/>
      <c r="I1607" s="2"/>
      <c r="J1607" s="2"/>
      <c r="K1607" s="14"/>
      <c r="L1607" s="14"/>
      <c r="M1607" s="2"/>
      <c r="N1607" s="15"/>
      <c r="O1607" s="2"/>
      <c r="P1607" s="20"/>
      <c r="Q1607" s="24" t="str">
        <f>IF(ISBLANK(K1607),"",VLOOKUP(K1607,EXHIBITIONS!B$4:C$1002,2,FALSE))</f>
        <v/>
      </c>
    </row>
    <row r="1608" spans="1:17" ht="15">
      <c r="A1608" s="3" t="str">
        <f t="array" ref="A1608">IF(ISERROR(MATCH(TRUE,EXACT(IMAGES!B$12:B$1002,B1608),0)),"?","")</f>
        <v/>
      </c>
      <c r="B1608" s="80"/>
      <c r="C1608" s="14"/>
      <c r="D1608" s="2"/>
      <c r="E1608" s="2"/>
      <c r="F1608" s="2"/>
      <c r="G1608" s="11" t="str" cm="1">
        <f t="array" ref="G1608">_xlfn.IFS(AND(D1608&lt;F1608,H1608="A"),"?",D1608+1=F1608,"✓",AND(D1608=F1608,D1608&gt;0,H1608&lt;&gt;"A"),"A?",TRUE,"")</f>
        <v/>
      </c>
      <c r="H1608" s="15"/>
      <c r="I1608" s="2"/>
      <c r="J1608" s="2"/>
      <c r="K1608" s="14"/>
      <c r="L1608" s="14"/>
      <c r="M1608" s="2"/>
      <c r="N1608" s="15"/>
      <c r="O1608" s="2"/>
      <c r="P1608" s="20"/>
      <c r="Q1608" s="24" t="str">
        <f>IF(ISBLANK(K1608),"",VLOOKUP(K1608,EXHIBITIONS!B$4:C$1002,2,FALSE))</f>
        <v/>
      </c>
    </row>
    <row r="1609" spans="1:17" ht="15">
      <c r="A1609" s="3" t="str">
        <f t="array" ref="A1609">IF(ISERROR(MATCH(TRUE,EXACT(IMAGES!B$12:B$1002,B1609),0)),"?","")</f>
        <v/>
      </c>
      <c r="B1609" s="80"/>
      <c r="C1609" s="14"/>
      <c r="D1609" s="2"/>
      <c r="E1609" s="2"/>
      <c r="F1609" s="2"/>
      <c r="G1609" s="11" t="str" cm="1">
        <f t="array" ref="G1609">_xlfn.IFS(AND(D1609&lt;F1609,H1609="A"),"?",D1609+1=F1609,"✓",AND(D1609=F1609,D1609&gt;0,H1609&lt;&gt;"A"),"A?",TRUE,"")</f>
        <v/>
      </c>
      <c r="H1609" s="15"/>
      <c r="I1609" s="2"/>
      <c r="J1609" s="2"/>
      <c r="K1609" s="14"/>
      <c r="L1609" s="14"/>
      <c r="M1609" s="2"/>
      <c r="N1609" s="15"/>
      <c r="O1609" s="2"/>
      <c r="P1609" s="20"/>
      <c r="Q1609" s="24" t="str">
        <f>IF(ISBLANK(K1609),"",VLOOKUP(K1609,EXHIBITIONS!B$4:C$1002,2,FALSE))</f>
        <v/>
      </c>
    </row>
    <row r="1610" spans="1:17" ht="15">
      <c r="A1610" s="3" t="str">
        <f t="array" ref="A1610">IF(ISERROR(MATCH(TRUE,EXACT(IMAGES!B$12:B$1002,B1610),0)),"?","")</f>
        <v/>
      </c>
      <c r="B1610" s="14"/>
      <c r="C1610" s="14"/>
      <c r="D1610" s="2"/>
      <c r="E1610" s="2"/>
      <c r="F1610" s="2"/>
      <c r="G1610" s="11" t="str" cm="1">
        <f t="array" ref="G1610">_xlfn.IFS(AND(D1610&lt;F1610,H1610="A"),"?",D1610+1=F1610,"✓",AND(D1610=F1610,D1610&gt;0,H1610&lt;&gt;"A"),"A?",TRUE,"")</f>
        <v/>
      </c>
      <c r="H1610" s="15"/>
      <c r="I1610" s="2"/>
      <c r="J1610" s="2"/>
      <c r="K1610" s="14"/>
      <c r="L1610" s="14"/>
      <c r="M1610" s="2"/>
      <c r="N1610" s="15"/>
      <c r="O1610" s="2"/>
      <c r="P1610" s="20"/>
      <c r="Q1610" s="24" t="str">
        <f>IF(ISBLANK(K1610),"",VLOOKUP(K1610,EXHIBITIONS!B$4:C$1002,2,FALSE))</f>
        <v/>
      </c>
    </row>
    <row r="1611" spans="1:17" ht="15">
      <c r="A1611" s="3" t="str">
        <f t="array" ref="A1611">IF(ISERROR(MATCH(TRUE,EXACT(IMAGES!B$12:B$1002,B1611),0)),"?","")</f>
        <v/>
      </c>
      <c r="B1611" s="80"/>
      <c r="C1611" s="14"/>
      <c r="D1611" s="2"/>
      <c r="E1611" s="2"/>
      <c r="F1611" s="2"/>
      <c r="G1611" s="11" t="str" cm="1">
        <f t="array" ref="G1611">_xlfn.IFS(AND(D1611&lt;F1611,H1611="A"),"?",D1611+1=F1611,"✓",AND(D1611=F1611,D1611&gt;0,H1611&lt;&gt;"A"),"A?",TRUE,"")</f>
        <v/>
      </c>
      <c r="H1611" s="15"/>
      <c r="I1611" s="2"/>
      <c r="J1611" s="2"/>
      <c r="K1611" s="14"/>
      <c r="L1611" s="14"/>
      <c r="M1611" s="2"/>
      <c r="N1611" s="15"/>
      <c r="O1611" s="2"/>
      <c r="P1611" s="20"/>
      <c r="Q1611" s="24" t="str">
        <f>IF(ISBLANK(K1611),"",VLOOKUP(K1611,EXHIBITIONS!B$4:C$1002,2,FALSE))</f>
        <v/>
      </c>
    </row>
    <row r="1612" spans="1:17" ht="15">
      <c r="A1612" s="3" t="str">
        <f t="array" ref="A1612">IF(ISERROR(MATCH(TRUE,EXACT(IMAGES!B$12:B$1002,B1612),0)),"?","")</f>
        <v/>
      </c>
      <c r="B1612" s="80"/>
      <c r="C1612" s="14"/>
      <c r="D1612" s="2"/>
      <c r="E1612" s="2"/>
      <c r="F1612" s="2"/>
      <c r="G1612" s="11" t="str" cm="1">
        <f t="array" ref="G1612">_xlfn.IFS(AND(D1612&lt;F1612,H1612="A"),"?",D1612+1=F1612,"✓",AND(D1612=F1612,D1612&gt;0,H1612&lt;&gt;"A"),"A?",TRUE,"")</f>
        <v/>
      </c>
      <c r="H1612" s="15"/>
      <c r="I1612" s="2"/>
      <c r="J1612" s="2"/>
      <c r="K1612" s="14"/>
      <c r="L1612" s="14"/>
      <c r="M1612" s="2"/>
      <c r="N1612" s="15"/>
      <c r="O1612" s="2"/>
      <c r="P1612" s="20"/>
      <c r="Q1612" s="24" t="str">
        <f>IF(ISBLANK(K1612),"",VLOOKUP(K1612,EXHIBITIONS!B$4:C$1002,2,FALSE))</f>
        <v/>
      </c>
    </row>
    <row r="1613" spans="1:17" ht="15">
      <c r="A1613" s="3" t="str">
        <f t="array" ref="A1613">IF(ISERROR(MATCH(TRUE,EXACT(IMAGES!B$12:B$1002,B1613),0)),"?","")</f>
        <v/>
      </c>
      <c r="B1613" s="80"/>
      <c r="C1613" s="14"/>
      <c r="D1613" s="2"/>
      <c r="E1613" s="2"/>
      <c r="F1613" s="2"/>
      <c r="G1613" s="11" t="str" cm="1">
        <f t="array" ref="G1613">_xlfn.IFS(AND(D1613&lt;F1613,H1613="A"),"?",D1613+1=F1613,"✓",AND(D1613=F1613,D1613&gt;0,H1613&lt;&gt;"A"),"A?",TRUE,"")</f>
        <v/>
      </c>
      <c r="H1613" s="15"/>
      <c r="I1613" s="2"/>
      <c r="J1613" s="2"/>
      <c r="K1613" s="14"/>
      <c r="L1613" s="14"/>
      <c r="M1613" s="2"/>
      <c r="N1613" s="15"/>
      <c r="O1613" s="2"/>
      <c r="P1613" s="20"/>
      <c r="Q1613" s="24" t="str">
        <f>IF(ISBLANK(K1613),"",VLOOKUP(K1613,EXHIBITIONS!B$4:C$1002,2,FALSE))</f>
        <v/>
      </c>
    </row>
    <row r="1614" spans="1:17" ht="15">
      <c r="A1614" s="3" t="str">
        <f t="array" ref="A1614">IF(ISERROR(MATCH(TRUE,EXACT(IMAGES!B$12:B$1002,B1614),0)),"?","")</f>
        <v/>
      </c>
      <c r="B1614" s="80"/>
      <c r="C1614" s="14"/>
      <c r="D1614" s="2"/>
      <c r="E1614" s="2"/>
      <c r="F1614" s="2"/>
      <c r="G1614" s="11" t="str" cm="1">
        <f t="array" ref="G1614">_xlfn.IFS(AND(D1614&lt;F1614,H1614="A"),"?",D1614+1=F1614,"✓",AND(D1614=F1614,D1614&gt;0,H1614&lt;&gt;"A"),"A?",TRUE,"")</f>
        <v/>
      </c>
      <c r="H1614" s="15"/>
      <c r="I1614" s="2"/>
      <c r="J1614" s="2"/>
      <c r="K1614" s="14"/>
      <c r="L1614" s="14"/>
      <c r="M1614" s="2"/>
      <c r="N1614" s="15"/>
      <c r="O1614" s="2"/>
      <c r="P1614" s="20"/>
      <c r="Q1614" s="24" t="str">
        <f>IF(ISBLANK(K1614),"",VLOOKUP(K1614,EXHIBITIONS!B$4:C$1002,2,FALSE))</f>
        <v/>
      </c>
    </row>
    <row r="1615" spans="1:17" ht="15">
      <c r="A1615" s="3" t="str">
        <f t="array" ref="A1615">IF(ISERROR(MATCH(TRUE,EXACT(IMAGES!B$12:B$1002,B1615),0)),"?","")</f>
        <v/>
      </c>
      <c r="B1615" s="80"/>
      <c r="C1615" s="14"/>
      <c r="D1615" s="2"/>
      <c r="E1615" s="2"/>
      <c r="F1615" s="2"/>
      <c r="G1615" s="11" t="str" cm="1">
        <f t="array" ref="G1615">_xlfn.IFS(AND(D1615&lt;F1615,H1615="A"),"?",D1615+1=F1615,"✓",AND(D1615=F1615,D1615&gt;0,H1615&lt;&gt;"A"),"A?",TRUE,"")</f>
        <v/>
      </c>
      <c r="H1615" s="15"/>
      <c r="I1615" s="2"/>
      <c r="J1615" s="2"/>
      <c r="K1615" s="14"/>
      <c r="L1615" s="14"/>
      <c r="M1615" s="2"/>
      <c r="N1615" s="15"/>
      <c r="O1615" s="2"/>
      <c r="P1615" s="20"/>
      <c r="Q1615" s="24" t="str">
        <f>IF(ISBLANK(K1615),"",VLOOKUP(K1615,EXHIBITIONS!B$4:C$1002,2,FALSE))</f>
        <v/>
      </c>
    </row>
    <row r="1616" spans="1:17" ht="15">
      <c r="A1616" s="3" t="str">
        <f t="array" ref="A1616">IF(ISERROR(MATCH(TRUE,EXACT(IMAGES!B$12:B$1002,B1616),0)),"?","")</f>
        <v/>
      </c>
      <c r="B1616" s="80"/>
      <c r="C1616" s="14"/>
      <c r="D1616" s="2"/>
      <c r="E1616" s="2"/>
      <c r="F1616" s="2"/>
      <c r="G1616" s="11" t="str" cm="1">
        <f t="array" ref="G1616">_xlfn.IFS(AND(D1616&lt;F1616,H1616="A"),"?",D1616+1=F1616,"✓",AND(D1616=F1616,D1616&gt;0,H1616&lt;&gt;"A"),"A?",TRUE,"")</f>
        <v/>
      </c>
      <c r="H1616" s="15"/>
      <c r="I1616" s="2"/>
      <c r="J1616" s="2"/>
      <c r="K1616" s="14"/>
      <c r="L1616" s="14"/>
      <c r="M1616" s="2"/>
      <c r="N1616" s="15"/>
      <c r="O1616" s="2"/>
      <c r="P1616" s="20"/>
      <c r="Q1616" s="24" t="str">
        <f>IF(ISBLANK(K1616),"",VLOOKUP(K1616,EXHIBITIONS!B$4:C$1002,2,FALSE))</f>
        <v/>
      </c>
    </row>
    <row r="1617" spans="1:17" ht="15">
      <c r="A1617" s="3" t="str">
        <f t="array" ref="A1617">IF(ISERROR(MATCH(TRUE,EXACT(IMAGES!B$12:B$1002,B1617),0)),"?","")</f>
        <v/>
      </c>
      <c r="B1617" s="80"/>
      <c r="C1617" s="14"/>
      <c r="D1617" s="2"/>
      <c r="E1617" s="2"/>
      <c r="F1617" s="2"/>
      <c r="G1617" s="11" t="str" cm="1">
        <f t="array" ref="G1617">_xlfn.IFS(AND(D1617&lt;F1617,H1617="A"),"?",D1617+1=F1617,"✓",AND(D1617=F1617,D1617&gt;0,H1617&lt;&gt;"A"),"A?",TRUE,"")</f>
        <v/>
      </c>
      <c r="H1617" s="15"/>
      <c r="I1617" s="2"/>
      <c r="J1617" s="2"/>
      <c r="K1617" s="14"/>
      <c r="L1617" s="14"/>
      <c r="M1617" s="2"/>
      <c r="N1617" s="15"/>
      <c r="O1617" s="2"/>
      <c r="P1617" s="20"/>
      <c r="Q1617" s="24" t="str">
        <f>IF(ISBLANK(K1617),"",VLOOKUP(K1617,EXHIBITIONS!B$4:C$1002,2,FALSE))</f>
        <v/>
      </c>
    </row>
    <row r="1618" spans="1:17" ht="15">
      <c r="A1618" s="3" t="str">
        <f t="array" ref="A1618">IF(ISERROR(MATCH(TRUE,EXACT(IMAGES!B$12:B$1002,B1618),0)),"?","")</f>
        <v/>
      </c>
      <c r="B1618" s="80"/>
      <c r="C1618" s="14"/>
      <c r="D1618" s="2"/>
      <c r="E1618" s="2"/>
      <c r="F1618" s="2"/>
      <c r="G1618" s="11" t="str" cm="1">
        <f t="array" ref="G1618">_xlfn.IFS(AND(D1618&lt;F1618,H1618="A"),"?",D1618+1=F1618,"✓",AND(D1618=F1618,D1618&gt;0,H1618&lt;&gt;"A"),"A?",TRUE,"")</f>
        <v/>
      </c>
      <c r="H1618" s="15"/>
      <c r="I1618" s="2"/>
      <c r="J1618" s="2"/>
      <c r="K1618" s="14"/>
      <c r="L1618" s="14"/>
      <c r="M1618" s="2"/>
      <c r="N1618" s="15"/>
      <c r="O1618" s="2"/>
      <c r="P1618" s="20"/>
      <c r="Q1618" s="24" t="str">
        <f>IF(ISBLANK(K1618),"",VLOOKUP(K1618,EXHIBITIONS!B$4:C$1002,2,FALSE))</f>
        <v/>
      </c>
    </row>
    <row r="1619" spans="1:17" ht="15">
      <c r="A1619" s="3" t="str">
        <f t="array" ref="A1619">IF(ISERROR(MATCH(TRUE,EXACT(IMAGES!B$12:B$1002,B1619),0)),"?","")</f>
        <v/>
      </c>
      <c r="B1619" s="80"/>
      <c r="C1619" s="14"/>
      <c r="D1619" s="2"/>
      <c r="E1619" s="2"/>
      <c r="F1619" s="2"/>
      <c r="G1619" s="11" t="str" cm="1">
        <f t="array" ref="G1619">_xlfn.IFS(AND(D1619&lt;F1619,H1619="A"),"?",D1619+1=F1619,"✓",AND(D1619=F1619,D1619&gt;0,H1619&lt;&gt;"A"),"A?",TRUE,"")</f>
        <v/>
      </c>
      <c r="H1619" s="15"/>
      <c r="I1619" s="2"/>
      <c r="J1619" s="2"/>
      <c r="K1619" s="14"/>
      <c r="L1619" s="14"/>
      <c r="M1619" s="2"/>
      <c r="N1619" s="15"/>
      <c r="O1619" s="2"/>
      <c r="P1619" s="20"/>
      <c r="Q1619" s="24" t="str">
        <f>IF(ISBLANK(K1619),"",VLOOKUP(K1619,EXHIBITIONS!B$4:C$1002,2,FALSE))</f>
        <v/>
      </c>
    </row>
    <row r="1620" spans="1:17" ht="15">
      <c r="A1620" s="3" t="str">
        <f t="array" ref="A1620">IF(ISERROR(MATCH(TRUE,EXACT(IMAGES!B$12:B$1002,B1620),0)),"?","")</f>
        <v/>
      </c>
      <c r="B1620" s="80"/>
      <c r="C1620" s="14"/>
      <c r="D1620" s="2"/>
      <c r="E1620" s="2"/>
      <c r="F1620" s="2"/>
      <c r="G1620" s="11" t="str" cm="1">
        <f t="array" ref="G1620">_xlfn.IFS(AND(D1620&lt;F1620,H1620="A"),"?",D1620+1=F1620,"✓",AND(D1620=F1620,D1620&gt;0,H1620&lt;&gt;"A"),"A?",TRUE,"")</f>
        <v/>
      </c>
      <c r="H1620" s="15"/>
      <c r="I1620" s="2"/>
      <c r="J1620" s="2"/>
      <c r="K1620" s="14"/>
      <c r="L1620" s="14"/>
      <c r="M1620" s="2"/>
      <c r="N1620" s="15"/>
      <c r="O1620" s="2"/>
      <c r="P1620" s="20"/>
      <c r="Q1620" s="24" t="str">
        <f>IF(ISBLANK(K1620),"",VLOOKUP(K1620,EXHIBITIONS!B$4:C$1002,2,FALSE))</f>
        <v/>
      </c>
    </row>
    <row r="1621" spans="1:17" ht="15">
      <c r="A1621" s="3" t="str">
        <f t="array" ref="A1621">IF(ISERROR(MATCH(TRUE,EXACT(IMAGES!B$12:B$1002,B1621),0)),"?","")</f>
        <v/>
      </c>
      <c r="B1621" s="80"/>
      <c r="C1621" s="14"/>
      <c r="D1621" s="2"/>
      <c r="E1621" s="2"/>
      <c r="F1621" s="2"/>
      <c r="G1621" s="11" t="str" cm="1">
        <f t="array" ref="G1621">_xlfn.IFS(AND(D1621&lt;F1621,H1621="A"),"?",D1621+1=F1621,"✓",AND(D1621=F1621,D1621&gt;0,H1621&lt;&gt;"A"),"A?",TRUE,"")</f>
        <v/>
      </c>
      <c r="H1621" s="15"/>
      <c r="I1621" s="2"/>
      <c r="J1621" s="2"/>
      <c r="K1621" s="14"/>
      <c r="L1621" s="14"/>
      <c r="M1621" s="2"/>
      <c r="N1621" s="15"/>
      <c r="O1621" s="2"/>
      <c r="P1621" s="20"/>
      <c r="Q1621" s="24" t="str">
        <f>IF(ISBLANK(K1621),"",VLOOKUP(K1621,EXHIBITIONS!B$4:C$1002,2,FALSE))</f>
        <v/>
      </c>
    </row>
    <row r="1622" spans="1:17" ht="15">
      <c r="A1622" s="3" t="str">
        <f t="array" ref="A1622">IF(ISERROR(MATCH(TRUE,EXACT(IMAGES!B$12:B$1002,B1622),0)),"?","")</f>
        <v/>
      </c>
      <c r="B1622" s="14"/>
      <c r="C1622" s="14"/>
      <c r="D1622" s="2"/>
      <c r="E1622" s="2"/>
      <c r="F1622" s="2"/>
      <c r="G1622" s="11" t="str" cm="1">
        <f t="array" ref="G1622">_xlfn.IFS(AND(D1622&lt;F1622,H1622="A"),"?",D1622+1=F1622,"✓",AND(D1622=F1622,D1622&gt;0,H1622&lt;&gt;"A"),"A?",TRUE,"")</f>
        <v/>
      </c>
      <c r="H1622" s="15"/>
      <c r="I1622" s="2"/>
      <c r="J1622" s="2"/>
      <c r="K1622" s="14"/>
      <c r="L1622" s="14"/>
      <c r="M1622" s="2"/>
      <c r="N1622" s="15"/>
      <c r="O1622" s="2"/>
      <c r="P1622" s="20"/>
      <c r="Q1622" s="24" t="str">
        <f>IF(ISBLANK(K1622),"",VLOOKUP(K1622,EXHIBITIONS!B$4:C$1002,2,FALSE))</f>
        <v/>
      </c>
    </row>
    <row r="1623" spans="1:17" ht="15">
      <c r="A1623" s="3" t="str">
        <f t="array" ref="A1623">IF(ISERROR(MATCH(TRUE,EXACT(IMAGES!B$12:B$1002,B1623),0)),"?","")</f>
        <v/>
      </c>
      <c r="B1623" s="80"/>
      <c r="C1623" s="14"/>
      <c r="D1623" s="2"/>
      <c r="E1623" s="2"/>
      <c r="F1623" s="2"/>
      <c r="G1623" s="11" t="str" cm="1">
        <f t="array" ref="G1623">_xlfn.IFS(AND(D1623&lt;F1623,H1623="A"),"?",D1623+1=F1623,"✓",AND(D1623=F1623,D1623&gt;0,H1623&lt;&gt;"A"),"A?",TRUE,"")</f>
        <v/>
      </c>
      <c r="H1623" s="15"/>
      <c r="I1623" s="2"/>
      <c r="J1623" s="2"/>
      <c r="K1623" s="14"/>
      <c r="L1623" s="14"/>
      <c r="M1623" s="2"/>
      <c r="N1623" s="15"/>
      <c r="O1623" s="2"/>
      <c r="P1623" s="20"/>
      <c r="Q1623" s="24" t="str">
        <f>IF(ISBLANK(K1623),"",VLOOKUP(K1623,EXHIBITIONS!B$4:C$1002,2,FALSE))</f>
        <v/>
      </c>
    </row>
    <row r="1624" spans="1:17" ht="15">
      <c r="A1624" s="3" t="str">
        <f t="array" ref="A1624">IF(ISERROR(MATCH(TRUE,EXACT(IMAGES!B$12:B$1002,B1624),0)),"?","")</f>
        <v/>
      </c>
      <c r="B1624" s="80"/>
      <c r="C1624" s="14"/>
      <c r="D1624" s="2"/>
      <c r="E1624" s="2"/>
      <c r="F1624" s="2"/>
      <c r="G1624" s="11" t="str" cm="1">
        <f t="array" ref="G1624">_xlfn.IFS(AND(D1624&lt;F1624,H1624="A"),"?",D1624+1=F1624,"✓",AND(D1624=F1624,D1624&gt;0,H1624&lt;&gt;"A"),"A?",TRUE,"")</f>
        <v/>
      </c>
      <c r="H1624" s="15"/>
      <c r="I1624" s="2"/>
      <c r="J1624" s="2"/>
      <c r="K1624" s="14"/>
      <c r="L1624" s="14"/>
      <c r="M1624" s="2"/>
      <c r="N1624" s="15"/>
      <c r="O1624" s="2"/>
      <c r="P1624" s="20"/>
      <c r="Q1624" s="24" t="str">
        <f>IF(ISBLANK(K1624),"",VLOOKUP(K1624,EXHIBITIONS!B$4:C$1002,2,FALSE))</f>
        <v/>
      </c>
    </row>
    <row r="1625" spans="1:17" ht="15">
      <c r="A1625" s="3" t="str">
        <f t="array" ref="A1625">IF(ISERROR(MATCH(TRUE,EXACT(IMAGES!B$12:B$1002,B1625),0)),"?","")</f>
        <v/>
      </c>
      <c r="B1625" s="80"/>
      <c r="C1625" s="14"/>
      <c r="D1625" s="2"/>
      <c r="E1625" s="2"/>
      <c r="F1625" s="2"/>
      <c r="G1625" s="11" t="str" cm="1">
        <f t="array" ref="G1625">_xlfn.IFS(AND(D1625&lt;F1625,H1625="A"),"?",D1625+1=F1625,"✓",AND(D1625=F1625,D1625&gt;0,H1625&lt;&gt;"A"),"A?",TRUE,"")</f>
        <v/>
      </c>
      <c r="H1625" s="15"/>
      <c r="I1625" s="2"/>
      <c r="J1625" s="2"/>
      <c r="K1625" s="14"/>
      <c r="L1625" s="14"/>
      <c r="M1625" s="2"/>
      <c r="N1625" s="15"/>
      <c r="O1625" s="2"/>
      <c r="P1625" s="20"/>
      <c r="Q1625" s="24" t="str">
        <f>IF(ISBLANK(K1625),"",VLOOKUP(K1625,EXHIBITIONS!B$4:C$1002,2,FALSE))</f>
        <v/>
      </c>
    </row>
    <row r="1626" spans="1:17" ht="15">
      <c r="A1626" s="3" t="str">
        <f t="array" ref="A1626">IF(ISERROR(MATCH(TRUE,EXACT(IMAGES!B$12:B$1002,B1626),0)),"?","")</f>
        <v/>
      </c>
      <c r="B1626" s="80"/>
      <c r="C1626" s="14"/>
      <c r="D1626" s="2"/>
      <c r="E1626" s="2"/>
      <c r="F1626" s="2"/>
      <c r="G1626" s="11" t="str" cm="1">
        <f t="array" ref="G1626">_xlfn.IFS(AND(D1626&lt;F1626,H1626="A"),"?",D1626+1=F1626,"✓",AND(D1626=F1626,D1626&gt;0,H1626&lt;&gt;"A"),"A?",TRUE,"")</f>
        <v/>
      </c>
      <c r="H1626" s="15"/>
      <c r="I1626" s="2"/>
      <c r="J1626" s="2"/>
      <c r="K1626" s="14"/>
      <c r="L1626" s="14"/>
      <c r="M1626" s="2"/>
      <c r="N1626" s="15"/>
      <c r="O1626" s="2"/>
      <c r="P1626" s="20"/>
      <c r="Q1626" s="24" t="str">
        <f>IF(ISBLANK(K1626),"",VLOOKUP(K1626,EXHIBITIONS!B$4:C$1002,2,FALSE))</f>
        <v/>
      </c>
    </row>
    <row r="1627" spans="1:17" ht="15">
      <c r="A1627" s="3" t="str">
        <f t="array" ref="A1627">IF(ISERROR(MATCH(TRUE,EXACT(IMAGES!B$12:B$1002,B1627),0)),"?","")</f>
        <v/>
      </c>
      <c r="B1627" s="80"/>
      <c r="C1627" s="14"/>
      <c r="D1627" s="2"/>
      <c r="E1627" s="2"/>
      <c r="F1627" s="2"/>
      <c r="G1627" s="11" t="str" cm="1">
        <f t="array" ref="G1627">_xlfn.IFS(AND(D1627&lt;F1627,H1627="A"),"?",D1627+1=F1627,"✓",AND(D1627=F1627,D1627&gt;0,H1627&lt;&gt;"A"),"A?",TRUE,"")</f>
        <v/>
      </c>
      <c r="H1627" s="15"/>
      <c r="I1627" s="2"/>
      <c r="J1627" s="2"/>
      <c r="K1627" s="14"/>
      <c r="L1627" s="14"/>
      <c r="M1627" s="2"/>
      <c r="N1627" s="15"/>
      <c r="O1627" s="2"/>
      <c r="P1627" s="14"/>
      <c r="Q1627" s="24" t="str">
        <f>IF(ISBLANK(K1627),"",VLOOKUP(K1627,EXHIBITIONS!B$4:C$1002,2,FALSE))</f>
        <v/>
      </c>
    </row>
    <row r="1628" spans="1:17" ht="15">
      <c r="A1628" s="3" t="str">
        <f t="array" ref="A1628">IF(ISERROR(MATCH(TRUE,EXACT(IMAGES!B$12:B$1002,B1628),0)),"?","")</f>
        <v/>
      </c>
      <c r="B1628" s="80"/>
      <c r="C1628" s="14"/>
      <c r="D1628" s="2"/>
      <c r="E1628" s="2"/>
      <c r="F1628" s="2"/>
      <c r="G1628" s="11" t="str" cm="1">
        <f t="array" ref="G1628">_xlfn.IFS(AND(D1628&lt;F1628,H1628="A"),"?",D1628+1=F1628,"✓",AND(D1628=F1628,D1628&gt;0,H1628&lt;&gt;"A"),"A?",TRUE,"")</f>
        <v/>
      </c>
      <c r="H1628" s="15"/>
      <c r="I1628" s="2"/>
      <c r="J1628" s="2"/>
      <c r="K1628" s="14"/>
      <c r="L1628" s="14"/>
      <c r="M1628" s="2"/>
      <c r="N1628" s="15"/>
      <c r="O1628" s="2"/>
      <c r="P1628" s="14"/>
      <c r="Q1628" s="24" t="str">
        <f>IF(ISBLANK(K1628),"",VLOOKUP(K1628,EXHIBITIONS!B$4:C$1002,2,FALSE))</f>
        <v/>
      </c>
    </row>
    <row r="1629" spans="1:17" ht="15">
      <c r="A1629" s="3" t="str">
        <f t="array" ref="A1629">IF(ISERROR(MATCH(TRUE,EXACT(IMAGES!B$12:B$1002,B1629),0)),"?","")</f>
        <v/>
      </c>
      <c r="B1629" s="80"/>
      <c r="C1629" s="14"/>
      <c r="D1629" s="2"/>
      <c r="E1629" s="2"/>
      <c r="F1629" s="2"/>
      <c r="G1629" s="11" t="str" cm="1">
        <f t="array" ref="G1629">_xlfn.IFS(AND(D1629&lt;F1629,H1629="A"),"?",D1629+1=F1629,"✓",AND(D1629=F1629,D1629&gt;0,H1629&lt;&gt;"A"),"A?",TRUE,"")</f>
        <v/>
      </c>
      <c r="H1629" s="15"/>
      <c r="I1629" s="22"/>
      <c r="J1629" s="21"/>
      <c r="K1629" s="14"/>
      <c r="L1629" s="14"/>
      <c r="M1629" s="2"/>
      <c r="N1629" s="15"/>
      <c r="O1629" s="2"/>
      <c r="P1629" s="14"/>
      <c r="Q1629" s="24" t="str">
        <f>IF(ISBLANK(K1629),"",VLOOKUP(K1629,EXHIBITIONS!B$4:C$1002,2,FALSE))</f>
        <v/>
      </c>
    </row>
    <row r="1630" spans="1:17" ht="15">
      <c r="A1630" s="3" t="str">
        <f t="array" ref="A1630">IF(ISERROR(MATCH(TRUE,EXACT(IMAGES!B$12:B$1002,B1630),0)),"?","")</f>
        <v/>
      </c>
      <c r="B1630" s="80"/>
      <c r="C1630" s="14"/>
      <c r="D1630" s="2"/>
      <c r="E1630" s="2"/>
      <c r="F1630" s="2"/>
      <c r="G1630" s="11" t="str" cm="1">
        <f t="array" ref="G1630">_xlfn.IFS(AND(D1630&lt;F1630,H1630="A"),"?",D1630+1=F1630,"✓",AND(D1630=F1630,D1630&gt;0,H1630&lt;&gt;"A"),"A?",TRUE,"")</f>
        <v/>
      </c>
      <c r="H1630" s="15"/>
      <c r="I1630" s="2"/>
      <c r="J1630" s="2"/>
      <c r="K1630" s="14"/>
      <c r="L1630" s="14"/>
      <c r="M1630" s="2"/>
      <c r="N1630" s="15"/>
      <c r="O1630" s="2"/>
      <c r="P1630" s="14"/>
      <c r="Q1630" s="24" t="str">
        <f>IF(ISBLANK(K1630),"",VLOOKUP(K1630,EXHIBITIONS!B$4:C$1002,2,FALSE))</f>
        <v/>
      </c>
    </row>
    <row r="1631" spans="1:17" ht="15">
      <c r="A1631" s="3" t="str">
        <f t="array" ref="A1631">IF(ISERROR(MATCH(TRUE,EXACT(IMAGES!B$12:B$1002,B1631),0)),"?","")</f>
        <v/>
      </c>
      <c r="B1631" s="80"/>
      <c r="C1631" s="14"/>
      <c r="D1631" s="2"/>
      <c r="E1631" s="2"/>
      <c r="F1631" s="2"/>
      <c r="G1631" s="11" t="str" cm="1">
        <f t="array" ref="G1631">_xlfn.IFS(AND(D1631&lt;F1631,H1631="A"),"?",D1631+1=F1631,"✓",AND(D1631=F1631,D1631&gt;0,H1631&lt;&gt;"A"),"A?",TRUE,"")</f>
        <v/>
      </c>
      <c r="H1631" s="15"/>
      <c r="I1631" s="2"/>
      <c r="J1631" s="2"/>
      <c r="K1631" s="14"/>
      <c r="L1631" s="14"/>
      <c r="M1631" s="2"/>
      <c r="N1631" s="15"/>
      <c r="O1631" s="2"/>
      <c r="P1631" s="14"/>
      <c r="Q1631" s="24" t="str">
        <f>IF(ISBLANK(K1631),"",VLOOKUP(K1631,EXHIBITIONS!B$4:C$1002,2,FALSE))</f>
        <v/>
      </c>
    </row>
    <row r="1632" spans="1:17" ht="15">
      <c r="A1632" s="3" t="str">
        <f t="array" ref="A1632">IF(ISERROR(MATCH(TRUE,EXACT(IMAGES!B$12:B$1002,B1632),0)),"?","")</f>
        <v/>
      </c>
      <c r="B1632" s="80"/>
      <c r="C1632" s="14"/>
      <c r="D1632" s="2"/>
      <c r="E1632" s="2"/>
      <c r="F1632" s="2"/>
      <c r="G1632" s="11" t="str" cm="1">
        <f t="array" ref="G1632">_xlfn.IFS(AND(D1632&lt;F1632,H1632="A"),"?",D1632+1=F1632,"✓",AND(D1632=F1632,D1632&gt;0,H1632&lt;&gt;"A"),"A?",TRUE,"")</f>
        <v/>
      </c>
      <c r="H1632" s="15"/>
      <c r="I1632" s="2"/>
      <c r="J1632" s="2"/>
      <c r="K1632" s="14"/>
      <c r="L1632" s="14"/>
      <c r="M1632" s="2"/>
      <c r="N1632" s="15"/>
      <c r="O1632" s="2"/>
      <c r="P1632" s="14"/>
      <c r="Q1632" s="24" t="str">
        <f>IF(ISBLANK(K1632),"",VLOOKUP(K1632,EXHIBITIONS!B$4:C$1002,2,FALSE))</f>
        <v/>
      </c>
    </row>
    <row r="1633" spans="1:17" ht="15">
      <c r="A1633" s="3" t="str">
        <f t="array" ref="A1633">IF(ISERROR(MATCH(TRUE,EXACT(IMAGES!B$12:B$1002,B1633),0)),"?","")</f>
        <v/>
      </c>
      <c r="B1633" s="80"/>
      <c r="C1633" s="14"/>
      <c r="D1633" s="2"/>
      <c r="E1633" s="2"/>
      <c r="F1633" s="2"/>
      <c r="G1633" s="11" t="str" cm="1">
        <f t="array" ref="G1633">_xlfn.IFS(AND(D1633&lt;F1633,H1633="A"),"?",D1633+1=F1633,"✓",AND(D1633=F1633,D1633&gt;0,H1633&lt;&gt;"A"),"A?",TRUE,"")</f>
        <v/>
      </c>
      <c r="H1633" s="15"/>
      <c r="I1633" s="2"/>
      <c r="J1633" s="2"/>
      <c r="K1633" s="14"/>
      <c r="L1633" s="14"/>
      <c r="M1633" s="2"/>
      <c r="N1633" s="15"/>
      <c r="O1633" s="2"/>
      <c r="P1633" s="14"/>
      <c r="Q1633" s="24" t="str">
        <f>IF(ISBLANK(K1633),"",VLOOKUP(K1633,EXHIBITIONS!B$4:C$1002,2,FALSE))</f>
        <v/>
      </c>
    </row>
    <row r="1634" spans="1:17" ht="15">
      <c r="A1634" s="3" t="str">
        <f t="array" ref="A1634">IF(ISERROR(MATCH(TRUE,EXACT(IMAGES!B$12:B$1002,B1634),0)),"?","")</f>
        <v/>
      </c>
      <c r="B1634" s="14"/>
      <c r="C1634" s="14"/>
      <c r="D1634" s="2"/>
      <c r="E1634" s="2"/>
      <c r="F1634" s="2"/>
      <c r="G1634" s="11" t="str" cm="1">
        <f t="array" ref="G1634">_xlfn.IFS(AND(D1634&lt;F1634,H1634="A"),"?",D1634+1=F1634,"✓",AND(D1634=F1634,D1634&gt;0,H1634&lt;&gt;"A"),"A?",TRUE,"")</f>
        <v/>
      </c>
      <c r="H1634" s="15"/>
      <c r="I1634" s="2"/>
      <c r="J1634" s="2"/>
      <c r="K1634" s="14"/>
      <c r="L1634" s="14"/>
      <c r="M1634" s="2"/>
      <c r="N1634" s="15"/>
      <c r="O1634" s="2"/>
      <c r="P1634" s="14"/>
      <c r="Q1634" s="24" t="str">
        <f>IF(ISBLANK(K1634),"",VLOOKUP(K1634,EXHIBITIONS!B$4:C$1002,2,FALSE))</f>
        <v/>
      </c>
    </row>
    <row r="1635" spans="1:17" ht="15">
      <c r="A1635" s="3" t="str">
        <f t="array" ref="A1635">IF(ISERROR(MATCH(TRUE,EXACT(IMAGES!B$12:B$1002,B1635),0)),"?","")</f>
        <v/>
      </c>
      <c r="B1635" s="80"/>
      <c r="C1635" s="14"/>
      <c r="D1635" s="2"/>
      <c r="E1635" s="2"/>
      <c r="F1635" s="2"/>
      <c r="G1635" s="11" t="str" cm="1">
        <f t="array" ref="G1635">_xlfn.IFS(AND(D1635&lt;F1635,H1635="A"),"?",D1635+1=F1635,"✓",AND(D1635=F1635,D1635&gt;0,H1635&lt;&gt;"A"),"A?",TRUE,"")</f>
        <v/>
      </c>
      <c r="H1635" s="15"/>
      <c r="I1635" s="2"/>
      <c r="J1635" s="2"/>
      <c r="K1635" s="14"/>
      <c r="L1635" s="14"/>
      <c r="M1635" s="2"/>
      <c r="N1635" s="15"/>
      <c r="O1635" s="2"/>
      <c r="P1635" s="14"/>
      <c r="Q1635" s="24" t="str">
        <f>IF(ISBLANK(K1635),"",VLOOKUP(K1635,EXHIBITIONS!B$4:C$1002,2,FALSE))</f>
        <v/>
      </c>
    </row>
    <row r="1636" spans="1:17" ht="15">
      <c r="A1636" s="3" t="str">
        <f t="array" ref="A1636">IF(ISERROR(MATCH(TRUE,EXACT(IMAGES!B$12:B$1002,B1636),0)),"?","")</f>
        <v/>
      </c>
      <c r="B1636" s="80"/>
      <c r="C1636" s="14"/>
      <c r="D1636" s="2"/>
      <c r="E1636" s="2"/>
      <c r="F1636" s="2"/>
      <c r="G1636" s="11" t="str" cm="1">
        <f t="array" ref="G1636">_xlfn.IFS(AND(D1636&lt;F1636,H1636="A"),"?",D1636+1=F1636,"✓",AND(D1636=F1636,D1636&gt;0,H1636&lt;&gt;"A"),"A?",TRUE,"")</f>
        <v/>
      </c>
      <c r="H1636" s="15"/>
      <c r="I1636" s="2"/>
      <c r="J1636" s="2"/>
      <c r="K1636" s="14"/>
      <c r="L1636" s="14"/>
      <c r="M1636" s="2"/>
      <c r="N1636" s="15"/>
      <c r="O1636" s="2"/>
      <c r="P1636" s="14"/>
      <c r="Q1636" s="24" t="str">
        <f>IF(ISBLANK(K1636),"",VLOOKUP(K1636,EXHIBITIONS!B$4:C$1002,2,FALSE))</f>
        <v/>
      </c>
    </row>
    <row r="1637" spans="1:17" ht="15">
      <c r="A1637" s="3" t="str">
        <f t="array" ref="A1637">IF(ISERROR(MATCH(TRUE,EXACT(IMAGES!B$12:B$1002,B1637),0)),"?","")</f>
        <v/>
      </c>
      <c r="B1637" s="80"/>
      <c r="C1637" s="14"/>
      <c r="D1637" s="2"/>
      <c r="E1637" s="2"/>
      <c r="F1637" s="2"/>
      <c r="G1637" s="11" t="str" cm="1">
        <f t="array" ref="G1637">_xlfn.IFS(AND(D1637&lt;F1637,H1637="A"),"?",D1637+1=F1637,"✓",AND(D1637=F1637,D1637&gt;0,H1637&lt;&gt;"A"),"A?",TRUE,"")</f>
        <v/>
      </c>
      <c r="H1637" s="15"/>
      <c r="I1637" s="2"/>
      <c r="J1637" s="2"/>
      <c r="K1637" s="14"/>
      <c r="L1637" s="14"/>
      <c r="M1637" s="2"/>
      <c r="N1637" s="15"/>
      <c r="O1637" s="2"/>
      <c r="P1637" s="14"/>
      <c r="Q1637" s="24" t="str">
        <f>IF(ISBLANK(K1637),"",VLOOKUP(K1637,EXHIBITIONS!B$4:C$1002,2,FALSE))</f>
        <v/>
      </c>
    </row>
    <row r="1638" spans="1:17" ht="15">
      <c r="A1638" s="3" t="str">
        <f t="array" ref="A1638">IF(ISERROR(MATCH(TRUE,EXACT(IMAGES!B$12:B$1002,B1638),0)),"?","")</f>
        <v/>
      </c>
      <c r="B1638" s="80"/>
      <c r="C1638" s="14"/>
      <c r="D1638" s="2"/>
      <c r="E1638" s="2"/>
      <c r="F1638" s="2"/>
      <c r="G1638" s="11" t="str" cm="1">
        <f t="array" ref="G1638">_xlfn.IFS(AND(D1638&lt;F1638,H1638="A"),"?",D1638+1=F1638,"✓",AND(D1638=F1638,D1638&gt;0,H1638&lt;&gt;"A"),"A?",TRUE,"")</f>
        <v/>
      </c>
      <c r="H1638" s="15"/>
      <c r="I1638" s="2"/>
      <c r="J1638" s="2"/>
      <c r="K1638" s="14"/>
      <c r="L1638" s="14"/>
      <c r="M1638" s="2"/>
      <c r="N1638" s="15"/>
      <c r="O1638" s="2"/>
      <c r="P1638" s="14"/>
      <c r="Q1638" s="24" t="str">
        <f>IF(ISBLANK(K1638),"",VLOOKUP(K1638,EXHIBITIONS!B$4:C$1002,2,FALSE))</f>
        <v/>
      </c>
    </row>
    <row r="1639" spans="1:17" ht="15">
      <c r="A1639" s="3" t="str">
        <f t="array" ref="A1639">IF(ISERROR(MATCH(TRUE,EXACT(IMAGES!B$12:B$1002,B1639),0)),"?","")</f>
        <v/>
      </c>
      <c r="B1639" s="80"/>
      <c r="C1639" s="14"/>
      <c r="D1639" s="2"/>
      <c r="E1639" s="2"/>
      <c r="F1639" s="2"/>
      <c r="G1639" s="11" t="str" cm="1">
        <f t="array" ref="G1639">_xlfn.IFS(AND(D1639&lt;F1639,H1639="A"),"?",D1639+1=F1639,"✓",AND(D1639=F1639,D1639&gt;0,H1639&lt;&gt;"A"),"A?",TRUE,"")</f>
        <v/>
      </c>
      <c r="H1639" s="15"/>
      <c r="I1639" s="2"/>
      <c r="J1639" s="2"/>
      <c r="K1639" s="14"/>
      <c r="L1639" s="14"/>
      <c r="M1639" s="2"/>
      <c r="N1639" s="15"/>
      <c r="O1639" s="2"/>
      <c r="P1639" s="20"/>
      <c r="Q1639" s="24" t="str">
        <f>IF(ISBLANK(K1639),"",VLOOKUP(K1639,EXHIBITIONS!B$4:C$1002,2,FALSE))</f>
        <v/>
      </c>
    </row>
    <row r="1640" spans="1:17" ht="15">
      <c r="A1640" s="3" t="str">
        <f t="array" ref="A1640">IF(ISERROR(MATCH(TRUE,EXACT(IMAGES!B$12:B$1002,B1640),0)),"?","")</f>
        <v/>
      </c>
      <c r="B1640" s="80"/>
      <c r="C1640" s="14"/>
      <c r="D1640" s="2"/>
      <c r="E1640" s="2"/>
      <c r="F1640" s="2"/>
      <c r="G1640" s="11" t="str" cm="1">
        <f t="array" ref="G1640">_xlfn.IFS(AND(D1640&lt;F1640,H1640="A"),"?",D1640+1=F1640,"✓",AND(D1640=F1640,D1640&gt;0,H1640&lt;&gt;"A"),"A?",TRUE,"")</f>
        <v/>
      </c>
      <c r="H1640" s="15"/>
      <c r="I1640" s="22"/>
      <c r="J1640" s="21"/>
      <c r="K1640" s="14"/>
      <c r="L1640" s="14"/>
      <c r="M1640" s="2"/>
      <c r="N1640" s="15"/>
      <c r="O1640" s="2"/>
      <c r="P1640" s="20"/>
      <c r="Q1640" s="24" t="str">
        <f>IF(ISBLANK(K1640),"",VLOOKUP(K1640,EXHIBITIONS!B$4:C$1002,2,FALSE))</f>
        <v/>
      </c>
    </row>
    <row r="1641" spans="1:17" ht="15">
      <c r="A1641" s="3" t="str">
        <f t="array" ref="A1641">IF(ISERROR(MATCH(TRUE,EXACT(IMAGES!B$12:B$1002,B1641),0)),"?","")</f>
        <v/>
      </c>
      <c r="B1641" s="80"/>
      <c r="C1641" s="14"/>
      <c r="D1641" s="2"/>
      <c r="E1641" s="2"/>
      <c r="F1641" s="2"/>
      <c r="G1641" s="11" t="str" cm="1">
        <f t="array" ref="G1641">_xlfn.IFS(AND(D1641&lt;F1641,H1641="A"),"?",D1641+1=F1641,"✓",AND(D1641=F1641,D1641&gt;0,H1641&lt;&gt;"A"),"A?",TRUE,"")</f>
        <v/>
      </c>
      <c r="H1641" s="15"/>
      <c r="I1641" s="2"/>
      <c r="J1641" s="2"/>
      <c r="K1641" s="14"/>
      <c r="L1641" s="14"/>
      <c r="M1641" s="2"/>
      <c r="N1641" s="15"/>
      <c r="O1641" s="2"/>
      <c r="P1641" s="20"/>
      <c r="Q1641" s="24" t="str">
        <f>IF(ISBLANK(K1641),"",VLOOKUP(K1641,EXHIBITIONS!B$4:C$1002,2,FALSE))</f>
        <v/>
      </c>
    </row>
    <row r="1642" spans="1:17" ht="15">
      <c r="A1642" s="3" t="str">
        <f t="array" ref="A1642">IF(ISERROR(MATCH(TRUE,EXACT(IMAGES!B$12:B$1002,B1642),0)),"?","")</f>
        <v/>
      </c>
      <c r="B1642" s="80"/>
      <c r="C1642" s="14"/>
      <c r="D1642" s="2"/>
      <c r="E1642" s="2"/>
      <c r="F1642" s="2"/>
      <c r="G1642" s="11" t="str" cm="1">
        <f t="array" ref="G1642">_xlfn.IFS(AND(D1642&lt;F1642,H1642="A"),"?",D1642+1=F1642,"✓",AND(D1642=F1642,D1642&gt;0,H1642&lt;&gt;"A"),"A?",TRUE,"")</f>
        <v/>
      </c>
      <c r="H1642" s="15"/>
      <c r="I1642" s="2"/>
      <c r="J1642" s="2"/>
      <c r="K1642" s="14"/>
      <c r="L1642" s="14"/>
      <c r="M1642" s="2"/>
      <c r="N1642" s="15"/>
      <c r="O1642" s="2"/>
      <c r="P1642" s="20"/>
      <c r="Q1642" s="24" t="str">
        <f>IF(ISBLANK(K1642),"",VLOOKUP(K1642,EXHIBITIONS!B$4:C$1002,2,FALSE))</f>
        <v/>
      </c>
    </row>
    <row r="1643" spans="1:17" ht="15">
      <c r="A1643" s="3" t="str">
        <f t="array" ref="A1643">IF(ISERROR(MATCH(TRUE,EXACT(IMAGES!B$12:B$1002,B1643),0)),"?","")</f>
        <v/>
      </c>
      <c r="B1643" s="80"/>
      <c r="C1643" s="14"/>
      <c r="D1643" s="2"/>
      <c r="E1643" s="2"/>
      <c r="F1643" s="2"/>
      <c r="G1643" s="11" t="str" cm="1">
        <f t="array" ref="G1643">_xlfn.IFS(AND(D1643&lt;F1643,H1643="A"),"?",D1643+1=F1643,"✓",AND(D1643=F1643,D1643&gt;0,H1643&lt;&gt;"A"),"A?",TRUE,"")</f>
        <v/>
      </c>
      <c r="H1643" s="15"/>
      <c r="I1643" s="2"/>
      <c r="J1643" s="2"/>
      <c r="K1643" s="14"/>
      <c r="L1643" s="14"/>
      <c r="M1643" s="2"/>
      <c r="N1643" s="15"/>
      <c r="O1643" s="2"/>
      <c r="P1643" s="20"/>
      <c r="Q1643" s="24" t="str">
        <f>IF(ISBLANK(K1643),"",VLOOKUP(K1643,EXHIBITIONS!B$4:C$1002,2,FALSE))</f>
        <v/>
      </c>
    </row>
    <row r="1644" spans="1:17" ht="15">
      <c r="A1644" s="3" t="str">
        <f t="array" ref="A1644">IF(ISERROR(MATCH(TRUE,EXACT(IMAGES!B$12:B$1002,B1644),0)),"?","")</f>
        <v/>
      </c>
      <c r="B1644" s="80"/>
      <c r="C1644" s="14"/>
      <c r="D1644" s="2"/>
      <c r="E1644" s="2"/>
      <c r="F1644" s="2"/>
      <c r="G1644" s="11" t="str" cm="1">
        <f t="array" ref="G1644">_xlfn.IFS(AND(D1644&lt;F1644,H1644="A"),"?",D1644+1=F1644,"✓",AND(D1644=F1644,D1644&gt;0,H1644&lt;&gt;"A"),"A?",TRUE,"")</f>
        <v/>
      </c>
      <c r="H1644" s="15"/>
      <c r="I1644" s="2"/>
      <c r="J1644" s="2"/>
      <c r="K1644" s="14"/>
      <c r="L1644" s="14"/>
      <c r="M1644" s="2"/>
      <c r="N1644" s="15"/>
      <c r="O1644" s="2"/>
      <c r="P1644" s="20"/>
      <c r="Q1644" s="24" t="str">
        <f>IF(ISBLANK(K1644),"",VLOOKUP(K1644,EXHIBITIONS!B$4:C$1002,2,FALSE))</f>
        <v/>
      </c>
    </row>
    <row r="1645" spans="1:17" ht="15">
      <c r="A1645" s="3" t="str">
        <f t="array" ref="A1645">IF(ISERROR(MATCH(TRUE,EXACT(IMAGES!B$12:B$1002,B1645),0)),"?","")</f>
        <v/>
      </c>
      <c r="B1645" s="80"/>
      <c r="C1645" s="14"/>
      <c r="D1645" s="2"/>
      <c r="E1645" s="2"/>
      <c r="F1645" s="2"/>
      <c r="G1645" s="11" t="str" cm="1">
        <f t="array" ref="G1645">_xlfn.IFS(AND(D1645&lt;F1645,H1645="A"),"?",D1645+1=F1645,"✓",AND(D1645=F1645,D1645&gt;0,H1645&lt;&gt;"A"),"A?",TRUE,"")</f>
        <v/>
      </c>
      <c r="H1645" s="15"/>
      <c r="I1645" s="2"/>
      <c r="J1645" s="2"/>
      <c r="K1645" s="14"/>
      <c r="L1645" s="14"/>
      <c r="M1645" s="2"/>
      <c r="N1645" s="15"/>
      <c r="O1645" s="2"/>
      <c r="P1645" s="20"/>
      <c r="Q1645" s="24" t="str">
        <f>IF(ISBLANK(K1645),"",VLOOKUP(K1645,EXHIBITIONS!B$4:C$1002,2,FALSE))</f>
        <v/>
      </c>
    </row>
    <row r="1646" spans="1:17" ht="15">
      <c r="A1646" s="3" t="str">
        <f t="array" ref="A1646">IF(ISERROR(MATCH(TRUE,EXACT(IMAGES!B$12:B$1002,B1646),0)),"?","")</f>
        <v/>
      </c>
      <c r="B1646" s="14"/>
      <c r="C1646" s="14"/>
      <c r="D1646" s="2"/>
      <c r="E1646" s="2"/>
      <c r="F1646" s="2"/>
      <c r="G1646" s="11" t="str" cm="1">
        <f t="array" ref="G1646">_xlfn.IFS(AND(D1646&lt;F1646,H1646="A"),"?",D1646+1=F1646,"✓",AND(D1646=F1646,D1646&gt;0,H1646&lt;&gt;"A"),"A?",TRUE,"")</f>
        <v/>
      </c>
      <c r="H1646" s="15"/>
      <c r="I1646" s="2"/>
      <c r="J1646" s="2"/>
      <c r="K1646" s="14"/>
      <c r="L1646" s="14"/>
      <c r="M1646" s="2"/>
      <c r="N1646" s="15"/>
      <c r="O1646" s="2"/>
      <c r="P1646" s="20"/>
      <c r="Q1646" s="24" t="str">
        <f>IF(ISBLANK(K1646),"",VLOOKUP(K1646,EXHIBITIONS!B$4:C$1002,2,FALSE))</f>
        <v/>
      </c>
    </row>
    <row r="1647" spans="1:17" ht="15">
      <c r="A1647" s="3" t="str">
        <f t="array" ref="A1647">IF(ISERROR(MATCH(TRUE,EXACT(IMAGES!B$12:B$1002,B1647),0)),"?","")</f>
        <v/>
      </c>
      <c r="B1647" s="80"/>
      <c r="C1647" s="14"/>
      <c r="D1647" s="2"/>
      <c r="E1647" s="2"/>
      <c r="F1647" s="2"/>
      <c r="G1647" s="11" t="str" cm="1">
        <f t="array" ref="G1647">_xlfn.IFS(AND(D1647&lt;F1647,H1647="A"),"?",D1647+1=F1647,"✓",AND(D1647=F1647,D1647&gt;0,H1647&lt;&gt;"A"),"A?",TRUE,"")</f>
        <v/>
      </c>
      <c r="H1647" s="15"/>
      <c r="I1647" s="2"/>
      <c r="J1647" s="2"/>
      <c r="K1647" s="14"/>
      <c r="L1647" s="14"/>
      <c r="M1647" s="2"/>
      <c r="N1647" s="15"/>
      <c r="O1647" s="2"/>
      <c r="P1647" s="20"/>
      <c r="Q1647" s="24" t="str">
        <f>IF(ISBLANK(K1647),"",VLOOKUP(K1647,EXHIBITIONS!B$4:C$1002,2,FALSE))</f>
        <v/>
      </c>
    </row>
    <row r="1648" spans="1:17" ht="15">
      <c r="A1648" s="3" t="str">
        <f t="array" ref="A1648">IF(ISERROR(MATCH(TRUE,EXACT(IMAGES!B$12:B$1002,B1648),0)),"?","")</f>
        <v/>
      </c>
      <c r="B1648" s="80"/>
      <c r="C1648" s="14"/>
      <c r="D1648" s="2"/>
      <c r="E1648" s="2"/>
      <c r="F1648" s="2"/>
      <c r="G1648" s="11" t="str" cm="1">
        <f t="array" ref="G1648">_xlfn.IFS(AND(D1648&lt;F1648,H1648="A"),"?",D1648+1=F1648,"✓",AND(D1648=F1648,D1648&gt;0,H1648&lt;&gt;"A"),"A?",TRUE,"")</f>
        <v/>
      </c>
      <c r="H1648" s="15"/>
      <c r="I1648" s="2"/>
      <c r="J1648" s="2"/>
      <c r="K1648" s="14"/>
      <c r="L1648" s="14"/>
      <c r="M1648" s="2"/>
      <c r="N1648" s="15"/>
      <c r="O1648" s="2"/>
      <c r="P1648" s="20"/>
      <c r="Q1648" s="24" t="str">
        <f>IF(ISBLANK(K1648),"",VLOOKUP(K1648,EXHIBITIONS!B$4:C$1002,2,FALSE))</f>
        <v/>
      </c>
    </row>
    <row r="1649" spans="1:17" ht="15">
      <c r="A1649" s="3" t="str">
        <f t="array" ref="A1649">IF(ISERROR(MATCH(TRUE,EXACT(IMAGES!B$12:B$1002,B1649),0)),"?","")</f>
        <v/>
      </c>
      <c r="B1649" s="80"/>
      <c r="C1649" s="14"/>
      <c r="D1649" s="2"/>
      <c r="E1649" s="2"/>
      <c r="F1649" s="2"/>
      <c r="G1649" s="11" t="str" cm="1">
        <f t="array" ref="G1649">_xlfn.IFS(AND(D1649&lt;F1649,H1649="A"),"?",D1649+1=F1649,"✓",AND(D1649=F1649,D1649&gt;0,H1649&lt;&gt;"A"),"A?",TRUE,"")</f>
        <v/>
      </c>
      <c r="H1649" s="15"/>
      <c r="I1649" s="2"/>
      <c r="J1649" s="2"/>
      <c r="K1649" s="14"/>
      <c r="L1649" s="14"/>
      <c r="M1649" s="2"/>
      <c r="N1649" s="15"/>
      <c r="O1649" s="2"/>
      <c r="P1649" s="20"/>
      <c r="Q1649" s="24" t="str">
        <f>IF(ISBLANK(K1649),"",VLOOKUP(K1649,EXHIBITIONS!B$4:C$1002,2,FALSE))</f>
        <v/>
      </c>
    </row>
    <row r="1650" spans="1:17" ht="15">
      <c r="A1650" s="3" t="str">
        <f t="array" ref="A1650">IF(ISERROR(MATCH(TRUE,EXACT(IMAGES!B$12:B$1002,B1650),0)),"?","")</f>
        <v/>
      </c>
      <c r="B1650" s="80"/>
      <c r="C1650" s="14"/>
      <c r="D1650" s="2"/>
      <c r="E1650" s="2"/>
      <c r="F1650" s="2"/>
      <c r="G1650" s="11" t="str" cm="1">
        <f t="array" ref="G1650">_xlfn.IFS(AND(D1650&lt;F1650,H1650="A"),"?",D1650+1=F1650,"✓",AND(D1650=F1650,D1650&gt;0,H1650&lt;&gt;"A"),"A?",TRUE,"")</f>
        <v/>
      </c>
      <c r="H1650" s="15"/>
      <c r="I1650" s="2"/>
      <c r="J1650" s="2"/>
      <c r="K1650" s="14"/>
      <c r="L1650" s="14"/>
      <c r="M1650" s="2"/>
      <c r="N1650" s="15"/>
      <c r="O1650" s="2"/>
      <c r="P1650" s="20"/>
      <c r="Q1650" s="24" t="str">
        <f>IF(ISBLANK(K1650),"",VLOOKUP(K1650,EXHIBITIONS!B$4:C$1002,2,FALSE))</f>
        <v/>
      </c>
    </row>
    <row r="1651" spans="1:17" ht="15">
      <c r="A1651" s="10" t="str">
        <f t="array" ref="A1651">IF(ISERROR(MATCH(TRUE,EXACT(IMAGES!B$12:B$1002,B1651),0)),"?","")</f>
        <v/>
      </c>
      <c r="B1651" s="20"/>
      <c r="C1651" s="14"/>
      <c r="D1651" s="15"/>
      <c r="E1651" s="15"/>
      <c r="F1651" s="15"/>
      <c r="G1651" s="11" t="str" cm="1">
        <f t="array" ref="G1651">_xlfn.IFS(AND(D1651&lt;F1651,H1651="A"),"?",D1651+1=F1651,"✓",AND(D1651=F1651,D1651&gt;0,H1651&lt;&gt;"A"),"A?",TRUE,"")</f>
        <v/>
      </c>
      <c r="H1651" s="15"/>
      <c r="I1651" s="12"/>
      <c r="J1651" s="12"/>
      <c r="K1651" s="18"/>
      <c r="L1651" s="14"/>
      <c r="M1651" s="14"/>
      <c r="N1651" s="15"/>
      <c r="O1651" s="15"/>
      <c r="P1651" s="20"/>
      <c r="Q1651" s="24" t="str">
        <f>IF(ISBLANK(K1651),"",VLOOKUP(K1651,EXHIBITIONS!B$4:C$1002,2,FALSE))</f>
        <v/>
      </c>
    </row>
    <row r="1652" spans="1:17" ht="15">
      <c r="A1652" s="10" t="str">
        <f t="array" ref="A1652">IF(ISERROR(MATCH(TRUE,EXACT(IMAGES!B$12:B$1002,B1652),0)),"?","")</f>
        <v/>
      </c>
      <c r="B1652" s="20"/>
      <c r="C1652" s="14"/>
      <c r="D1652" s="15"/>
      <c r="E1652" s="15"/>
      <c r="F1652" s="15"/>
      <c r="G1652" s="11" t="str" cm="1">
        <f t="array" ref="G1652">_xlfn.IFS(AND(D1652&lt;F1652,H1652="A"),"?",D1652+1=F1652,"✓",AND(D1652=F1652,D1652&gt;0,H1652&lt;&gt;"A"),"A?",TRUE,"")</f>
        <v/>
      </c>
      <c r="H1652" s="15"/>
      <c r="I1652" s="12"/>
      <c r="J1652" s="12"/>
      <c r="K1652" s="18"/>
      <c r="L1652" s="14"/>
      <c r="M1652" s="14"/>
      <c r="N1652" s="15"/>
      <c r="O1652" s="15"/>
      <c r="P1652" s="20"/>
      <c r="Q1652" s="24" t="str">
        <f>IF(ISBLANK(K1652),"",VLOOKUP(K1652,EXHIBITIONS!B$4:C$1002,2,FALSE))</f>
        <v/>
      </c>
    </row>
    <row r="1653" spans="1:17" ht="15">
      <c r="A1653" s="10" t="str">
        <f t="array" ref="A1653">IF(ISERROR(MATCH(TRUE,EXACT(IMAGES!B$12:B$1002,B1653),0)),"?","")</f>
        <v/>
      </c>
      <c r="B1653" s="20"/>
      <c r="C1653" s="14"/>
      <c r="D1653" s="15"/>
      <c r="E1653" s="15"/>
      <c r="F1653" s="15"/>
      <c r="G1653" s="11" t="str" cm="1">
        <f t="array" ref="G1653">_xlfn.IFS(AND(D1653&lt;F1653,H1653="A"),"?",D1653+1=F1653,"✓",AND(D1653=F1653,D1653&gt;0,H1653&lt;&gt;"A"),"A?",TRUE,"")</f>
        <v/>
      </c>
      <c r="H1653" s="15"/>
      <c r="I1653" s="12"/>
      <c r="J1653" s="12"/>
      <c r="K1653" s="18"/>
      <c r="L1653" s="14"/>
      <c r="M1653" s="14"/>
      <c r="N1653" s="15"/>
      <c r="O1653" s="15"/>
      <c r="P1653" s="20"/>
      <c r="Q1653" s="24" t="str">
        <f>IF(ISBLANK(K1653),"",VLOOKUP(K1653,EXHIBITIONS!B$4:C$1002,2,FALSE))</f>
        <v/>
      </c>
    </row>
    <row r="1654" spans="1:17" ht="15">
      <c r="A1654" s="10" t="str">
        <f t="array" ref="A1654">IF(ISERROR(MATCH(TRUE,EXACT(IMAGES!B$12:B$1002,B1654),0)),"?","")</f>
        <v/>
      </c>
      <c r="B1654" s="20"/>
      <c r="C1654" s="14"/>
      <c r="D1654" s="15"/>
      <c r="E1654" s="15"/>
      <c r="F1654" s="15"/>
      <c r="G1654" s="11" t="str" cm="1">
        <f t="array" ref="G1654">_xlfn.IFS(AND(D1654&lt;F1654,H1654="A"),"?",D1654+1=F1654,"✓",AND(D1654=F1654,D1654&gt;0,H1654&lt;&gt;"A"),"A?",TRUE,"")</f>
        <v/>
      </c>
      <c r="H1654" s="15"/>
      <c r="I1654" s="12"/>
      <c r="J1654" s="12"/>
      <c r="K1654" s="18"/>
      <c r="L1654" s="14"/>
      <c r="M1654" s="14"/>
      <c r="N1654" s="15"/>
      <c r="O1654" s="15"/>
      <c r="P1654" s="20"/>
      <c r="Q1654" s="24" t="str">
        <f>IF(ISBLANK(K1654),"",VLOOKUP(K1654,EXHIBITIONS!B$4:C$1002,2,FALSE))</f>
        <v/>
      </c>
    </row>
    <row r="1655" spans="1:17" ht="15">
      <c r="A1655" s="10" t="str">
        <f t="array" ref="A1655">IF(ISERROR(MATCH(TRUE,EXACT(IMAGES!B$12:B$1002,B1655),0)),"?","")</f>
        <v/>
      </c>
      <c r="B1655" s="20"/>
      <c r="C1655" s="14"/>
      <c r="D1655" s="15"/>
      <c r="E1655" s="15"/>
      <c r="F1655" s="15"/>
      <c r="G1655" s="11" t="str" cm="1">
        <f t="array" ref="G1655">_xlfn.IFS(AND(D1655&lt;F1655,H1655="A"),"?",D1655+1=F1655,"✓",AND(D1655=F1655,D1655&gt;0,H1655&lt;&gt;"A"),"A?",TRUE,"")</f>
        <v/>
      </c>
      <c r="H1655" s="15"/>
      <c r="I1655" s="12"/>
      <c r="J1655" s="12"/>
      <c r="K1655" s="18"/>
      <c r="L1655" s="14"/>
      <c r="M1655" s="14"/>
      <c r="N1655" s="15"/>
      <c r="O1655" s="15"/>
      <c r="P1655" s="20"/>
      <c r="Q1655" s="24" t="str">
        <f>IF(ISBLANK(K1655),"",VLOOKUP(K1655,EXHIBITIONS!B$4:C$1002,2,FALSE))</f>
        <v/>
      </c>
    </row>
    <row r="1656" spans="1:17" ht="15">
      <c r="A1656" s="10" t="str">
        <f t="array" ref="A1656">IF(ISERROR(MATCH(TRUE,EXACT(IMAGES!B$12:B$1002,B1656),0)),"?","")</f>
        <v/>
      </c>
      <c r="B1656" s="20"/>
      <c r="C1656" s="14"/>
      <c r="D1656" s="15"/>
      <c r="E1656" s="15"/>
      <c r="F1656" s="15"/>
      <c r="G1656" s="11" t="str" cm="1">
        <f t="array" ref="G1656">_xlfn.IFS(AND(D1656&lt;F1656,H1656="A"),"?",D1656+1=F1656,"✓",AND(D1656=F1656,D1656&gt;0,H1656&lt;&gt;"A"),"A?",TRUE,"")</f>
        <v/>
      </c>
      <c r="H1656" s="15"/>
      <c r="I1656" s="12"/>
      <c r="J1656" s="12"/>
      <c r="K1656" s="18"/>
      <c r="L1656" s="14"/>
      <c r="M1656" s="14"/>
      <c r="N1656" s="15"/>
      <c r="O1656" s="15"/>
      <c r="P1656" s="20"/>
      <c r="Q1656" s="24" t="str">
        <f>IF(ISBLANK(K1656),"",VLOOKUP(K1656,EXHIBITIONS!B$4:C$1002,2,FALSE))</f>
        <v/>
      </c>
    </row>
    <row r="1657" spans="1:17" ht="15">
      <c r="A1657" s="10" t="str">
        <f t="array" ref="A1657">IF(ISERROR(MATCH(TRUE,EXACT(IMAGES!B$12:B$1002,B1657),0)),"?","")</f>
        <v/>
      </c>
      <c r="B1657" s="20"/>
      <c r="C1657" s="14"/>
      <c r="D1657" s="15"/>
      <c r="E1657" s="15"/>
      <c r="F1657" s="15"/>
      <c r="G1657" s="11" t="str" cm="1">
        <f t="array" ref="G1657">_xlfn.IFS(AND(D1657&lt;F1657,H1657="A"),"?",D1657+1=F1657,"✓",AND(D1657=F1657,D1657&gt;0,H1657&lt;&gt;"A"),"A?",TRUE,"")</f>
        <v/>
      </c>
      <c r="H1657" s="15"/>
      <c r="I1657" s="12"/>
      <c r="J1657" s="12"/>
      <c r="K1657" s="18"/>
      <c r="L1657" s="14"/>
      <c r="M1657" s="14"/>
      <c r="N1657" s="15"/>
      <c r="O1657" s="15"/>
      <c r="P1657" s="20"/>
      <c r="Q1657" s="24" t="str">
        <f>IF(ISBLANK(K1657),"",VLOOKUP(K1657,EXHIBITIONS!B$4:C$1002,2,FALSE))</f>
        <v/>
      </c>
    </row>
    <row r="1658" spans="1:17" ht="15">
      <c r="A1658" s="10" t="str">
        <f t="array" ref="A1658">IF(ISERROR(MATCH(TRUE,EXACT(IMAGES!B$12:B$1002,B1658),0)),"?","")</f>
        <v/>
      </c>
      <c r="B1658" s="20"/>
      <c r="C1658" s="14"/>
      <c r="D1658" s="15"/>
      <c r="E1658" s="15"/>
      <c r="F1658" s="15"/>
      <c r="G1658" s="11" t="str" cm="1">
        <f t="array" ref="G1658">_xlfn.IFS(AND(D1658&lt;F1658,H1658="A"),"?",D1658+1=F1658,"✓",AND(D1658=F1658,D1658&gt;0,H1658&lt;&gt;"A"),"A?",TRUE,"")</f>
        <v/>
      </c>
      <c r="H1658" s="15"/>
      <c r="I1658" s="12"/>
      <c r="J1658" s="12"/>
      <c r="K1658" s="18"/>
      <c r="L1658" s="14"/>
      <c r="M1658" s="14"/>
      <c r="N1658" s="15"/>
      <c r="O1658" s="15"/>
      <c r="P1658" s="20"/>
      <c r="Q1658" s="24" t="str">
        <f>IF(ISBLANK(K1658),"",VLOOKUP(K1658,EXHIBITIONS!B$4:C$1002,2,FALSE))</f>
        <v/>
      </c>
    </row>
    <row r="1659" spans="1:17" ht="15">
      <c r="A1659" s="10" t="str">
        <f t="array" ref="A1659">IF(ISERROR(MATCH(TRUE,EXACT(IMAGES!B$12:B$1002,B1659),0)),"?","")</f>
        <v/>
      </c>
      <c r="B1659" s="20"/>
      <c r="C1659" s="14"/>
      <c r="D1659" s="15"/>
      <c r="E1659" s="15"/>
      <c r="F1659" s="15"/>
      <c r="G1659" s="11" t="str" cm="1">
        <f t="array" ref="G1659">_xlfn.IFS(AND(D1659&lt;F1659,H1659="A"),"?",D1659+1=F1659,"✓",AND(D1659=F1659,D1659&gt;0,H1659&lt;&gt;"A"),"A?",TRUE,"")</f>
        <v/>
      </c>
      <c r="H1659" s="15"/>
      <c r="I1659" s="12"/>
      <c r="J1659" s="12"/>
      <c r="K1659" s="18"/>
      <c r="L1659" s="14"/>
      <c r="M1659" s="14"/>
      <c r="N1659" s="15"/>
      <c r="O1659" s="15"/>
      <c r="P1659" s="20"/>
      <c r="Q1659" s="24" t="str">
        <f>IF(ISBLANK(K1659),"",VLOOKUP(K1659,EXHIBITIONS!B$4:C$1002,2,FALSE))</f>
        <v/>
      </c>
    </row>
    <row r="1660" spans="1:17" ht="15">
      <c r="A1660" s="10" t="str">
        <f t="array" ref="A1660">IF(ISERROR(MATCH(TRUE,EXACT(IMAGES!B$12:B$1002,B1660),0)),"?","")</f>
        <v/>
      </c>
      <c r="B1660" s="20"/>
      <c r="C1660" s="14"/>
      <c r="D1660" s="15"/>
      <c r="E1660" s="15"/>
      <c r="F1660" s="15"/>
      <c r="G1660" s="11" t="str" cm="1">
        <f t="array" ref="G1660">_xlfn.IFS(AND(D1660&lt;F1660,H1660="A"),"?",D1660+1=F1660,"✓",AND(D1660=F1660,D1660&gt;0,H1660&lt;&gt;"A"),"A?",TRUE,"")</f>
        <v/>
      </c>
      <c r="H1660" s="15"/>
      <c r="I1660" s="12"/>
      <c r="J1660" s="12"/>
      <c r="K1660" s="18"/>
      <c r="L1660" s="14"/>
      <c r="M1660" s="14"/>
      <c r="N1660" s="15"/>
      <c r="O1660" s="15"/>
      <c r="P1660" s="20"/>
      <c r="Q1660" s="24" t="str">
        <f>IF(ISBLANK(K1660),"",VLOOKUP(K1660,EXHIBITIONS!B$4:C$1002,2,FALSE))</f>
        <v/>
      </c>
    </row>
    <row r="1661" spans="1:17" ht="15">
      <c r="A1661" s="10" t="str">
        <f t="array" ref="A1661">IF(ISERROR(MATCH(TRUE,EXACT(IMAGES!B$12:B$1002,B1661),0)),"?","")</f>
        <v/>
      </c>
      <c r="B1661" s="20"/>
      <c r="C1661" s="14"/>
      <c r="D1661" s="15"/>
      <c r="E1661" s="15"/>
      <c r="F1661" s="15"/>
      <c r="G1661" s="11" t="str" cm="1">
        <f t="array" ref="G1661">_xlfn.IFS(AND(D1661&lt;F1661,H1661="A"),"?",D1661+1=F1661,"✓",AND(D1661=F1661,D1661&gt;0,H1661&lt;&gt;"A"),"A?",TRUE,"")</f>
        <v/>
      </c>
      <c r="H1661" s="15"/>
      <c r="I1661" s="12"/>
      <c r="J1661" s="12"/>
      <c r="K1661" s="18"/>
      <c r="L1661" s="14"/>
      <c r="M1661" s="14"/>
      <c r="N1661" s="15"/>
      <c r="O1661" s="15"/>
      <c r="P1661" s="20"/>
      <c r="Q1661" s="24" t="str">
        <f>IF(ISBLANK(K1661),"",VLOOKUP(K1661,EXHIBITIONS!B$4:C$1002,2,FALSE))</f>
        <v/>
      </c>
    </row>
    <row r="1662" spans="1:17" ht="15">
      <c r="A1662" s="10" t="str">
        <f t="array" ref="A1662">IF(ISERROR(MATCH(TRUE,EXACT(IMAGES!B$12:B$1002,B1662),0)),"?","")</f>
        <v/>
      </c>
      <c r="B1662" s="20"/>
      <c r="C1662" s="14"/>
      <c r="D1662" s="15"/>
      <c r="E1662" s="15"/>
      <c r="F1662" s="15"/>
      <c r="G1662" s="11" t="str" cm="1">
        <f t="array" ref="G1662">_xlfn.IFS(AND(D1662&lt;F1662,H1662="A"),"?",D1662+1=F1662,"✓",AND(D1662=F1662,D1662&gt;0,H1662&lt;&gt;"A"),"A?",TRUE,"")</f>
        <v/>
      </c>
      <c r="H1662" s="15"/>
      <c r="I1662" s="12"/>
      <c r="J1662" s="12"/>
      <c r="K1662" s="18"/>
      <c r="L1662" s="14"/>
      <c r="M1662" s="14"/>
      <c r="N1662" s="15"/>
      <c r="O1662" s="15"/>
      <c r="P1662" s="20"/>
      <c r="Q1662" s="24" t="str">
        <f>IF(ISBLANK(K1662),"",VLOOKUP(K1662,EXHIBITIONS!B$4:C$1002,2,FALSE))</f>
        <v/>
      </c>
    </row>
    <row r="1663" spans="1:17" ht="15">
      <c r="A1663" s="10" t="str">
        <f t="array" ref="A1663">IF(ISERROR(MATCH(TRUE,EXACT(IMAGES!B$12:B$1002,B1663),0)),"?","")</f>
        <v/>
      </c>
      <c r="B1663" s="20"/>
      <c r="C1663" s="14"/>
      <c r="D1663" s="15"/>
      <c r="E1663" s="15"/>
      <c r="F1663" s="15"/>
      <c r="G1663" s="11" t="str" cm="1">
        <f t="array" ref="G1663">_xlfn.IFS(AND(D1663&lt;F1663,H1663="A"),"?",D1663+1=F1663,"✓",AND(D1663=F1663,D1663&gt;0,H1663&lt;&gt;"A"),"A?",TRUE,"")</f>
        <v/>
      </c>
      <c r="H1663" s="15"/>
      <c r="I1663" s="12"/>
      <c r="J1663" s="12"/>
      <c r="K1663" s="18"/>
      <c r="L1663" s="14"/>
      <c r="M1663" s="14"/>
      <c r="N1663" s="15"/>
      <c r="O1663" s="15"/>
      <c r="P1663" s="20"/>
      <c r="Q1663" s="24" t="str">
        <f>IF(ISBLANK(K1663),"",VLOOKUP(K1663,EXHIBITIONS!B$4:C$1002,2,FALSE))</f>
        <v/>
      </c>
    </row>
    <row r="1664" spans="1:17" ht="15">
      <c r="A1664" s="10" t="str">
        <f t="array" ref="A1664">IF(ISERROR(MATCH(TRUE,EXACT(IMAGES!B$12:B$1002,B1664),0)),"?","")</f>
        <v/>
      </c>
      <c r="B1664" s="20"/>
      <c r="C1664" s="14"/>
      <c r="D1664" s="15"/>
      <c r="E1664" s="15"/>
      <c r="F1664" s="15"/>
      <c r="G1664" s="11" t="str" cm="1">
        <f t="array" ref="G1664">_xlfn.IFS(AND(D1664&lt;F1664,H1664="A"),"?",D1664+1=F1664,"✓",AND(D1664=F1664,D1664&gt;0,H1664&lt;&gt;"A"),"A?",TRUE,"")</f>
        <v/>
      </c>
      <c r="H1664" s="15"/>
      <c r="I1664" s="12"/>
      <c r="J1664" s="12"/>
      <c r="K1664" s="18"/>
      <c r="L1664" s="14"/>
      <c r="M1664" s="14"/>
      <c r="N1664" s="15"/>
      <c r="O1664" s="15"/>
      <c r="P1664" s="20"/>
      <c r="Q1664" s="24" t="str">
        <f>IF(ISBLANK(K1664),"",VLOOKUP(K1664,EXHIBITIONS!B$4:C$1002,2,FALSE))</f>
        <v/>
      </c>
    </row>
    <row r="1665" spans="1:17" ht="15">
      <c r="A1665" s="10" t="str">
        <f t="array" ref="A1665">IF(ISERROR(MATCH(TRUE,EXACT(IMAGES!B$12:B$1002,B1665),0)),"?","")</f>
        <v/>
      </c>
      <c r="B1665" s="20"/>
      <c r="C1665" s="14"/>
      <c r="D1665" s="15"/>
      <c r="E1665" s="15"/>
      <c r="F1665" s="15"/>
      <c r="G1665" s="11" t="str" cm="1">
        <f t="array" ref="G1665">_xlfn.IFS(AND(D1665&lt;F1665,H1665="A"),"?",D1665+1=F1665,"✓",AND(D1665=F1665,D1665&gt;0,H1665&lt;&gt;"A"),"A?",TRUE,"")</f>
        <v/>
      </c>
      <c r="H1665" s="15"/>
      <c r="I1665" s="12"/>
      <c r="J1665" s="12"/>
      <c r="K1665" s="18"/>
      <c r="L1665" s="14"/>
      <c r="M1665" s="14"/>
      <c r="N1665" s="15"/>
      <c r="O1665" s="15"/>
      <c r="P1665" s="20"/>
      <c r="Q1665" s="24" t="str">
        <f>IF(ISBLANK(K1665),"",VLOOKUP(K1665,EXHIBITIONS!B$4:C$1002,2,FALSE))</f>
        <v/>
      </c>
    </row>
    <row r="1666" spans="1:17" ht="15">
      <c r="A1666" s="10" t="str">
        <f t="array" ref="A1666">IF(ISERROR(MATCH(TRUE,EXACT(IMAGES!B$12:B$1002,B1666),0)),"?","")</f>
        <v/>
      </c>
      <c r="B1666" s="20"/>
      <c r="C1666" s="14"/>
      <c r="D1666" s="15"/>
      <c r="E1666" s="15"/>
      <c r="F1666" s="15"/>
      <c r="G1666" s="11" t="str" cm="1">
        <f t="array" ref="G1666">_xlfn.IFS(AND(D1666&lt;F1666,H1666="A"),"?",D1666+1=F1666,"✓",AND(D1666=F1666,D1666&gt;0,H1666&lt;&gt;"A"),"A?",TRUE,"")</f>
        <v/>
      </c>
      <c r="H1666" s="15"/>
      <c r="I1666" s="12"/>
      <c r="J1666" s="12"/>
      <c r="K1666" s="18"/>
      <c r="L1666" s="14"/>
      <c r="M1666" s="14"/>
      <c r="N1666" s="15"/>
      <c r="O1666" s="15"/>
      <c r="P1666" s="20"/>
      <c r="Q1666" s="24" t="str">
        <f>IF(ISBLANK(K1666),"",VLOOKUP(K1666,EXHIBITIONS!B$4:C$1002,2,FALSE))</f>
        <v/>
      </c>
    </row>
    <row r="1667" spans="1:17" ht="15">
      <c r="A1667" s="10" t="str">
        <f t="array" ref="A1667">IF(ISERROR(MATCH(TRUE,EXACT(IMAGES!B$12:B$1002,B1667),0)),"?","")</f>
        <v/>
      </c>
      <c r="B1667" s="20"/>
      <c r="C1667" s="14"/>
      <c r="D1667" s="15"/>
      <c r="E1667" s="15"/>
      <c r="F1667" s="15"/>
      <c r="G1667" s="11" t="str" cm="1">
        <f t="array" ref="G1667">_xlfn.IFS(AND(D1667&lt;F1667,H1667="A"),"?",D1667+1=F1667,"✓",AND(D1667=F1667,D1667&gt;0,H1667&lt;&gt;"A"),"A?",TRUE,"")</f>
        <v/>
      </c>
      <c r="H1667" s="15"/>
      <c r="I1667" s="12"/>
      <c r="J1667" s="12"/>
      <c r="K1667" s="18"/>
      <c r="L1667" s="14"/>
      <c r="M1667" s="14"/>
      <c r="N1667" s="15"/>
      <c r="O1667" s="15"/>
      <c r="P1667" s="20"/>
      <c r="Q1667" s="24" t="str">
        <f>IF(ISBLANK(K1667),"",VLOOKUP(K1667,EXHIBITIONS!B$4:C$1002,2,FALSE))</f>
        <v/>
      </c>
    </row>
    <row r="1668" spans="1:17" ht="15">
      <c r="A1668" s="10" t="str">
        <f t="array" ref="A1668">IF(ISERROR(MATCH(TRUE,EXACT(IMAGES!B$12:B$1002,B1668),0)),"?","")</f>
        <v/>
      </c>
      <c r="B1668" s="20"/>
      <c r="C1668" s="14"/>
      <c r="D1668" s="15"/>
      <c r="E1668" s="15"/>
      <c r="F1668" s="15"/>
      <c r="G1668" s="11" t="str" cm="1">
        <f t="array" ref="G1668">_xlfn.IFS(AND(D1668&lt;F1668,H1668="A"),"?",D1668+1=F1668,"✓",AND(D1668=F1668,D1668&gt;0,H1668&lt;&gt;"A"),"A?",TRUE,"")</f>
        <v/>
      </c>
      <c r="H1668" s="15"/>
      <c r="I1668" s="12"/>
      <c r="J1668" s="12"/>
      <c r="K1668" s="18"/>
      <c r="L1668" s="14"/>
      <c r="M1668" s="14"/>
      <c r="N1668" s="15"/>
      <c r="O1668" s="15"/>
      <c r="P1668" s="20"/>
      <c r="Q1668" s="24" t="str">
        <f>IF(ISBLANK(K1668),"",VLOOKUP(K1668,EXHIBITIONS!B$4:C$1002,2,FALSE))</f>
        <v/>
      </c>
    </row>
    <row r="1669" spans="1:17" ht="15">
      <c r="A1669" s="10" t="str">
        <f t="array" ref="A1669">IF(ISERROR(MATCH(TRUE,EXACT(IMAGES!B$12:B$1002,B1669),0)),"?","")</f>
        <v/>
      </c>
      <c r="B1669" s="20"/>
      <c r="C1669" s="14"/>
      <c r="D1669" s="15"/>
      <c r="E1669" s="15"/>
      <c r="F1669" s="15"/>
      <c r="G1669" s="11" t="str" cm="1">
        <f t="array" ref="G1669">_xlfn.IFS(AND(D1669&lt;F1669,H1669="A"),"?",D1669+1=F1669,"✓",AND(D1669=F1669,D1669&gt;0,H1669&lt;&gt;"A"),"A?",TRUE,"")</f>
        <v/>
      </c>
      <c r="H1669" s="15"/>
      <c r="I1669" s="12"/>
      <c r="J1669" s="12"/>
      <c r="K1669" s="18"/>
      <c r="L1669" s="14"/>
      <c r="M1669" s="14"/>
      <c r="N1669" s="15"/>
      <c r="O1669" s="15"/>
      <c r="P1669" s="20"/>
      <c r="Q1669" s="24" t="str">
        <f>IF(ISBLANK(K1669),"",VLOOKUP(K1669,EXHIBITIONS!B$4:C$1002,2,FALSE))</f>
        <v/>
      </c>
    </row>
    <row r="1670" spans="1:17" ht="15">
      <c r="A1670" s="10" t="str">
        <f t="array" ref="A1670">IF(ISERROR(MATCH(TRUE,EXACT(IMAGES!B$12:B$1002,B1670),0)),"?","")</f>
        <v/>
      </c>
      <c r="B1670" s="20"/>
      <c r="C1670" s="14"/>
      <c r="D1670" s="15"/>
      <c r="E1670" s="15"/>
      <c r="F1670" s="15"/>
      <c r="G1670" s="11" t="str" cm="1">
        <f t="array" ref="G1670">_xlfn.IFS(AND(D1670&lt;F1670,H1670="A"),"?",D1670+1=F1670,"✓",AND(D1670=F1670,D1670&gt;0,H1670&lt;&gt;"A"),"A?",TRUE,"")</f>
        <v/>
      </c>
      <c r="H1670" s="15"/>
      <c r="I1670" s="12"/>
      <c r="J1670" s="12"/>
      <c r="K1670" s="18"/>
      <c r="L1670" s="14"/>
      <c r="M1670" s="14"/>
      <c r="N1670" s="15"/>
      <c r="O1670" s="15"/>
      <c r="P1670" s="20"/>
      <c r="Q1670" s="24" t="str">
        <f>IF(ISBLANK(K1670),"",VLOOKUP(K1670,EXHIBITIONS!B$4:C$1002,2,FALSE))</f>
        <v/>
      </c>
    </row>
    <row r="1671" spans="1:17" ht="15">
      <c r="A1671" s="10" t="str">
        <f t="array" ref="A1671">IF(ISERROR(MATCH(TRUE,EXACT(IMAGES!B$12:B$1002,B1671),0)),"?","")</f>
        <v/>
      </c>
      <c r="B1671" s="20"/>
      <c r="C1671" s="14"/>
      <c r="D1671" s="15"/>
      <c r="E1671" s="15"/>
      <c r="F1671" s="15"/>
      <c r="G1671" s="11" t="str" cm="1">
        <f t="array" ref="G1671">_xlfn.IFS(AND(D1671&lt;F1671,H1671="A"),"?",D1671+1=F1671,"✓",AND(D1671=F1671,D1671&gt;0,H1671&lt;&gt;"A"),"A?",TRUE,"")</f>
        <v/>
      </c>
      <c r="H1671" s="15"/>
      <c r="I1671" s="12"/>
      <c r="J1671" s="12"/>
      <c r="K1671" s="18"/>
      <c r="L1671" s="14"/>
      <c r="M1671" s="14"/>
      <c r="N1671" s="15"/>
      <c r="O1671" s="15"/>
      <c r="P1671" s="20"/>
      <c r="Q1671" s="24" t="str">
        <f>IF(ISBLANK(K1671),"",VLOOKUP(K1671,EXHIBITIONS!B$4:C$1002,2,FALSE))</f>
        <v/>
      </c>
    </row>
    <row r="1672" spans="1:17" ht="15">
      <c r="A1672" s="10" t="str">
        <f t="array" ref="A1672">IF(ISERROR(MATCH(TRUE,EXACT(IMAGES!B$12:B$1002,B1672),0)),"?","")</f>
        <v/>
      </c>
      <c r="B1672" s="20"/>
      <c r="C1672" s="14"/>
      <c r="D1672" s="15"/>
      <c r="E1672" s="15"/>
      <c r="F1672" s="15"/>
      <c r="G1672" s="11" t="str" cm="1">
        <f t="array" ref="G1672">_xlfn.IFS(AND(D1672&lt;F1672,H1672="A"),"?",D1672+1=F1672,"✓",AND(D1672=F1672,D1672&gt;0,H1672&lt;&gt;"A"),"A?",TRUE,"")</f>
        <v/>
      </c>
      <c r="H1672" s="15"/>
      <c r="I1672" s="12"/>
      <c r="J1672" s="12"/>
      <c r="K1672" s="18"/>
      <c r="L1672" s="14"/>
      <c r="M1672" s="14"/>
      <c r="N1672" s="15"/>
      <c r="O1672" s="15"/>
      <c r="P1672" s="20"/>
      <c r="Q1672" s="24" t="str">
        <f>IF(ISBLANK(K1672),"",VLOOKUP(K1672,EXHIBITIONS!B$4:C$1002,2,FALSE))</f>
        <v/>
      </c>
    </row>
    <row r="1673" spans="1:17" ht="15">
      <c r="A1673" s="10" t="str">
        <f t="array" ref="A1673">IF(ISERROR(MATCH(TRUE,EXACT(IMAGES!B$12:B$1002,B1673),0)),"?","")</f>
        <v/>
      </c>
      <c r="B1673" s="20"/>
      <c r="C1673" s="14"/>
      <c r="D1673" s="15"/>
      <c r="E1673" s="15"/>
      <c r="F1673" s="15"/>
      <c r="G1673" s="11" t="str" cm="1">
        <f t="array" ref="G1673">_xlfn.IFS(AND(D1673&lt;F1673,H1673="A"),"?",D1673+1=F1673,"✓",AND(D1673=F1673,D1673&gt;0,H1673&lt;&gt;"A"),"A?",TRUE,"")</f>
        <v/>
      </c>
      <c r="H1673" s="15"/>
      <c r="I1673" s="12"/>
      <c r="J1673" s="12"/>
      <c r="K1673" s="18"/>
      <c r="L1673" s="14"/>
      <c r="M1673" s="14"/>
      <c r="N1673" s="15"/>
      <c r="O1673" s="15"/>
      <c r="P1673" s="20"/>
      <c r="Q1673" s="24" t="str">
        <f>IF(ISBLANK(K1673),"",VLOOKUP(K1673,EXHIBITIONS!B$4:C$1002,2,FALSE))</f>
        <v/>
      </c>
    </row>
    <row r="1674" spans="1:17" ht="15">
      <c r="A1674" s="10" t="str">
        <f t="array" ref="A1674">IF(ISERROR(MATCH(TRUE,EXACT(IMAGES!B$12:B$1002,B1674),0)),"?","")</f>
        <v/>
      </c>
      <c r="B1674" s="20"/>
      <c r="C1674" s="14"/>
      <c r="D1674" s="15"/>
      <c r="E1674" s="15"/>
      <c r="F1674" s="15"/>
      <c r="G1674" s="11" t="str" cm="1">
        <f t="array" ref="G1674">_xlfn.IFS(AND(D1674&lt;F1674,H1674="A"),"?",D1674+1=F1674,"✓",AND(D1674=F1674,D1674&gt;0,H1674&lt;&gt;"A"),"A?",TRUE,"")</f>
        <v/>
      </c>
      <c r="H1674" s="15"/>
      <c r="I1674" s="12"/>
      <c r="J1674" s="12"/>
      <c r="K1674" s="18"/>
      <c r="L1674" s="14"/>
      <c r="M1674" s="14"/>
      <c r="N1674" s="15"/>
      <c r="O1674" s="15"/>
      <c r="P1674" s="20"/>
      <c r="Q1674" s="24" t="str">
        <f>IF(ISBLANK(K1674),"",VLOOKUP(K1674,EXHIBITIONS!B$4:C$1002,2,FALSE))</f>
        <v/>
      </c>
    </row>
    <row r="1675" spans="1:17" ht="15">
      <c r="A1675" s="3" t="str">
        <f t="array" ref="A1675">IF(ISERROR(MATCH(TRUE,EXACT(IMAGES!B$12:B$1002,B1675),0)),"?","")</f>
        <v/>
      </c>
      <c r="B1675" s="14"/>
      <c r="C1675" s="14"/>
      <c r="D1675" s="2"/>
      <c r="E1675" s="2"/>
      <c r="F1675" s="2"/>
      <c r="G1675" s="11" t="str" cm="1">
        <f t="array" ref="G1675">_xlfn.IFS(AND(D1675&lt;F1675,H1675="A"),"?",D1675+1=F1675,"✓",AND(D1675=F1675,D1675&gt;0,H1675&lt;&gt;"A"),"A?",TRUE,"")</f>
        <v/>
      </c>
      <c r="H1675" s="23"/>
      <c r="I1675" s="2"/>
      <c r="J1675" s="2"/>
      <c r="K1675" s="14"/>
      <c r="L1675" s="14"/>
      <c r="M1675" s="2"/>
      <c r="N1675" s="15"/>
      <c r="O1675" s="14"/>
      <c r="P1675" s="14"/>
      <c r="Q1675" s="24" t="str">
        <f>IF(ISBLANK(K1675),"",VLOOKUP(K1675,EXHIBITIONS!B$4:C$1002,2,FALSE))</f>
        <v/>
      </c>
    </row>
    <row r="1676" spans="1:17" ht="15">
      <c r="A1676" s="3" t="str">
        <f t="array" ref="A1676">IF(ISERROR(MATCH(TRUE,EXACT(IMAGES!B$12:B$1002,B1676),0)),"?","")</f>
        <v/>
      </c>
      <c r="B1676" s="14"/>
      <c r="C1676" s="14"/>
      <c r="D1676" s="2"/>
      <c r="E1676" s="2"/>
      <c r="F1676" s="2"/>
      <c r="G1676" s="11" t="str" cm="1">
        <f t="array" ref="G1676">_xlfn.IFS(AND(D1676&lt;F1676,H1676="A"),"?",D1676+1=F1676,"✓",AND(D1676=F1676,D1676&gt;0,H1676&lt;&gt;"A"),"A?",TRUE,"")</f>
        <v/>
      </c>
      <c r="H1676" s="23"/>
      <c r="I1676" s="2"/>
      <c r="J1676" s="2"/>
      <c r="K1676" s="14"/>
      <c r="L1676" s="14"/>
      <c r="M1676" s="2"/>
      <c r="N1676" s="15"/>
      <c r="O1676" s="14"/>
      <c r="P1676" s="14"/>
      <c r="Q1676" s="24" t="str">
        <f>IF(ISBLANK(K1676),"",VLOOKUP(K1676,EXHIBITIONS!B$4:C$1002,2,FALSE))</f>
        <v/>
      </c>
    </row>
    <row r="1677" spans="1:17" ht="15">
      <c r="A1677" s="3" t="str">
        <f t="array" ref="A1677">IF(ISERROR(MATCH(TRUE,EXACT(IMAGES!B$12:B$1002,B1677),0)),"?","")</f>
        <v/>
      </c>
      <c r="B1677" s="14"/>
      <c r="C1677" s="14"/>
      <c r="D1677" s="2"/>
      <c r="E1677" s="2"/>
      <c r="F1677" s="2"/>
      <c r="G1677" s="11" t="str" cm="1">
        <f t="array" ref="G1677">_xlfn.IFS(AND(D1677&lt;F1677,H1677="A"),"?",D1677+1=F1677,"✓",AND(D1677=F1677,D1677&gt;0,H1677&lt;&gt;"A"),"A?",TRUE,"")</f>
        <v/>
      </c>
      <c r="H1677" s="23"/>
      <c r="I1677" s="2"/>
      <c r="J1677" s="2"/>
      <c r="K1677" s="14"/>
      <c r="L1677" s="14"/>
      <c r="M1677" s="2"/>
      <c r="N1677" s="15"/>
      <c r="O1677" s="14"/>
      <c r="P1677" s="14"/>
      <c r="Q1677" s="24" t="str">
        <f>IF(ISBLANK(K1677),"",VLOOKUP(K1677,EXHIBITIONS!B$4:C$1002,2,FALSE))</f>
        <v/>
      </c>
    </row>
    <row r="1678" spans="1:17" ht="15">
      <c r="A1678" s="3" t="str">
        <f t="array" ref="A1678">IF(ISERROR(MATCH(TRUE,EXACT(IMAGES!B$12:B$1002,B1678),0)),"?","")</f>
        <v/>
      </c>
      <c r="B1678" s="14"/>
      <c r="C1678" s="14"/>
      <c r="D1678" s="2"/>
      <c r="E1678" s="2"/>
      <c r="F1678" s="2"/>
      <c r="G1678" s="11" t="str" cm="1">
        <f t="array" ref="G1678">_xlfn.IFS(AND(D1678&lt;F1678,H1678="A"),"?",D1678+1=F1678,"✓",AND(D1678=F1678,D1678&gt;0,H1678&lt;&gt;"A"),"A?",TRUE,"")</f>
        <v/>
      </c>
      <c r="H1678" s="23"/>
      <c r="I1678" s="2"/>
      <c r="J1678" s="2"/>
      <c r="K1678" s="14"/>
      <c r="L1678" s="14"/>
      <c r="M1678" s="2"/>
      <c r="N1678" s="15"/>
      <c r="O1678" s="14"/>
      <c r="P1678" s="14"/>
      <c r="Q1678" s="24" t="str">
        <f>IF(ISBLANK(K1678),"",VLOOKUP(K1678,EXHIBITIONS!B$4:C$1002,2,FALSE))</f>
        <v/>
      </c>
    </row>
    <row r="1679" spans="1:17" ht="15">
      <c r="A1679" s="3" t="str">
        <f t="array" ref="A1679">IF(ISERROR(MATCH(TRUE,EXACT(IMAGES!B$12:B$1002,B1679),0)),"?","")</f>
        <v/>
      </c>
      <c r="B1679" s="14"/>
      <c r="C1679" s="14"/>
      <c r="D1679" s="2"/>
      <c r="E1679" s="2"/>
      <c r="F1679" s="2"/>
      <c r="G1679" s="11" t="str" cm="1">
        <f t="array" ref="G1679">_xlfn.IFS(AND(D1679&lt;F1679,H1679="A"),"?",D1679+1=F1679,"✓",AND(D1679=F1679,D1679&gt;0,H1679&lt;&gt;"A"),"A?",TRUE,"")</f>
        <v/>
      </c>
      <c r="H1679" s="23"/>
      <c r="I1679" s="2"/>
      <c r="J1679" s="2"/>
      <c r="K1679" s="14"/>
      <c r="L1679" s="14"/>
      <c r="M1679" s="2"/>
      <c r="N1679" s="15"/>
      <c r="O1679" s="14"/>
      <c r="P1679" s="14"/>
      <c r="Q1679" s="24" t="str">
        <f>IF(ISBLANK(K1679),"",VLOOKUP(K1679,EXHIBITIONS!B$4:C$1002,2,FALSE))</f>
        <v/>
      </c>
    </row>
    <row r="1680" spans="1:17" ht="15">
      <c r="A1680" s="3" t="str">
        <f t="array" ref="A1680">IF(ISERROR(MATCH(TRUE,EXACT(IMAGES!B$12:B$1002,B1680),0)),"?","")</f>
        <v/>
      </c>
      <c r="B1680" s="14"/>
      <c r="C1680" s="14"/>
      <c r="D1680" s="2"/>
      <c r="E1680" s="2"/>
      <c r="F1680" s="2"/>
      <c r="G1680" s="11" t="str" cm="1">
        <f t="array" ref="G1680">_xlfn.IFS(AND(D1680&lt;F1680,H1680="A"),"?",D1680+1=F1680,"✓",AND(D1680=F1680,D1680&gt;0,H1680&lt;&gt;"A"),"A?",TRUE,"")</f>
        <v/>
      </c>
      <c r="H1680" s="23"/>
      <c r="I1680" s="2"/>
      <c r="J1680" s="2"/>
      <c r="K1680" s="14"/>
      <c r="L1680" s="14"/>
      <c r="M1680" s="2"/>
      <c r="N1680" s="15"/>
      <c r="O1680" s="14"/>
      <c r="P1680" s="14"/>
      <c r="Q1680" s="24" t="str">
        <f>IF(ISBLANK(K1680),"",VLOOKUP(K1680,EXHIBITIONS!B$4:C$1002,2,FALSE))</f>
        <v/>
      </c>
    </row>
    <row r="1681" spans="1:17" ht="15">
      <c r="A1681" s="3" t="str">
        <f t="array" ref="A1681">IF(ISERROR(MATCH(TRUE,EXACT(IMAGES!B$12:B$1002,B1681),0)),"?","")</f>
        <v/>
      </c>
      <c r="B1681" s="14"/>
      <c r="C1681" s="14"/>
      <c r="D1681" s="2"/>
      <c r="E1681" s="2"/>
      <c r="F1681" s="2"/>
      <c r="G1681" s="11" t="str" cm="1">
        <f t="array" ref="G1681">_xlfn.IFS(AND(D1681&lt;F1681,H1681="A"),"?",D1681+1=F1681,"✓",AND(D1681=F1681,D1681&gt;0,H1681&lt;&gt;"A"),"A?",TRUE,"")</f>
        <v/>
      </c>
      <c r="H1681" s="23"/>
      <c r="I1681" s="2"/>
      <c r="J1681" s="2"/>
      <c r="K1681" s="14"/>
      <c r="L1681" s="14"/>
      <c r="M1681" s="2"/>
      <c r="N1681" s="15"/>
      <c r="O1681" s="14"/>
      <c r="P1681" s="14"/>
      <c r="Q1681" s="24" t="str">
        <f>IF(ISBLANK(K1681),"",VLOOKUP(K1681,EXHIBITIONS!B$4:C$1002,2,FALSE))</f>
        <v/>
      </c>
    </row>
    <row r="1682" spans="1:17" ht="15">
      <c r="A1682" s="3" t="str">
        <f t="array" ref="A1682">IF(ISERROR(MATCH(TRUE,EXACT(IMAGES!B$12:B$1002,B1682),0)),"?","")</f>
        <v/>
      </c>
      <c r="B1682" s="14"/>
      <c r="C1682" s="14"/>
      <c r="D1682" s="2"/>
      <c r="E1682" s="2"/>
      <c r="F1682" s="2"/>
      <c r="G1682" s="11" t="str" cm="1">
        <f t="array" ref="G1682">_xlfn.IFS(AND(D1682&lt;F1682,H1682="A"),"?",D1682+1=F1682,"✓",AND(D1682=F1682,D1682&gt;0,H1682&lt;&gt;"A"),"A?",TRUE,"")</f>
        <v/>
      </c>
      <c r="H1682" s="23"/>
      <c r="I1682" s="2"/>
      <c r="J1682" s="2"/>
      <c r="K1682" s="14"/>
      <c r="L1682" s="14"/>
      <c r="M1682" s="2"/>
      <c r="N1682" s="15"/>
      <c r="O1682" s="14"/>
      <c r="P1682" s="14"/>
      <c r="Q1682" s="24" t="str">
        <f>IF(ISBLANK(K1682),"",VLOOKUP(K1682,EXHIBITIONS!B$4:C$1002,2,FALSE))</f>
        <v/>
      </c>
    </row>
    <row r="1683" spans="1:17" ht="15">
      <c r="A1683" s="3" t="str">
        <f t="array" ref="A1683">IF(ISERROR(MATCH(TRUE,EXACT(IMAGES!B$12:B$1002,B1683),0)),"?","")</f>
        <v/>
      </c>
      <c r="B1683" s="14"/>
      <c r="C1683" s="14"/>
      <c r="D1683" s="2"/>
      <c r="E1683" s="2"/>
      <c r="F1683" s="2"/>
      <c r="G1683" s="11" t="str" cm="1">
        <f t="array" ref="G1683">_xlfn.IFS(AND(D1683&lt;F1683,H1683="A"),"?",D1683+1=F1683,"✓",AND(D1683=F1683,D1683&gt;0,H1683&lt;&gt;"A"),"A?",TRUE,"")</f>
        <v/>
      </c>
      <c r="H1683" s="23"/>
      <c r="I1683" s="2"/>
      <c r="J1683" s="2"/>
      <c r="K1683" s="14"/>
      <c r="L1683" s="14"/>
      <c r="M1683" s="2"/>
      <c r="N1683" s="15"/>
      <c r="O1683" s="14"/>
      <c r="P1683" s="14"/>
      <c r="Q1683" s="24" t="str">
        <f>IF(ISBLANK(K1683),"",VLOOKUP(K1683,EXHIBITIONS!B$4:C$1002,2,FALSE))</f>
        <v/>
      </c>
    </row>
    <row r="1684" spans="1:17" ht="15">
      <c r="A1684" s="3" t="str">
        <f t="array" ref="A1684">IF(ISERROR(MATCH(TRUE,EXACT(IMAGES!B$12:B$1002,B1684),0)),"?","")</f>
        <v/>
      </c>
      <c r="B1684" s="14"/>
      <c r="C1684" s="14"/>
      <c r="D1684" s="2"/>
      <c r="E1684" s="2"/>
      <c r="F1684" s="2"/>
      <c r="G1684" s="11" t="str" cm="1">
        <f t="array" ref="G1684">_xlfn.IFS(AND(D1684&lt;F1684,H1684="A"),"?",D1684+1=F1684,"✓",AND(D1684=F1684,D1684&gt;0,H1684&lt;&gt;"A"),"A?",TRUE,"")</f>
        <v/>
      </c>
      <c r="H1684" s="23"/>
      <c r="I1684" s="2"/>
      <c r="J1684" s="2"/>
      <c r="K1684" s="14"/>
      <c r="L1684" s="14"/>
      <c r="M1684" s="2"/>
      <c r="N1684" s="15"/>
      <c r="O1684" s="14"/>
      <c r="P1684" s="14"/>
      <c r="Q1684" s="24" t="str">
        <f>IF(ISBLANK(K1684),"",VLOOKUP(K1684,EXHIBITIONS!B$4:C$1002,2,FALSE))</f>
        <v/>
      </c>
    </row>
    <row r="1685" spans="1:17" ht="15">
      <c r="A1685" s="3" t="str">
        <f t="array" ref="A1685">IF(ISERROR(MATCH(TRUE,EXACT(IMAGES!B$12:B$1002,B1685),0)),"?","")</f>
        <v/>
      </c>
      <c r="B1685" s="14"/>
      <c r="C1685" s="14"/>
      <c r="D1685" s="2"/>
      <c r="E1685" s="2"/>
      <c r="F1685" s="2"/>
      <c r="G1685" s="11" t="str" cm="1">
        <f t="array" ref="G1685">_xlfn.IFS(AND(D1685&lt;F1685,H1685="A"),"?",D1685+1=F1685,"✓",AND(D1685=F1685,D1685&gt;0,H1685&lt;&gt;"A"),"A?",TRUE,"")</f>
        <v/>
      </c>
      <c r="H1685" s="23"/>
      <c r="I1685" s="2"/>
      <c r="J1685" s="2"/>
      <c r="K1685" s="14"/>
      <c r="L1685" s="14"/>
      <c r="M1685" s="2"/>
      <c r="N1685" s="15"/>
      <c r="O1685" s="14"/>
      <c r="P1685" s="14"/>
      <c r="Q1685" s="24" t="str">
        <f>IF(ISBLANK(K1685),"",VLOOKUP(K1685,EXHIBITIONS!B$4:C$1002,2,FALSE))</f>
        <v/>
      </c>
    </row>
    <row r="1686" spans="1:17" ht="15">
      <c r="A1686" s="3" t="str">
        <f t="array" ref="A1686">IF(ISERROR(MATCH(TRUE,EXACT(IMAGES!B$12:B$1002,B1686),0)),"?","")</f>
        <v/>
      </c>
      <c r="B1686" s="14"/>
      <c r="C1686" s="14"/>
      <c r="D1686" s="2"/>
      <c r="E1686" s="2"/>
      <c r="F1686" s="2"/>
      <c r="G1686" s="11" t="str" cm="1">
        <f t="array" ref="G1686">_xlfn.IFS(AND(D1686&lt;F1686,H1686="A"),"?",D1686+1=F1686,"✓",AND(D1686=F1686,D1686&gt;0,H1686&lt;&gt;"A"),"A?",TRUE,"")</f>
        <v/>
      </c>
      <c r="H1686" s="23"/>
      <c r="I1686" s="2"/>
      <c r="J1686" s="2"/>
      <c r="K1686" s="14"/>
      <c r="L1686" s="14"/>
      <c r="M1686" s="2"/>
      <c r="N1686" s="15"/>
      <c r="O1686" s="14"/>
      <c r="P1686" s="14"/>
      <c r="Q1686" s="24" t="str">
        <f>IF(ISBLANK(K1686),"",VLOOKUP(K1686,EXHIBITIONS!B$4:C$1002,2,FALSE))</f>
        <v/>
      </c>
    </row>
    <row r="1687" spans="1:17" ht="15">
      <c r="A1687" s="10" t="str">
        <f t="array" ref="A1687">IF(ISERROR(MATCH(TRUE,EXACT(IMAGES!B$12:B$1002,B1687),0)),"?","")</f>
        <v/>
      </c>
      <c r="B1687" s="20"/>
      <c r="C1687" s="14"/>
      <c r="D1687" s="15"/>
      <c r="E1687" s="15"/>
      <c r="F1687" s="15"/>
      <c r="G1687" s="11" t="str" cm="1">
        <f t="array" ref="G1687">_xlfn.IFS(AND(D1687&lt;F1687,H1687="A"),"?",D1687+1=F1687,"✓",AND(D1687=F1687,D1687&gt;0,H1687&lt;&gt;"A"),"A?",TRUE,"")</f>
        <v/>
      </c>
      <c r="H1687" s="15"/>
      <c r="I1687" s="12"/>
      <c r="J1687" s="12"/>
      <c r="K1687" s="14"/>
      <c r="L1687" s="14"/>
      <c r="M1687" s="14"/>
      <c r="N1687" s="15"/>
      <c r="O1687" s="14"/>
      <c r="P1687" s="20"/>
      <c r="Q1687" s="24" t="str">
        <f>IF(ISBLANK(K1687),"",VLOOKUP(K1687,EXHIBITIONS!B$4:C$1002,2,FALSE))</f>
        <v/>
      </c>
    </row>
    <row r="1688" spans="1:17" ht="15">
      <c r="A1688" s="10" t="str">
        <f t="array" ref="A1688">IF(ISERROR(MATCH(TRUE,EXACT(IMAGES!B$12:B$1002,B1688),0)),"?","")</f>
        <v/>
      </c>
      <c r="B1688" s="20"/>
      <c r="C1688" s="14"/>
      <c r="D1688" s="15"/>
      <c r="E1688" s="15"/>
      <c r="F1688" s="15"/>
      <c r="G1688" s="11" t="str" cm="1">
        <f t="array" ref="G1688">_xlfn.IFS(AND(D1688&lt;F1688,H1688="A"),"?",D1688+1=F1688,"✓",AND(D1688=F1688,D1688&gt;0,H1688&lt;&gt;"A"),"A?",TRUE,"")</f>
        <v/>
      </c>
      <c r="H1688" s="15"/>
      <c r="I1688" s="12"/>
      <c r="J1688" s="12"/>
      <c r="K1688" s="14"/>
      <c r="L1688" s="14"/>
      <c r="M1688" s="14"/>
      <c r="N1688" s="15"/>
      <c r="O1688" s="14"/>
      <c r="P1688" s="20"/>
      <c r="Q1688" s="24" t="str">
        <f>IF(ISBLANK(K1688),"",VLOOKUP(K1688,EXHIBITIONS!B$4:C$1002,2,FALSE))</f>
        <v/>
      </c>
    </row>
    <row r="1689" spans="1:17" ht="15">
      <c r="A1689" s="10" t="str">
        <f t="array" ref="A1689">IF(ISERROR(MATCH(TRUE,EXACT(IMAGES!B$12:B$1002,B1689),0)),"?","")</f>
        <v/>
      </c>
      <c r="B1689" s="20"/>
      <c r="C1689" s="14"/>
      <c r="D1689" s="15"/>
      <c r="E1689" s="15"/>
      <c r="F1689" s="15"/>
      <c r="G1689" s="11" t="str" cm="1">
        <f t="array" ref="G1689">_xlfn.IFS(AND(D1689&lt;F1689,H1689="A"),"?",D1689+1=F1689,"✓",AND(D1689=F1689,D1689&gt;0,H1689&lt;&gt;"A"),"A?",TRUE,"")</f>
        <v/>
      </c>
      <c r="H1689" s="15"/>
      <c r="I1689" s="12"/>
      <c r="J1689" s="12"/>
      <c r="K1689" s="14"/>
      <c r="L1689" s="14"/>
      <c r="M1689" s="14"/>
      <c r="N1689" s="15"/>
      <c r="O1689" s="14"/>
      <c r="P1689" s="20"/>
      <c r="Q1689" s="24" t="str">
        <f>IF(ISBLANK(K1689),"",VLOOKUP(K1689,EXHIBITIONS!B$4:C$1002,2,FALSE))</f>
        <v/>
      </c>
    </row>
    <row r="1690" spans="1:17" ht="15">
      <c r="A1690" s="10" t="str">
        <f t="array" ref="A1690">IF(ISERROR(MATCH(TRUE,EXACT(IMAGES!B$12:B$1002,B1690),0)),"?","")</f>
        <v/>
      </c>
      <c r="B1690" s="20"/>
      <c r="C1690" s="14"/>
      <c r="D1690" s="15"/>
      <c r="E1690" s="15"/>
      <c r="F1690" s="15"/>
      <c r="G1690" s="11" t="str" cm="1">
        <f t="array" ref="G1690">_xlfn.IFS(AND(D1690&lt;F1690,H1690="A"),"?",D1690+1=F1690,"✓",AND(D1690=F1690,D1690&gt;0,H1690&lt;&gt;"A"),"A?",TRUE,"")</f>
        <v/>
      </c>
      <c r="H1690" s="15"/>
      <c r="I1690" s="12"/>
      <c r="J1690" s="12"/>
      <c r="K1690" s="14"/>
      <c r="L1690" s="14"/>
      <c r="M1690" s="14"/>
      <c r="N1690" s="15"/>
      <c r="O1690" s="14"/>
      <c r="P1690" s="20"/>
      <c r="Q1690" s="24" t="str">
        <f>IF(ISBLANK(K1690),"",VLOOKUP(K1690,EXHIBITIONS!B$4:C$1002,2,FALSE))</f>
        <v/>
      </c>
    </row>
    <row r="1691" spans="1:17" ht="15">
      <c r="A1691" s="10" t="str">
        <f t="array" ref="A1691">IF(ISERROR(MATCH(TRUE,EXACT(IMAGES!B$12:B$1002,B1691),0)),"?","")</f>
        <v/>
      </c>
      <c r="B1691" s="20"/>
      <c r="C1691" s="14"/>
      <c r="D1691" s="15"/>
      <c r="E1691" s="15"/>
      <c r="F1691" s="15"/>
      <c r="G1691" s="11" t="str" cm="1">
        <f t="array" ref="G1691">_xlfn.IFS(AND(D1691&lt;F1691,H1691="A"),"?",D1691+1=F1691,"✓",AND(D1691=F1691,D1691&gt;0,H1691&lt;&gt;"A"),"A?",TRUE,"")</f>
        <v/>
      </c>
      <c r="H1691" s="15"/>
      <c r="I1691" s="12"/>
      <c r="J1691" s="12"/>
      <c r="K1691" s="14"/>
      <c r="L1691" s="14"/>
      <c r="M1691" s="14"/>
      <c r="N1691" s="15"/>
      <c r="O1691" s="14"/>
      <c r="P1691" s="20"/>
      <c r="Q1691" s="24" t="str">
        <f>IF(ISBLANK(K1691),"",VLOOKUP(K1691,EXHIBITIONS!B$4:C$1002,2,FALSE))</f>
        <v/>
      </c>
    </row>
    <row r="1692" spans="1:17" ht="15">
      <c r="A1692" s="10" t="str">
        <f t="array" ref="A1692">IF(ISERROR(MATCH(TRUE,EXACT(IMAGES!B$12:B$1002,B1692),0)),"?","")</f>
        <v/>
      </c>
      <c r="B1692" s="20"/>
      <c r="C1692" s="14"/>
      <c r="D1692" s="15"/>
      <c r="E1692" s="15"/>
      <c r="F1692" s="15"/>
      <c r="G1692" s="11" t="str" cm="1">
        <f t="array" ref="G1692">_xlfn.IFS(AND(D1692&lt;F1692,H1692="A"),"?",D1692+1=F1692,"✓",AND(D1692=F1692,D1692&gt;0,H1692&lt;&gt;"A"),"A?",TRUE,"")</f>
        <v/>
      </c>
      <c r="H1692" s="15"/>
      <c r="I1692" s="12"/>
      <c r="J1692" s="12"/>
      <c r="K1692" s="14"/>
      <c r="L1692" s="14"/>
      <c r="M1692" s="14"/>
      <c r="N1692" s="15"/>
      <c r="O1692" s="14"/>
      <c r="P1692" s="20"/>
      <c r="Q1692" s="24" t="str">
        <f>IF(ISBLANK(K1692),"",VLOOKUP(K1692,EXHIBITIONS!B$4:C$1002,2,FALSE))</f>
        <v/>
      </c>
    </row>
    <row r="1693" spans="1:17" ht="15">
      <c r="A1693" s="10" t="str">
        <f t="array" ref="A1693">IF(ISERROR(MATCH(TRUE,EXACT(IMAGES!B$12:B$1002,B1693),0)),"?","")</f>
        <v/>
      </c>
      <c r="B1693" s="20"/>
      <c r="C1693" s="14"/>
      <c r="D1693" s="15"/>
      <c r="E1693" s="15"/>
      <c r="F1693" s="15"/>
      <c r="G1693" s="11" t="str" cm="1">
        <f t="array" ref="G1693">_xlfn.IFS(AND(D1693&lt;F1693,H1693="A"),"?",D1693+1=F1693,"✓",AND(D1693=F1693,D1693&gt;0,H1693&lt;&gt;"A"),"A?",TRUE,"")</f>
        <v/>
      </c>
      <c r="H1693" s="15"/>
      <c r="I1693" s="12"/>
      <c r="J1693" s="12"/>
      <c r="K1693" s="14"/>
      <c r="L1693" s="14"/>
      <c r="M1693" s="14"/>
      <c r="N1693" s="15"/>
      <c r="O1693" s="14"/>
      <c r="P1693" s="20"/>
      <c r="Q1693" s="24" t="str">
        <f>IF(ISBLANK(K1693),"",VLOOKUP(K1693,EXHIBITIONS!B$4:C$1002,2,FALSE))</f>
        <v/>
      </c>
    </row>
    <row r="1694" spans="1:17" ht="15">
      <c r="A1694" s="10" t="str">
        <f t="array" ref="A1694">IF(ISERROR(MATCH(TRUE,EXACT(IMAGES!B$12:B$1002,B1694),0)),"?","")</f>
        <v/>
      </c>
      <c r="B1694" s="20"/>
      <c r="C1694" s="14"/>
      <c r="D1694" s="15"/>
      <c r="E1694" s="15"/>
      <c r="F1694" s="15"/>
      <c r="G1694" s="11" t="str" cm="1">
        <f t="array" ref="G1694">_xlfn.IFS(AND(D1694&lt;F1694,H1694="A"),"?",D1694+1=F1694,"✓",AND(D1694=F1694,D1694&gt;0,H1694&lt;&gt;"A"),"A?",TRUE,"")</f>
        <v/>
      </c>
      <c r="H1694" s="15"/>
      <c r="I1694" s="12"/>
      <c r="J1694" s="12"/>
      <c r="K1694" s="14"/>
      <c r="L1694" s="14"/>
      <c r="M1694" s="14"/>
      <c r="N1694" s="15"/>
      <c r="O1694" s="14"/>
      <c r="P1694" s="20"/>
      <c r="Q1694" s="24" t="str">
        <f>IF(ISBLANK(K1694),"",VLOOKUP(K1694,EXHIBITIONS!B$4:C$1002,2,FALSE))</f>
        <v/>
      </c>
    </row>
    <row r="1695" spans="1:17" ht="15">
      <c r="A1695" s="10" t="str">
        <f t="array" ref="A1695">IF(ISERROR(MATCH(TRUE,EXACT(IMAGES!B$12:B$1002,B1695),0)),"?","")</f>
        <v/>
      </c>
      <c r="B1695" s="20"/>
      <c r="C1695" s="14"/>
      <c r="D1695" s="15"/>
      <c r="E1695" s="15"/>
      <c r="F1695" s="15"/>
      <c r="G1695" s="11" t="str" cm="1">
        <f t="array" ref="G1695">_xlfn.IFS(AND(D1695&lt;F1695,H1695="A"),"?",D1695+1=F1695,"✓",AND(D1695=F1695,D1695&gt;0,H1695&lt;&gt;"A"),"A?",TRUE,"")</f>
        <v/>
      </c>
      <c r="H1695" s="15"/>
      <c r="I1695" s="12"/>
      <c r="J1695" s="12"/>
      <c r="K1695" s="14"/>
      <c r="L1695" s="14"/>
      <c r="M1695" s="14"/>
      <c r="N1695" s="15"/>
      <c r="O1695" s="14"/>
      <c r="P1695" s="20"/>
      <c r="Q1695" s="24" t="str">
        <f>IF(ISBLANK(K1695),"",VLOOKUP(K1695,EXHIBITIONS!B$4:C$1002,2,FALSE))</f>
        <v/>
      </c>
    </row>
    <row r="1696" spans="1:17" ht="15">
      <c r="A1696" s="10" t="str">
        <f t="array" ref="A1696">IF(ISERROR(MATCH(TRUE,EXACT(IMAGES!B$12:B$1002,B1696),0)),"?","")</f>
        <v/>
      </c>
      <c r="B1696" s="20"/>
      <c r="C1696" s="14"/>
      <c r="D1696" s="15"/>
      <c r="E1696" s="15"/>
      <c r="F1696" s="15"/>
      <c r="G1696" s="11" t="str" cm="1">
        <f t="array" ref="G1696">_xlfn.IFS(AND(D1696&lt;F1696,H1696="A"),"?",D1696+1=F1696,"✓",AND(D1696=F1696,D1696&gt;0,H1696&lt;&gt;"A"),"A?",TRUE,"")</f>
        <v/>
      </c>
      <c r="H1696" s="15"/>
      <c r="I1696" s="12"/>
      <c r="J1696" s="12"/>
      <c r="K1696" s="14"/>
      <c r="L1696" s="14"/>
      <c r="M1696" s="14"/>
      <c r="N1696" s="15"/>
      <c r="O1696" s="14"/>
      <c r="P1696" s="20"/>
      <c r="Q1696" s="24" t="str">
        <f>IF(ISBLANK(K1696),"",VLOOKUP(K1696,EXHIBITIONS!B$4:C$1002,2,FALSE))</f>
        <v/>
      </c>
    </row>
    <row r="1697" spans="1:17" ht="15">
      <c r="A1697" s="10" t="str">
        <f t="array" ref="A1697">IF(ISERROR(MATCH(TRUE,EXACT(IMAGES!B$12:B$1002,B1697),0)),"?","")</f>
        <v/>
      </c>
      <c r="B1697" s="20"/>
      <c r="C1697" s="14"/>
      <c r="D1697" s="15"/>
      <c r="E1697" s="15"/>
      <c r="F1697" s="15"/>
      <c r="G1697" s="11" t="str" cm="1">
        <f t="array" ref="G1697">_xlfn.IFS(AND(D1697&lt;F1697,H1697="A"),"?",D1697+1=F1697,"✓",AND(D1697=F1697,D1697&gt;0,H1697&lt;&gt;"A"),"A?",TRUE,"")</f>
        <v/>
      </c>
      <c r="H1697" s="15"/>
      <c r="I1697" s="12"/>
      <c r="J1697" s="12"/>
      <c r="K1697" s="14"/>
      <c r="L1697" s="14"/>
      <c r="M1697" s="14"/>
      <c r="N1697" s="15"/>
      <c r="O1697" s="14"/>
      <c r="P1697" s="20"/>
      <c r="Q1697" s="24" t="str">
        <f>IF(ISBLANK(K1697),"",VLOOKUP(K1697,EXHIBITIONS!B$4:C$1002,2,FALSE))</f>
        <v/>
      </c>
    </row>
    <row r="1698" spans="1:17" ht="15">
      <c r="A1698" s="10" t="str">
        <f t="array" ref="A1698">IF(ISERROR(MATCH(TRUE,EXACT(IMAGES!B$12:B$1002,B1698),0)),"?","")</f>
        <v/>
      </c>
      <c r="B1698" s="20"/>
      <c r="C1698" s="14"/>
      <c r="D1698" s="15"/>
      <c r="E1698" s="15"/>
      <c r="F1698" s="15"/>
      <c r="G1698" s="11" t="str" cm="1">
        <f t="array" ref="G1698">_xlfn.IFS(AND(D1698&lt;F1698,H1698="A"),"?",D1698+1=F1698,"✓",AND(D1698=F1698,D1698&gt;0,H1698&lt;&gt;"A"),"A?",TRUE,"")</f>
        <v/>
      </c>
      <c r="H1698" s="15"/>
      <c r="I1698" s="12"/>
      <c r="J1698" s="12"/>
      <c r="K1698" s="14"/>
      <c r="L1698" s="14"/>
      <c r="M1698" s="14"/>
      <c r="N1698" s="15"/>
      <c r="O1698" s="14"/>
      <c r="P1698" s="20"/>
      <c r="Q1698" s="24" t="str">
        <f>IF(ISBLANK(K1698),"",VLOOKUP(K1698,EXHIBITIONS!B$4:C$1002,2,FALSE))</f>
        <v/>
      </c>
    </row>
    <row r="1699" spans="1:17" ht="15">
      <c r="A1699" s="3" t="str">
        <f t="array" ref="A1699">IF(ISERROR(MATCH(TRUE,EXACT(IMAGES!B$12:B$1002,B1699),0)),"?","")</f>
        <v/>
      </c>
      <c r="B1699" s="14"/>
      <c r="C1699" s="14"/>
      <c r="D1699" s="2"/>
      <c r="E1699" s="2"/>
      <c r="F1699" s="2"/>
      <c r="G1699" s="11" t="str" cm="1">
        <f t="array" ref="G1699">_xlfn.IFS(AND(D1699&lt;F1699,H1699="A"),"?",D1699+1=F1699,"✓",AND(D1699=F1699,D1699&gt;0,H1699&lt;&gt;"A"),"A?",TRUE,"")</f>
        <v/>
      </c>
      <c r="H1699" s="23"/>
      <c r="I1699" s="2"/>
      <c r="J1699" s="2"/>
      <c r="K1699" s="14"/>
      <c r="L1699" s="14"/>
      <c r="M1699" s="2"/>
      <c r="N1699" s="15"/>
      <c r="O1699" s="14"/>
      <c r="P1699" s="14"/>
      <c r="Q1699" s="24" t="str">
        <f>IF(ISBLANK(K1699),"",VLOOKUP(K1699,EXHIBITIONS!B$4:C$1002,2,FALSE))</f>
        <v/>
      </c>
    </row>
    <row r="1700" spans="1:17" ht="15">
      <c r="A1700" s="3" t="str">
        <f t="array" ref="A1700">IF(ISERROR(MATCH(TRUE,EXACT(IMAGES!B$12:B$1002,B1700),0)),"?","")</f>
        <v/>
      </c>
      <c r="B1700" s="14"/>
      <c r="C1700" s="14"/>
      <c r="D1700" s="2"/>
      <c r="E1700" s="2"/>
      <c r="F1700" s="2"/>
      <c r="G1700" s="11" t="str" cm="1">
        <f t="array" ref="G1700">_xlfn.IFS(AND(D1700&lt;F1700,H1700="A"),"?",D1700+1=F1700,"✓",AND(D1700=F1700,D1700&gt;0,H1700&lt;&gt;"A"),"A?",TRUE,"")</f>
        <v/>
      </c>
      <c r="H1700" s="23"/>
      <c r="I1700" s="2"/>
      <c r="J1700" s="2"/>
      <c r="K1700" s="14"/>
      <c r="L1700" s="14"/>
      <c r="M1700" s="2"/>
      <c r="N1700" s="15"/>
      <c r="O1700" s="14"/>
      <c r="P1700" s="14"/>
      <c r="Q1700" s="24" t="str">
        <f>IF(ISBLANK(K1700),"",VLOOKUP(K1700,EXHIBITIONS!B$4:C$1002,2,FALSE))</f>
        <v/>
      </c>
    </row>
    <row r="1701" spans="1:17" ht="15">
      <c r="A1701" s="3" t="str">
        <f t="array" ref="A1701">IF(ISERROR(MATCH(TRUE,EXACT(IMAGES!B$12:B$1002,B1701),0)),"?","")</f>
        <v/>
      </c>
      <c r="B1701" s="14"/>
      <c r="C1701" s="14"/>
      <c r="D1701" s="2"/>
      <c r="E1701" s="2"/>
      <c r="F1701" s="2"/>
      <c r="G1701" s="11" t="str" cm="1">
        <f t="array" ref="G1701">_xlfn.IFS(AND(D1701&lt;F1701,H1701="A"),"?",D1701+1=F1701,"✓",AND(D1701=F1701,D1701&gt;0,H1701&lt;&gt;"A"),"A?",TRUE,"")</f>
        <v/>
      </c>
      <c r="H1701" s="23"/>
      <c r="I1701" s="2"/>
      <c r="J1701" s="2"/>
      <c r="K1701" s="14"/>
      <c r="L1701" s="14"/>
      <c r="M1701" s="2"/>
      <c r="N1701" s="15"/>
      <c r="O1701" s="14"/>
      <c r="P1701" s="14"/>
      <c r="Q1701" s="24" t="str">
        <f>IF(ISBLANK(K1701),"",VLOOKUP(K1701,EXHIBITIONS!B$4:C$1002,2,FALSE))</f>
        <v/>
      </c>
    </row>
    <row r="1702" spans="1:17" ht="15">
      <c r="A1702" s="3" t="str">
        <f t="array" ref="A1702">IF(ISERROR(MATCH(TRUE,EXACT(IMAGES!B$12:B$1002,B1702),0)),"?","")</f>
        <v/>
      </c>
      <c r="B1702" s="14"/>
      <c r="C1702" s="14"/>
      <c r="D1702" s="2"/>
      <c r="E1702" s="2"/>
      <c r="F1702" s="2"/>
      <c r="G1702" s="11" t="str" cm="1">
        <f t="array" ref="G1702">_xlfn.IFS(AND(D1702&lt;F1702,H1702="A"),"?",D1702+1=F1702,"✓",AND(D1702=F1702,D1702&gt;0,H1702&lt;&gt;"A"),"A?",TRUE,"")</f>
        <v/>
      </c>
      <c r="H1702" s="23"/>
      <c r="I1702" s="2"/>
      <c r="J1702" s="2"/>
      <c r="K1702" s="14"/>
      <c r="L1702" s="14"/>
      <c r="M1702" s="2"/>
      <c r="N1702" s="15"/>
      <c r="O1702" s="14"/>
      <c r="P1702" s="14"/>
      <c r="Q1702" s="24" t="str">
        <f>IF(ISBLANK(K1702),"",VLOOKUP(K1702,EXHIBITIONS!B$4:C$1002,2,FALSE))</f>
        <v/>
      </c>
    </row>
    <row r="1703" spans="1:17" ht="15">
      <c r="A1703" s="3" t="str">
        <f t="array" ref="A1703">IF(ISERROR(MATCH(TRUE,EXACT(IMAGES!B$12:B$1002,B1703),0)),"?","")</f>
        <v/>
      </c>
      <c r="B1703" s="14"/>
      <c r="C1703" s="14"/>
      <c r="D1703" s="2"/>
      <c r="E1703" s="2"/>
      <c r="F1703" s="2"/>
      <c r="G1703" s="11" t="str" cm="1">
        <f t="array" ref="G1703">_xlfn.IFS(AND(D1703&lt;F1703,H1703="A"),"?",D1703+1=F1703,"✓",AND(D1703=F1703,D1703&gt;0,H1703&lt;&gt;"A"),"A?",TRUE,"")</f>
        <v/>
      </c>
      <c r="H1703" s="23"/>
      <c r="I1703" s="2"/>
      <c r="J1703" s="2"/>
      <c r="K1703" s="14"/>
      <c r="L1703" s="14"/>
      <c r="M1703" s="2"/>
      <c r="N1703" s="15"/>
      <c r="O1703" s="14"/>
      <c r="P1703" s="14"/>
      <c r="Q1703" s="24" t="str">
        <f>IF(ISBLANK(K1703),"",VLOOKUP(K1703,EXHIBITIONS!B$4:C$1002,2,FALSE))</f>
        <v/>
      </c>
    </row>
    <row r="1704" spans="1:17" ht="15">
      <c r="A1704" s="3" t="str">
        <f t="array" ref="A1704">IF(ISERROR(MATCH(TRUE,EXACT(IMAGES!B$12:B$1002,B1704),0)),"?","")</f>
        <v/>
      </c>
      <c r="B1704" s="14"/>
      <c r="C1704" s="14"/>
      <c r="D1704" s="2"/>
      <c r="E1704" s="2"/>
      <c r="F1704" s="2"/>
      <c r="G1704" s="11" t="str" cm="1">
        <f t="array" ref="G1704">_xlfn.IFS(AND(D1704&lt;F1704,H1704="A"),"?",D1704+1=F1704,"✓",AND(D1704=F1704,D1704&gt;0,H1704&lt;&gt;"A"),"A?",TRUE,"")</f>
        <v/>
      </c>
      <c r="H1704" s="23"/>
      <c r="I1704" s="2"/>
      <c r="J1704" s="2"/>
      <c r="K1704" s="14"/>
      <c r="L1704" s="14"/>
      <c r="M1704" s="2"/>
      <c r="N1704" s="15"/>
      <c r="O1704" s="14"/>
      <c r="P1704" s="14"/>
      <c r="Q1704" s="24" t="str">
        <f>IF(ISBLANK(K1704),"",VLOOKUP(K1704,EXHIBITIONS!B$4:C$1002,2,FALSE))</f>
        <v/>
      </c>
    </row>
    <row r="1705" spans="1:17" ht="15">
      <c r="A1705" s="3" t="str">
        <f t="array" ref="A1705">IF(ISERROR(MATCH(TRUE,EXACT(IMAGES!B$12:B$1002,B1705),0)),"?","")</f>
        <v/>
      </c>
      <c r="B1705" s="14"/>
      <c r="C1705" s="14"/>
      <c r="D1705" s="2"/>
      <c r="E1705" s="2"/>
      <c r="F1705" s="2"/>
      <c r="G1705" s="11" t="str" cm="1">
        <f t="array" ref="G1705">_xlfn.IFS(AND(D1705&lt;F1705,H1705="A"),"?",D1705+1=F1705,"✓",AND(D1705=F1705,D1705&gt;0,H1705&lt;&gt;"A"),"A?",TRUE,"")</f>
        <v/>
      </c>
      <c r="H1705" s="23"/>
      <c r="I1705" s="2"/>
      <c r="J1705" s="2"/>
      <c r="K1705" s="14"/>
      <c r="L1705" s="14"/>
      <c r="M1705" s="2"/>
      <c r="N1705" s="15"/>
      <c r="O1705" s="14"/>
      <c r="P1705" s="14"/>
      <c r="Q1705" s="24" t="str">
        <f>IF(ISBLANK(K1705),"",VLOOKUP(K1705,EXHIBITIONS!B$4:C$1002,2,FALSE))</f>
        <v/>
      </c>
    </row>
    <row r="1706" spans="1:17" ht="15">
      <c r="A1706" s="3" t="str">
        <f t="array" ref="A1706">IF(ISERROR(MATCH(TRUE,EXACT(IMAGES!B$12:B$1002,B1706),0)),"?","")</f>
        <v/>
      </c>
      <c r="B1706" s="14"/>
      <c r="C1706" s="14"/>
      <c r="D1706" s="2"/>
      <c r="E1706" s="2"/>
      <c r="F1706" s="2"/>
      <c r="G1706" s="11" t="str" cm="1">
        <f t="array" ref="G1706">_xlfn.IFS(AND(D1706&lt;F1706,H1706="A"),"?",D1706+1=F1706,"✓",AND(D1706=F1706,D1706&gt;0,H1706&lt;&gt;"A"),"A?",TRUE,"")</f>
        <v/>
      </c>
      <c r="H1706" s="23"/>
      <c r="I1706" s="2"/>
      <c r="J1706" s="2"/>
      <c r="K1706" s="14"/>
      <c r="L1706" s="14"/>
      <c r="M1706" s="2"/>
      <c r="N1706" s="15"/>
      <c r="O1706" s="14"/>
      <c r="P1706" s="14"/>
      <c r="Q1706" s="24" t="str">
        <f>IF(ISBLANK(K1706),"",VLOOKUP(K1706,EXHIBITIONS!B$4:C$1002,2,FALSE))</f>
        <v/>
      </c>
    </row>
    <row r="1707" spans="1:17" ht="15">
      <c r="A1707" s="3" t="str">
        <f t="array" ref="A1707">IF(ISERROR(MATCH(TRUE,EXACT(IMAGES!B$12:B$1002,B1707),0)),"?","")</f>
        <v/>
      </c>
      <c r="B1707" s="14"/>
      <c r="C1707" s="14"/>
      <c r="D1707" s="2"/>
      <c r="E1707" s="2"/>
      <c r="F1707" s="2"/>
      <c r="G1707" s="11" t="str" cm="1">
        <f t="array" ref="G1707">_xlfn.IFS(AND(D1707&lt;F1707,H1707="A"),"?",D1707+1=F1707,"✓",AND(D1707=F1707,D1707&gt;0,H1707&lt;&gt;"A"),"A?",TRUE,"")</f>
        <v/>
      </c>
      <c r="H1707" s="23"/>
      <c r="I1707" s="2"/>
      <c r="J1707" s="2"/>
      <c r="K1707" s="14"/>
      <c r="L1707" s="14"/>
      <c r="M1707" s="2"/>
      <c r="N1707" s="15"/>
      <c r="O1707" s="14"/>
      <c r="P1707" s="14"/>
      <c r="Q1707" s="24" t="str">
        <f>IF(ISBLANK(K1707),"",VLOOKUP(K1707,EXHIBITIONS!B$4:C$1002,2,FALSE))</f>
        <v/>
      </c>
    </row>
    <row r="1708" spans="1:17" ht="15">
      <c r="A1708" s="3" t="str">
        <f t="array" ref="A1708">IF(ISERROR(MATCH(TRUE,EXACT(IMAGES!B$12:B$1002,B1708),0)),"?","")</f>
        <v/>
      </c>
      <c r="B1708" s="14"/>
      <c r="C1708" s="14"/>
      <c r="D1708" s="2"/>
      <c r="E1708" s="2"/>
      <c r="F1708" s="2"/>
      <c r="G1708" s="11" t="str" cm="1">
        <f t="array" ref="G1708">_xlfn.IFS(AND(D1708&lt;F1708,H1708="A"),"?",D1708+1=F1708,"✓",AND(D1708=F1708,D1708&gt;0,H1708&lt;&gt;"A"),"A?",TRUE,"")</f>
        <v/>
      </c>
      <c r="H1708" s="23"/>
      <c r="I1708" s="2"/>
      <c r="J1708" s="2"/>
      <c r="K1708" s="14"/>
      <c r="L1708" s="14"/>
      <c r="M1708" s="2"/>
      <c r="N1708" s="15"/>
      <c r="O1708" s="14"/>
      <c r="P1708" s="14"/>
      <c r="Q1708" s="24" t="str">
        <f>IF(ISBLANK(K1708),"",VLOOKUP(K1708,EXHIBITIONS!B$4:C$1002,2,FALSE))</f>
        <v/>
      </c>
    </row>
    <row r="1709" spans="1:17" ht="15">
      <c r="A1709" s="3" t="str">
        <f t="array" ref="A1709">IF(ISERROR(MATCH(TRUE,EXACT(IMAGES!B$12:B$1002,B1709),0)),"?","")</f>
        <v/>
      </c>
      <c r="B1709" s="14"/>
      <c r="C1709" s="14"/>
      <c r="D1709" s="2"/>
      <c r="E1709" s="2"/>
      <c r="F1709" s="2"/>
      <c r="G1709" s="11" t="str" cm="1">
        <f t="array" ref="G1709">_xlfn.IFS(AND(D1709&lt;F1709,H1709="A"),"?",D1709+1=F1709,"✓",AND(D1709=F1709,D1709&gt;0,H1709&lt;&gt;"A"),"A?",TRUE,"")</f>
        <v/>
      </c>
      <c r="H1709" s="23"/>
      <c r="I1709" s="2"/>
      <c r="J1709" s="2"/>
      <c r="K1709" s="14"/>
      <c r="L1709" s="14"/>
      <c r="M1709" s="2"/>
      <c r="N1709" s="15"/>
      <c r="O1709" s="14"/>
      <c r="P1709" s="14"/>
      <c r="Q1709" s="24" t="str">
        <f>IF(ISBLANK(K1709),"",VLOOKUP(K1709,EXHIBITIONS!B$4:C$1002,2,FALSE))</f>
        <v/>
      </c>
    </row>
    <row r="1710" spans="1:17" ht="15">
      <c r="A1710" s="3" t="str">
        <f t="array" ref="A1710">IF(ISERROR(MATCH(TRUE,EXACT(IMAGES!B$12:B$1002,B1710),0)),"?","")</f>
        <v/>
      </c>
      <c r="B1710" s="14"/>
      <c r="C1710" s="14"/>
      <c r="D1710" s="2"/>
      <c r="E1710" s="2"/>
      <c r="F1710" s="2"/>
      <c r="G1710" s="11" t="str" cm="1">
        <f t="array" ref="G1710">_xlfn.IFS(AND(D1710&lt;F1710,H1710="A"),"?",D1710+1=F1710,"✓",AND(D1710=F1710,D1710&gt;0,H1710&lt;&gt;"A"),"A?",TRUE,"")</f>
        <v/>
      </c>
      <c r="H1710" s="23"/>
      <c r="I1710" s="2"/>
      <c r="J1710" s="2"/>
      <c r="K1710" s="14"/>
      <c r="L1710" s="14"/>
      <c r="M1710" s="2"/>
      <c r="N1710" s="15"/>
      <c r="O1710" s="14"/>
      <c r="P1710" s="14"/>
      <c r="Q1710" s="24" t="str">
        <f>IF(ISBLANK(K1710),"",VLOOKUP(K1710,EXHIBITIONS!B$4:C$1002,2,FALSE))</f>
        <v/>
      </c>
    </row>
    <row r="1711" spans="1:17" ht="15">
      <c r="A1711" s="10" t="str">
        <f t="array" ref="A1711">IF(ISERROR(MATCH(TRUE,EXACT(IMAGES!B$12:B$1002,B1711),0)),"?","")</f>
        <v/>
      </c>
      <c r="B1711" s="20"/>
      <c r="C1711" s="14"/>
      <c r="D1711" s="15"/>
      <c r="E1711" s="15"/>
      <c r="F1711" s="15"/>
      <c r="G1711" s="11" t="str" cm="1">
        <f t="array" ref="G1711">_xlfn.IFS(AND(D1711&lt;F1711,H1711="A"),"?",D1711+1=F1711,"✓",AND(D1711=F1711,D1711&gt;0,H1711&lt;&gt;"A"),"A?",TRUE,"")</f>
        <v/>
      </c>
      <c r="H1711" s="23"/>
      <c r="I1711" s="12"/>
      <c r="J1711" s="12" t="s">
        <v>50</v>
      </c>
      <c r="K1711" s="14"/>
      <c r="L1711" s="14"/>
      <c r="M1711" s="14"/>
      <c r="N1711" s="15"/>
      <c r="O1711" s="14"/>
      <c r="P1711" s="20"/>
      <c r="Q1711" s="10" t="str">
        <f>IF(ISBLANK(K1711),"",VLOOKUP(K1711,EXHIBITIONS!B$4:C$1002,2,FALSE))</f>
        <v/>
      </c>
    </row>
    <row r="1712" spans="1:17" ht="15">
      <c r="A1712" s="10" t="str">
        <f t="array" ref="A1712">IF(ISERROR(MATCH(TRUE,EXACT(IMAGES!B$12:B$1002,B1712),0)),"?","")</f>
        <v/>
      </c>
      <c r="B1712" s="20"/>
      <c r="C1712" s="14"/>
      <c r="D1712" s="15"/>
      <c r="E1712" s="15"/>
      <c r="F1712" s="15"/>
      <c r="G1712" s="11" t="str" cm="1">
        <f t="array" ref="G1712">_xlfn.IFS(AND(D1712&lt;F1712,H1712="A"),"?",D1712+1=F1712,"✓",AND(D1712=F1712,D1712&gt;0,H1712&lt;&gt;"A"),"A?",TRUE,"")</f>
        <v/>
      </c>
      <c r="H1712" s="23"/>
      <c r="I1712" s="12"/>
      <c r="J1712" s="12" t="s">
        <v>50</v>
      </c>
      <c r="K1712" s="14"/>
      <c r="L1712" s="14"/>
      <c r="M1712" s="14"/>
      <c r="N1712" s="15"/>
      <c r="O1712" s="14"/>
      <c r="P1712" s="20"/>
      <c r="Q1712" s="10" t="str">
        <f>IF(ISBLANK(K1712),"",VLOOKUP(K1712,EXHIBITIONS!B$4:C$1002,2,FALSE))</f>
        <v/>
      </c>
    </row>
    <row r="1713" spans="1:17" ht="15">
      <c r="A1713" s="10" t="str">
        <f t="array" ref="A1713">IF(ISERROR(MATCH(TRUE,EXACT(IMAGES!B$12:B$1002,B1713),0)),"?","")</f>
        <v/>
      </c>
      <c r="B1713" s="20"/>
      <c r="C1713" s="14"/>
      <c r="D1713" s="15"/>
      <c r="E1713" s="15"/>
      <c r="F1713" s="15"/>
      <c r="G1713" s="11" t="str" cm="1">
        <f t="array" ref="G1713">_xlfn.IFS(AND(D1713&lt;F1713,H1713="A"),"?",D1713+1=F1713,"✓",AND(D1713=F1713,D1713&gt;0,H1713&lt;&gt;"A"),"A?",TRUE,"")</f>
        <v/>
      </c>
      <c r="H1713" s="23"/>
      <c r="I1713" s="12"/>
      <c r="J1713" s="12" t="s">
        <v>50</v>
      </c>
      <c r="K1713" s="14"/>
      <c r="L1713" s="14"/>
      <c r="M1713" s="14"/>
      <c r="N1713" s="15"/>
      <c r="O1713" s="14"/>
      <c r="P1713" s="20"/>
      <c r="Q1713" s="10" t="str">
        <f>IF(ISBLANK(K1713),"",VLOOKUP(K1713,EXHIBITIONS!B$4:C$1002,2,FALSE))</f>
        <v/>
      </c>
    </row>
    <row r="1714" spans="1:17" ht="15">
      <c r="A1714" s="10" t="str">
        <f t="array" ref="A1714">IF(ISERROR(MATCH(TRUE,EXACT(IMAGES!B$12:B$1002,B1714),0)),"?","")</f>
        <v/>
      </c>
      <c r="B1714" s="20"/>
      <c r="C1714" s="14"/>
      <c r="D1714" s="15"/>
      <c r="E1714" s="15"/>
      <c r="F1714" s="15"/>
      <c r="G1714" s="11" t="str" cm="1">
        <f t="array" ref="G1714">_xlfn.IFS(AND(D1714&lt;F1714,H1714="A"),"?",D1714+1=F1714,"✓",AND(D1714=F1714,D1714&gt;0,H1714&lt;&gt;"A"),"A?",TRUE,"")</f>
        <v/>
      </c>
      <c r="H1714" s="23"/>
      <c r="I1714" s="12"/>
      <c r="J1714" s="12" t="s">
        <v>50</v>
      </c>
      <c r="K1714" s="14"/>
      <c r="L1714" s="14"/>
      <c r="M1714" s="14"/>
      <c r="N1714" s="15"/>
      <c r="O1714" s="14"/>
      <c r="P1714" s="20"/>
      <c r="Q1714" s="10" t="str">
        <f>IF(ISBLANK(K1714),"",VLOOKUP(K1714,EXHIBITIONS!B$4:C$1002,2,FALSE))</f>
        <v/>
      </c>
    </row>
    <row r="1715" spans="1:17" ht="15">
      <c r="A1715" s="10" t="str">
        <f t="array" ref="A1715">IF(ISERROR(MATCH(TRUE,EXACT(IMAGES!B$12:B$1002,B1715),0)),"?","")</f>
        <v/>
      </c>
      <c r="B1715" s="20"/>
      <c r="C1715" s="14"/>
      <c r="D1715" s="15"/>
      <c r="E1715" s="15"/>
      <c r="F1715" s="15"/>
      <c r="G1715" s="11" t="str" cm="1">
        <f t="array" ref="G1715">_xlfn.IFS(AND(D1715&lt;F1715,H1715="A"),"?",D1715+1=F1715,"✓",AND(D1715=F1715,D1715&gt;0,H1715&lt;&gt;"A"),"A?",TRUE,"")</f>
        <v/>
      </c>
      <c r="H1715" s="23"/>
      <c r="I1715" s="12"/>
      <c r="J1715" s="12" t="s">
        <v>50</v>
      </c>
      <c r="K1715" s="14"/>
      <c r="L1715" s="14"/>
      <c r="M1715" s="14"/>
      <c r="N1715" s="15"/>
      <c r="O1715" s="14"/>
      <c r="P1715" s="20"/>
      <c r="Q1715" s="10" t="str">
        <f>IF(ISBLANK(K1715),"",VLOOKUP(K1715,EXHIBITIONS!B$4:C$1002,2,FALSE))</f>
        <v/>
      </c>
    </row>
    <row r="1716" spans="1:17" ht="15">
      <c r="A1716" s="10" t="str">
        <f t="array" ref="A1716">IF(ISERROR(MATCH(TRUE,EXACT(IMAGES!B$12:B$1002,B1716),0)),"?","")</f>
        <v/>
      </c>
      <c r="B1716" s="20"/>
      <c r="C1716" s="14"/>
      <c r="D1716" s="15"/>
      <c r="E1716" s="15"/>
      <c r="F1716" s="15"/>
      <c r="G1716" s="11" t="str" cm="1">
        <f t="array" ref="G1716">_xlfn.IFS(AND(D1716&lt;F1716,H1716="A"),"?",D1716+1=F1716,"✓",AND(D1716=F1716,D1716&gt;0,H1716&lt;&gt;"A"),"A?",TRUE,"")</f>
        <v/>
      </c>
      <c r="H1716" s="23"/>
      <c r="I1716" s="12"/>
      <c r="J1716" s="12" t="s">
        <v>50</v>
      </c>
      <c r="K1716" s="14"/>
      <c r="L1716" s="14"/>
      <c r="M1716" s="14"/>
      <c r="N1716" s="15"/>
      <c r="O1716" s="14"/>
      <c r="P1716" s="20"/>
      <c r="Q1716" s="10" t="str">
        <f>IF(ISBLANK(K1716),"",VLOOKUP(K1716,EXHIBITIONS!B$4:C$1002,2,FALSE))</f>
        <v/>
      </c>
    </row>
    <row r="1717" spans="1:17" ht="15">
      <c r="A1717" s="10" t="str">
        <f t="array" ref="A1717">IF(ISERROR(MATCH(TRUE,EXACT(IMAGES!B$12:B$1002,B1717),0)),"?","")</f>
        <v/>
      </c>
      <c r="B1717" s="20"/>
      <c r="C1717" s="14"/>
      <c r="D1717" s="15"/>
      <c r="E1717" s="15"/>
      <c r="F1717" s="15"/>
      <c r="G1717" s="11" t="str" cm="1">
        <f t="array" ref="G1717">_xlfn.IFS(AND(D1717&lt;F1717,H1717="A"),"?",D1717+1=F1717,"✓",AND(D1717=F1717,D1717&gt;0,H1717&lt;&gt;"A"),"A?",TRUE,"")</f>
        <v/>
      </c>
      <c r="H1717" s="23"/>
      <c r="I1717" s="12"/>
      <c r="J1717" s="12" t="s">
        <v>50</v>
      </c>
      <c r="K1717" s="14"/>
      <c r="L1717" s="14"/>
      <c r="M1717" s="14"/>
      <c r="N1717" s="15"/>
      <c r="O1717" s="14"/>
      <c r="P1717" s="20"/>
      <c r="Q1717" s="10" t="str">
        <f>IF(ISBLANK(K1717),"",VLOOKUP(K1717,EXHIBITIONS!B$4:C$1002,2,FALSE))</f>
        <v/>
      </c>
    </row>
    <row r="1718" spans="1:17" ht="15">
      <c r="A1718" s="10" t="str">
        <f t="array" ref="A1718">IF(ISERROR(MATCH(TRUE,EXACT(IMAGES!B$12:B$1002,B1718),0)),"?","")</f>
        <v/>
      </c>
      <c r="B1718" s="20"/>
      <c r="C1718" s="14"/>
      <c r="D1718" s="15"/>
      <c r="E1718" s="15"/>
      <c r="F1718" s="15"/>
      <c r="G1718" s="11" t="str" cm="1">
        <f t="array" ref="G1718">_xlfn.IFS(AND(D1718&lt;F1718,H1718="A"),"?",D1718+1=F1718,"✓",AND(D1718=F1718,D1718&gt;0,H1718&lt;&gt;"A"),"A?",TRUE,"")</f>
        <v/>
      </c>
      <c r="H1718" s="23"/>
      <c r="I1718" s="12"/>
      <c r="J1718" s="12" t="s">
        <v>50</v>
      </c>
      <c r="K1718" s="14"/>
      <c r="L1718" s="14"/>
      <c r="M1718" s="14"/>
      <c r="N1718" s="15"/>
      <c r="O1718" s="14"/>
      <c r="P1718" s="20"/>
      <c r="Q1718" s="10" t="str">
        <f>IF(ISBLANK(K1718),"",VLOOKUP(K1718,EXHIBITIONS!B$4:C$1002,2,FALSE))</f>
        <v/>
      </c>
    </row>
    <row r="1719" spans="1:17" ht="15">
      <c r="A1719" s="10" t="str">
        <f t="array" ref="A1719">IF(ISERROR(MATCH(TRUE,EXACT(IMAGES!B$12:B$1002,B1719),0)),"?","")</f>
        <v/>
      </c>
      <c r="B1719" s="20"/>
      <c r="C1719" s="14"/>
      <c r="D1719" s="15"/>
      <c r="E1719" s="15"/>
      <c r="F1719" s="15"/>
      <c r="G1719" s="11" t="str" cm="1">
        <f t="array" ref="G1719">_xlfn.IFS(AND(D1719&lt;F1719,H1719="A"),"?",D1719+1=F1719,"✓",AND(D1719=F1719,D1719&gt;0,H1719&lt;&gt;"A"),"A?",TRUE,"")</f>
        <v/>
      </c>
      <c r="H1719" s="23"/>
      <c r="I1719" s="12"/>
      <c r="J1719" s="12" t="s">
        <v>50</v>
      </c>
      <c r="K1719" s="14"/>
      <c r="L1719" s="14"/>
      <c r="M1719" s="14"/>
      <c r="N1719" s="15"/>
      <c r="O1719" s="14"/>
      <c r="P1719" s="20"/>
      <c r="Q1719" s="10" t="str">
        <f>IF(ISBLANK(K1719),"",VLOOKUP(K1719,EXHIBITIONS!B$4:C$1002,2,FALSE))</f>
        <v/>
      </c>
    </row>
    <row r="1720" spans="1:17" ht="15">
      <c r="A1720" s="10" t="str">
        <f t="array" ref="A1720">IF(ISERROR(MATCH(TRUE,EXACT(IMAGES!B$12:B$1002,B1720),0)),"?","")</f>
        <v/>
      </c>
      <c r="B1720" s="20"/>
      <c r="C1720" s="14"/>
      <c r="D1720" s="15"/>
      <c r="E1720" s="15"/>
      <c r="F1720" s="15"/>
      <c r="G1720" s="11" t="str" cm="1">
        <f t="array" ref="G1720">_xlfn.IFS(AND(D1720&lt;F1720,H1720="A"),"?",D1720+1=F1720,"✓",AND(D1720=F1720,D1720&gt;0,H1720&lt;&gt;"A"),"A?",TRUE,"")</f>
        <v/>
      </c>
      <c r="H1720" s="23"/>
      <c r="I1720" s="12"/>
      <c r="J1720" s="12" t="s">
        <v>50</v>
      </c>
      <c r="K1720" s="14"/>
      <c r="L1720" s="14"/>
      <c r="M1720" s="14"/>
      <c r="N1720" s="15"/>
      <c r="O1720" s="14"/>
      <c r="P1720" s="20"/>
      <c r="Q1720" s="10" t="str">
        <f>IF(ISBLANK(K1720),"",VLOOKUP(K1720,EXHIBITIONS!B$4:C$1002,2,FALSE))</f>
        <v/>
      </c>
    </row>
    <row r="1721" spans="1:17" ht="15">
      <c r="A1721" s="10" t="str">
        <f t="array" ref="A1721">IF(ISERROR(MATCH(TRUE,EXACT(IMAGES!B$12:B$1002,B1721),0)),"?","")</f>
        <v/>
      </c>
      <c r="B1721" s="20"/>
      <c r="C1721" s="14"/>
      <c r="D1721" s="15"/>
      <c r="E1721" s="15"/>
      <c r="F1721" s="15"/>
      <c r="G1721" s="11" t="str" cm="1">
        <f t="array" ref="G1721">_xlfn.IFS(AND(D1721&lt;F1721,H1721="A"),"?",D1721+1=F1721,"✓",AND(D1721=F1721,D1721&gt;0,H1721&lt;&gt;"A"),"A?",TRUE,"")</f>
        <v/>
      </c>
      <c r="H1721" s="23"/>
      <c r="I1721" s="12"/>
      <c r="J1721" s="12" t="s">
        <v>50</v>
      </c>
      <c r="K1721" s="14"/>
      <c r="L1721" s="14"/>
      <c r="M1721" s="14"/>
      <c r="N1721" s="15"/>
      <c r="O1721" s="14"/>
      <c r="P1721" s="20"/>
      <c r="Q1721" s="10" t="str">
        <f>IF(ISBLANK(K1721),"",VLOOKUP(K1721,EXHIBITIONS!B$4:C$1002,2,FALSE))</f>
        <v/>
      </c>
    </row>
    <row r="1722" spans="1:17" ht="15">
      <c r="A1722" s="10" t="str">
        <f t="array" ref="A1722">IF(ISERROR(MATCH(TRUE,EXACT(IMAGES!B$12:B$1002,B1722),0)),"?","")</f>
        <v/>
      </c>
      <c r="B1722" s="20"/>
      <c r="C1722" s="14"/>
      <c r="D1722" s="15"/>
      <c r="E1722" s="15"/>
      <c r="F1722" s="15"/>
      <c r="G1722" s="11" t="str" cm="1">
        <f t="array" ref="G1722">_xlfn.IFS(AND(D1722&lt;F1722,H1722="A"),"?",D1722+1=F1722,"✓",AND(D1722=F1722,D1722&gt;0,H1722&lt;&gt;"A"),"A?",TRUE,"")</f>
        <v/>
      </c>
      <c r="H1722" s="23"/>
      <c r="I1722" s="12"/>
      <c r="J1722" s="12" t="s">
        <v>50</v>
      </c>
      <c r="K1722" s="14"/>
      <c r="L1722" s="14"/>
      <c r="M1722" s="14"/>
      <c r="N1722" s="15"/>
      <c r="O1722" s="14"/>
      <c r="P1722" s="20"/>
      <c r="Q1722" s="10" t="str">
        <f>IF(ISBLANK(K1722),"",VLOOKUP(K1722,EXHIBITIONS!B$4:C$1002,2,FALSE))</f>
        <v/>
      </c>
    </row>
    <row r="1723" spans="1:17" ht="15">
      <c r="A1723" s="10" t="str">
        <f t="array" ref="A1723">IF(ISERROR(MATCH(TRUE,EXACT(IMAGES!B$12:B$1002,B1723),0)),"?","")</f>
        <v/>
      </c>
      <c r="B1723" s="20"/>
      <c r="C1723" s="14"/>
      <c r="D1723" s="15"/>
      <c r="E1723" s="15"/>
      <c r="F1723" s="15"/>
      <c r="G1723" s="11" t="str" cm="1">
        <f t="array" ref="G1723">_xlfn.IFS(AND(D1723&lt;F1723,H1723="A"),"?",D1723+1=F1723,"✓",AND(D1723=F1723,D1723&gt;0,H1723&lt;&gt;"A"),"A?",TRUE,"")</f>
        <v/>
      </c>
      <c r="H1723" s="23"/>
      <c r="I1723" s="12"/>
      <c r="J1723" s="12" t="s">
        <v>50</v>
      </c>
      <c r="K1723" s="14"/>
      <c r="L1723" s="14"/>
      <c r="M1723" s="14"/>
      <c r="N1723" s="15"/>
      <c r="O1723" s="14"/>
      <c r="P1723" s="20"/>
      <c r="Q1723" s="10" t="str">
        <f>IF(ISBLANK(K1723),"",VLOOKUP(K1723,EXHIBITIONS!B$4:C$1002,2,FALSE))</f>
        <v/>
      </c>
    </row>
    <row r="1724" spans="1:17" ht="15">
      <c r="A1724" s="10" t="str">
        <f t="array" ref="A1724">IF(ISERROR(MATCH(TRUE,EXACT(IMAGES!B$12:B$1002,B1724),0)),"?","")</f>
        <v/>
      </c>
      <c r="B1724" s="20"/>
      <c r="C1724" s="14"/>
      <c r="D1724" s="15"/>
      <c r="E1724" s="15"/>
      <c r="F1724" s="15"/>
      <c r="G1724" s="11" t="str" cm="1">
        <f t="array" ref="G1724">_xlfn.IFS(AND(D1724&lt;F1724,H1724="A"),"?",D1724+1=F1724,"✓",AND(D1724=F1724,D1724&gt;0,H1724&lt;&gt;"A"),"A?",TRUE,"")</f>
        <v/>
      </c>
      <c r="H1724" s="23"/>
      <c r="I1724" s="12"/>
      <c r="J1724" s="12" t="s">
        <v>50</v>
      </c>
      <c r="K1724" s="14"/>
      <c r="L1724" s="14"/>
      <c r="M1724" s="14"/>
      <c r="N1724" s="15"/>
      <c r="O1724" s="14"/>
      <c r="P1724" s="20"/>
      <c r="Q1724" s="10" t="str">
        <f>IF(ISBLANK(K1724),"",VLOOKUP(K1724,EXHIBITIONS!B$4:C$1002,2,FALSE))</f>
        <v/>
      </c>
    </row>
    <row r="1725" spans="1:17" ht="15">
      <c r="A1725" s="10" t="str">
        <f t="array" ref="A1725">IF(ISERROR(MATCH(TRUE,EXACT(IMAGES!B$12:B$1002,B1725),0)),"?","")</f>
        <v/>
      </c>
      <c r="B1725" s="20"/>
      <c r="C1725" s="14"/>
      <c r="D1725" s="15"/>
      <c r="E1725" s="15"/>
      <c r="F1725" s="15"/>
      <c r="G1725" s="11" t="str" cm="1">
        <f t="array" ref="G1725">_xlfn.IFS(AND(D1725&lt;F1725,H1725="A"),"?",D1725+1=F1725,"✓",AND(D1725=F1725,D1725&gt;0,H1725&lt;&gt;"A"),"A?",TRUE,"")</f>
        <v/>
      </c>
      <c r="H1725" s="23"/>
      <c r="I1725" s="12"/>
      <c r="J1725" s="12" t="s">
        <v>50</v>
      </c>
      <c r="K1725" s="14"/>
      <c r="L1725" s="14"/>
      <c r="M1725" s="14"/>
      <c r="N1725" s="15"/>
      <c r="O1725" s="14"/>
      <c r="P1725" s="20"/>
      <c r="Q1725" s="10" t="str">
        <f>IF(ISBLANK(K1725),"",VLOOKUP(K1725,EXHIBITIONS!B$4:C$1002,2,FALSE))</f>
        <v/>
      </c>
    </row>
    <row r="1726" spans="1:17" ht="15">
      <c r="A1726" s="10" t="str">
        <f t="array" ref="A1726">IF(ISERROR(MATCH(TRUE,EXACT(IMAGES!B$12:B$1002,B1726),0)),"?","")</f>
        <v/>
      </c>
      <c r="B1726" s="20"/>
      <c r="C1726" s="14"/>
      <c r="D1726" s="15"/>
      <c r="E1726" s="15"/>
      <c r="F1726" s="15"/>
      <c r="G1726" s="11" t="str" cm="1">
        <f t="array" ref="G1726">_xlfn.IFS(AND(D1726&lt;F1726,H1726="A"),"?",D1726+1=F1726,"✓",AND(D1726=F1726,D1726&gt;0,H1726&lt;&gt;"A"),"A?",TRUE,"")</f>
        <v/>
      </c>
      <c r="H1726" s="23"/>
      <c r="I1726" s="12"/>
      <c r="J1726" s="12" t="s">
        <v>50</v>
      </c>
      <c r="K1726" s="14"/>
      <c r="L1726" s="14"/>
      <c r="M1726" s="14"/>
      <c r="N1726" s="15"/>
      <c r="O1726" s="14"/>
      <c r="P1726" s="20"/>
      <c r="Q1726" s="10" t="str">
        <f>IF(ISBLANK(K1726),"",VLOOKUP(K1726,EXHIBITIONS!B$4:C$1002,2,FALSE))</f>
        <v/>
      </c>
    </row>
    <row r="1727" spans="1:17" ht="15">
      <c r="A1727" s="10" t="str">
        <f t="array" ref="A1727">IF(ISERROR(MATCH(TRUE,EXACT(IMAGES!B$12:B$1002,B1727),0)),"?","")</f>
        <v/>
      </c>
      <c r="B1727" s="20"/>
      <c r="C1727" s="14"/>
      <c r="D1727" s="15"/>
      <c r="E1727" s="15"/>
      <c r="F1727" s="15"/>
      <c r="G1727" s="11" t="str" cm="1">
        <f t="array" ref="G1727">_xlfn.IFS(AND(D1727&lt;F1727,H1727="A"),"?",D1727+1=F1727,"✓",AND(D1727=F1727,D1727&gt;0,H1727&lt;&gt;"A"),"A?",TRUE,"")</f>
        <v/>
      </c>
      <c r="H1727" s="23"/>
      <c r="I1727" s="12"/>
      <c r="J1727" s="12" t="s">
        <v>50</v>
      </c>
      <c r="K1727" s="14"/>
      <c r="L1727" s="14"/>
      <c r="M1727" s="14"/>
      <c r="N1727" s="15"/>
      <c r="O1727" s="14"/>
      <c r="P1727" s="20"/>
      <c r="Q1727" s="10" t="str">
        <f>IF(ISBLANK(K1727),"",VLOOKUP(K1727,EXHIBITIONS!B$4:C$1002,2,FALSE))</f>
        <v/>
      </c>
    </row>
    <row r="1728" spans="1:17" ht="15">
      <c r="A1728" s="10" t="str">
        <f t="array" ref="A1728">IF(ISERROR(MATCH(TRUE,EXACT(IMAGES!B$12:B$1002,B1728),0)),"?","")</f>
        <v/>
      </c>
      <c r="B1728" s="20"/>
      <c r="C1728" s="14"/>
      <c r="D1728" s="15"/>
      <c r="E1728" s="15"/>
      <c r="F1728" s="15"/>
      <c r="G1728" s="11" t="str" cm="1">
        <f t="array" ref="G1728">_xlfn.IFS(AND(D1728&lt;F1728,H1728="A"),"?",D1728+1=F1728,"✓",AND(D1728=F1728,D1728&gt;0,H1728&lt;&gt;"A"),"A?",TRUE,"")</f>
        <v/>
      </c>
      <c r="H1728" s="23"/>
      <c r="I1728" s="12"/>
      <c r="J1728" s="12" t="s">
        <v>50</v>
      </c>
      <c r="K1728" s="14"/>
      <c r="L1728" s="14"/>
      <c r="M1728" s="14"/>
      <c r="N1728" s="15"/>
      <c r="O1728" s="14"/>
      <c r="P1728" s="20"/>
      <c r="Q1728" s="10" t="str">
        <f>IF(ISBLANK(K1728),"",VLOOKUP(K1728,EXHIBITIONS!B$4:C$1002,2,FALSE))</f>
        <v/>
      </c>
    </row>
    <row r="1729" spans="1:17" ht="15">
      <c r="A1729" s="10" t="str">
        <f t="array" ref="A1729">IF(ISERROR(MATCH(TRUE,EXACT(IMAGES!B$12:B$1002,B1729),0)),"?","")</f>
        <v/>
      </c>
      <c r="B1729" s="20"/>
      <c r="C1729" s="14"/>
      <c r="D1729" s="15"/>
      <c r="E1729" s="15"/>
      <c r="F1729" s="15"/>
      <c r="G1729" s="11" t="str" cm="1">
        <f t="array" ref="G1729">_xlfn.IFS(AND(D1729&lt;F1729,H1729="A"),"?",D1729+1=F1729,"✓",AND(D1729=F1729,D1729&gt;0,H1729&lt;&gt;"A"),"A?",TRUE,"")</f>
        <v/>
      </c>
      <c r="H1729" s="23"/>
      <c r="I1729" s="12"/>
      <c r="J1729" s="12" t="s">
        <v>50</v>
      </c>
      <c r="K1729" s="14"/>
      <c r="L1729" s="14"/>
      <c r="M1729" s="14"/>
      <c r="N1729" s="15"/>
      <c r="O1729" s="14"/>
      <c r="P1729" s="20"/>
      <c r="Q1729" s="10" t="str">
        <f>IF(ISBLANK(K1729),"",VLOOKUP(K1729,EXHIBITIONS!B$4:C$1002,2,FALSE))</f>
        <v/>
      </c>
    </row>
    <row r="1730" spans="1:17" ht="15">
      <c r="A1730" s="10" t="str">
        <f t="array" ref="A1730">IF(ISERROR(MATCH(TRUE,EXACT(IMAGES!B$12:B$1002,B1730),0)),"?","")</f>
        <v/>
      </c>
      <c r="B1730" s="20"/>
      <c r="C1730" s="14"/>
      <c r="D1730" s="15"/>
      <c r="E1730" s="15"/>
      <c r="F1730" s="15"/>
      <c r="G1730" s="11" t="str" cm="1">
        <f t="array" ref="G1730">_xlfn.IFS(AND(D1730&lt;F1730,H1730="A"),"?",D1730+1=F1730,"✓",AND(D1730=F1730,D1730&gt;0,H1730&lt;&gt;"A"),"A?",TRUE,"")</f>
        <v/>
      </c>
      <c r="H1730" s="23"/>
      <c r="I1730" s="12"/>
      <c r="J1730" s="12" t="s">
        <v>50</v>
      </c>
      <c r="K1730" s="14"/>
      <c r="L1730" s="14"/>
      <c r="M1730" s="14"/>
      <c r="N1730" s="15"/>
      <c r="O1730" s="14"/>
      <c r="P1730" s="20"/>
      <c r="Q1730" s="10" t="str">
        <f>IF(ISBLANK(K1730),"",VLOOKUP(K1730,EXHIBITIONS!B$4:C$1002,2,FALSE))</f>
        <v/>
      </c>
    </row>
    <row r="1731" spans="1:17" ht="15">
      <c r="A1731" s="10" t="str">
        <f t="array" ref="A1731">IF(ISERROR(MATCH(TRUE,EXACT(IMAGES!B$12:B$1002,B1731),0)),"?","")</f>
        <v/>
      </c>
      <c r="B1731" s="20"/>
      <c r="C1731" s="14"/>
      <c r="D1731" s="15"/>
      <c r="E1731" s="15"/>
      <c r="F1731" s="15"/>
      <c r="G1731" s="11" t="str" cm="1">
        <f t="array" ref="G1731">_xlfn.IFS(AND(D1731&lt;F1731,H1731="A"),"?",D1731+1=F1731,"✓",AND(D1731=F1731,D1731&gt;0,H1731&lt;&gt;"A"),"A?",TRUE,"")</f>
        <v/>
      </c>
      <c r="H1731" s="23"/>
      <c r="I1731" s="12"/>
      <c r="J1731" s="12" t="s">
        <v>50</v>
      </c>
      <c r="K1731" s="14"/>
      <c r="L1731" s="14"/>
      <c r="M1731" s="14"/>
      <c r="N1731" s="15"/>
      <c r="O1731" s="14"/>
      <c r="P1731" s="20"/>
      <c r="Q1731" s="10" t="str">
        <f>IF(ISBLANK(K1731),"",VLOOKUP(K1731,EXHIBITIONS!B$4:C$1002,2,FALSE))</f>
        <v/>
      </c>
    </row>
    <row r="1732" spans="1:17" ht="15">
      <c r="A1732" s="10" t="str">
        <f t="array" ref="A1732">IF(ISERROR(MATCH(TRUE,EXACT(IMAGES!B$12:B$1002,B1732),0)),"?","")</f>
        <v/>
      </c>
      <c r="B1732" s="20"/>
      <c r="C1732" s="14"/>
      <c r="D1732" s="15"/>
      <c r="E1732" s="15"/>
      <c r="F1732" s="15"/>
      <c r="G1732" s="11" t="str" cm="1">
        <f t="array" ref="G1732">_xlfn.IFS(AND(D1732&lt;F1732,H1732="A"),"?",D1732+1=F1732,"✓",AND(D1732=F1732,D1732&gt;0,H1732&lt;&gt;"A"),"A?",TRUE,"")</f>
        <v/>
      </c>
      <c r="H1732" s="23"/>
      <c r="I1732" s="12"/>
      <c r="J1732" s="12" t="s">
        <v>50</v>
      </c>
      <c r="K1732" s="14"/>
      <c r="L1732" s="14"/>
      <c r="M1732" s="14"/>
      <c r="N1732" s="15"/>
      <c r="O1732" s="14"/>
      <c r="P1732" s="20"/>
      <c r="Q1732" s="10" t="str">
        <f>IF(ISBLANK(K1732),"",VLOOKUP(K1732,EXHIBITIONS!B$4:C$1002,2,FALSE))</f>
        <v/>
      </c>
    </row>
    <row r="1733" spans="1:17" ht="15">
      <c r="A1733" s="10" t="str">
        <f t="array" ref="A1733">IF(ISERROR(MATCH(TRUE,EXACT(IMAGES!B$12:B$1002,B1733),0)),"?","")</f>
        <v/>
      </c>
      <c r="B1733" s="20"/>
      <c r="C1733" s="14"/>
      <c r="D1733" s="15"/>
      <c r="E1733" s="15"/>
      <c r="F1733" s="15"/>
      <c r="G1733" s="11" t="str" cm="1">
        <f t="array" ref="G1733">_xlfn.IFS(AND(D1733&lt;F1733,H1733="A"),"?",D1733+1=F1733,"✓",AND(D1733=F1733,D1733&gt;0,H1733&lt;&gt;"A"),"A?",TRUE,"")</f>
        <v/>
      </c>
      <c r="H1733" s="23"/>
      <c r="I1733" s="12"/>
      <c r="J1733" s="12" t="s">
        <v>50</v>
      </c>
      <c r="K1733" s="14"/>
      <c r="L1733" s="14"/>
      <c r="M1733" s="14"/>
      <c r="N1733" s="15"/>
      <c r="O1733" s="14"/>
      <c r="P1733" s="20"/>
      <c r="Q1733" s="10" t="str">
        <f>IF(ISBLANK(K1733),"",VLOOKUP(K1733,EXHIBITIONS!B$4:C$1002,2,FALSE))</f>
        <v/>
      </c>
    </row>
    <row r="1734" spans="1:17" ht="15">
      <c r="A1734" s="10" t="str">
        <f t="array" ref="A1734">IF(ISERROR(MATCH(TRUE,EXACT(IMAGES!B$12:B$1002,B1734),0)),"?","")</f>
        <v/>
      </c>
      <c r="B1734" s="20"/>
      <c r="C1734" s="14"/>
      <c r="D1734" s="15"/>
      <c r="E1734" s="15"/>
      <c r="F1734" s="15"/>
      <c r="G1734" s="11" t="str" cm="1">
        <f t="array" ref="G1734">_xlfn.IFS(AND(D1734&lt;F1734,H1734="A"),"?",D1734+1=F1734,"✓",AND(D1734=F1734,D1734&gt;0,H1734&lt;&gt;"A"),"A?",TRUE,"")</f>
        <v/>
      </c>
      <c r="H1734" s="23"/>
      <c r="I1734" s="12"/>
      <c r="J1734" s="12" t="s">
        <v>50</v>
      </c>
      <c r="K1734" s="14"/>
      <c r="L1734" s="14"/>
      <c r="M1734" s="14"/>
      <c r="N1734" s="15"/>
      <c r="O1734" s="14"/>
      <c r="P1734" s="20"/>
      <c r="Q1734" s="10" t="str">
        <f>IF(ISBLANK(K1734),"",VLOOKUP(K1734,EXHIBITIONS!B$4:C$1002,2,FALSE))</f>
        <v/>
      </c>
    </row>
    <row r="1735" spans="1:17" ht="15">
      <c r="A1735" s="10" t="str">
        <f t="array" ref="A1735">IF(ISERROR(MATCH(TRUE,EXACT(IMAGES!B$12:B$1002,B1735),0)),"?","")</f>
        <v/>
      </c>
      <c r="B1735" s="20"/>
      <c r="C1735" s="14"/>
      <c r="D1735" s="15"/>
      <c r="E1735" s="15"/>
      <c r="F1735" s="15"/>
      <c r="G1735" s="11" t="str" cm="1">
        <f t="array" ref="G1735">_xlfn.IFS(AND(D1735&lt;F1735,H1735="A"),"?",D1735+1=F1735,"✓",AND(D1735=F1735,D1735&gt;0,H1735&lt;&gt;"A"),"A?",TRUE,"")</f>
        <v/>
      </c>
      <c r="H1735" s="23"/>
      <c r="I1735" s="12"/>
      <c r="J1735" s="12" t="s">
        <v>50</v>
      </c>
      <c r="K1735" s="14"/>
      <c r="L1735" s="14"/>
      <c r="M1735" s="14"/>
      <c r="N1735" s="15"/>
      <c r="O1735" s="14"/>
      <c r="P1735" s="20"/>
      <c r="Q1735" s="10" t="str">
        <f>IF(ISBLANK(K1735),"",VLOOKUP(K1735,EXHIBITIONS!B$4:C$1002,2,FALSE))</f>
        <v/>
      </c>
    </row>
    <row r="1736" spans="1:17" ht="15">
      <c r="A1736" s="10" t="str">
        <f t="array" ref="A1736">IF(ISERROR(MATCH(TRUE,EXACT(IMAGES!B$12:B$1002,B1736),0)),"?","")</f>
        <v/>
      </c>
      <c r="B1736" s="20"/>
      <c r="C1736" s="14"/>
      <c r="D1736" s="15"/>
      <c r="E1736" s="15"/>
      <c r="F1736" s="15"/>
      <c r="G1736" s="11" t="str" cm="1">
        <f t="array" ref="G1736">_xlfn.IFS(AND(D1736&lt;F1736,H1736="A"),"?",D1736+1=F1736,"✓",AND(D1736=F1736,D1736&gt;0,H1736&lt;&gt;"A"),"A?",TRUE,"")</f>
        <v/>
      </c>
      <c r="H1736" s="23"/>
      <c r="I1736" s="12"/>
      <c r="J1736" s="12" t="s">
        <v>50</v>
      </c>
      <c r="K1736" s="14"/>
      <c r="L1736" s="14"/>
      <c r="M1736" s="14"/>
      <c r="N1736" s="15"/>
      <c r="O1736" s="14"/>
      <c r="P1736" s="20"/>
      <c r="Q1736" s="10" t="str">
        <f>IF(ISBLANK(K1736),"",VLOOKUP(K1736,EXHIBITIONS!B$4:C$1002,2,FALSE))</f>
        <v/>
      </c>
    </row>
    <row r="1737" spans="1:17" ht="15">
      <c r="A1737" s="10" t="str">
        <f t="array" ref="A1737">IF(ISERROR(MATCH(TRUE,EXACT(IMAGES!B$12:B$1002,B1737),0)),"?","")</f>
        <v/>
      </c>
      <c r="B1737" s="20"/>
      <c r="C1737" s="14"/>
      <c r="D1737" s="15"/>
      <c r="E1737" s="15"/>
      <c r="F1737" s="15"/>
      <c r="G1737" s="11" t="str" cm="1">
        <f t="array" ref="G1737">_xlfn.IFS(AND(D1737&lt;F1737,H1737="A"),"?",D1737+1=F1737,"✓",AND(D1737=F1737,D1737&gt;0,H1737&lt;&gt;"A"),"A?",TRUE,"")</f>
        <v/>
      </c>
      <c r="H1737" s="23"/>
      <c r="I1737" s="12"/>
      <c r="J1737" s="12" t="s">
        <v>50</v>
      </c>
      <c r="K1737" s="14"/>
      <c r="L1737" s="14"/>
      <c r="M1737" s="14"/>
      <c r="N1737" s="15"/>
      <c r="O1737" s="14"/>
      <c r="P1737" s="20"/>
      <c r="Q1737" s="10" t="str">
        <f>IF(ISBLANK(K1737),"",VLOOKUP(K1737,EXHIBITIONS!B$4:C$1002,2,FALSE))</f>
        <v/>
      </c>
    </row>
    <row r="1738" spans="1:17" ht="15">
      <c r="A1738" s="10" t="str">
        <f t="array" ref="A1738">IF(ISERROR(MATCH(TRUE,EXACT(IMAGES!B$12:B$1002,B1738),0)),"?","")</f>
        <v/>
      </c>
      <c r="B1738" s="20"/>
      <c r="C1738" s="14"/>
      <c r="D1738" s="15"/>
      <c r="E1738" s="15"/>
      <c r="F1738" s="15"/>
      <c r="G1738" s="11" t="str" cm="1">
        <f t="array" ref="G1738">_xlfn.IFS(AND(D1738&lt;F1738,H1738="A"),"?",D1738+1=F1738,"✓",AND(D1738=F1738,D1738&gt;0,H1738&lt;&gt;"A"),"A?",TRUE,"")</f>
        <v/>
      </c>
      <c r="H1738" s="23"/>
      <c r="I1738" s="12"/>
      <c r="J1738" s="12" t="s">
        <v>50</v>
      </c>
      <c r="K1738" s="14"/>
      <c r="L1738" s="14"/>
      <c r="M1738" s="14"/>
      <c r="N1738" s="15"/>
      <c r="O1738" s="14"/>
      <c r="P1738" s="20"/>
      <c r="Q1738" s="10" t="str">
        <f>IF(ISBLANK(K1738),"",VLOOKUP(K1738,EXHIBITIONS!B$4:C$1002,2,FALSE))</f>
        <v/>
      </c>
    </row>
    <row r="1739" spans="1:17" ht="15">
      <c r="A1739" s="10" t="str">
        <f t="array" ref="A1739">IF(ISERROR(MATCH(TRUE,EXACT(IMAGES!B$12:B$1002,B1739),0)),"?","")</f>
        <v/>
      </c>
      <c r="B1739" s="20"/>
      <c r="C1739" s="14"/>
      <c r="D1739" s="15"/>
      <c r="E1739" s="15"/>
      <c r="F1739" s="15"/>
      <c r="G1739" s="11" t="str" cm="1">
        <f t="array" ref="G1739">_xlfn.IFS(AND(D1739&lt;F1739,H1739="A"),"?",D1739+1=F1739,"✓",AND(D1739=F1739,D1739&gt;0,H1739&lt;&gt;"A"),"A?",TRUE,"")</f>
        <v/>
      </c>
      <c r="H1739" s="23"/>
      <c r="I1739" s="12"/>
      <c r="J1739" s="12" t="s">
        <v>50</v>
      </c>
      <c r="K1739" s="14"/>
      <c r="L1739" s="14"/>
      <c r="M1739" s="14"/>
      <c r="N1739" s="15"/>
      <c r="O1739" s="14"/>
      <c r="P1739" s="20"/>
      <c r="Q1739" s="10" t="str">
        <f>IF(ISBLANK(K1739),"",VLOOKUP(K1739,EXHIBITIONS!B$4:C$1002,2,FALSE))</f>
        <v/>
      </c>
    </row>
    <row r="1740" spans="1:17" ht="15">
      <c r="A1740" s="10" t="str">
        <f t="array" ref="A1740">IF(ISERROR(MATCH(TRUE,EXACT(IMAGES!B$12:B$1002,B1740),0)),"?","")</f>
        <v/>
      </c>
      <c r="B1740" s="20"/>
      <c r="C1740" s="14"/>
      <c r="D1740" s="15"/>
      <c r="E1740" s="15"/>
      <c r="F1740" s="15"/>
      <c r="G1740" s="11" t="str" cm="1">
        <f t="array" ref="G1740">_xlfn.IFS(AND(D1740&lt;F1740,H1740="A"),"?",D1740+1=F1740,"✓",AND(D1740=F1740,D1740&gt;0,H1740&lt;&gt;"A"),"A?",TRUE,"")</f>
        <v/>
      </c>
      <c r="H1740" s="23"/>
      <c r="I1740" s="12"/>
      <c r="J1740" s="12" t="s">
        <v>50</v>
      </c>
      <c r="K1740" s="14"/>
      <c r="L1740" s="14"/>
      <c r="M1740" s="14"/>
      <c r="N1740" s="15"/>
      <c r="O1740" s="14"/>
      <c r="P1740" s="20"/>
      <c r="Q1740" s="10" t="str">
        <f>IF(ISBLANK(K1740),"",VLOOKUP(K1740,EXHIBITIONS!B$4:C$1002,2,FALSE))</f>
        <v/>
      </c>
    </row>
    <row r="1741" spans="1:17" ht="15">
      <c r="A1741" s="10" t="str">
        <f t="array" ref="A1741">IF(ISERROR(MATCH(TRUE,EXACT(IMAGES!B$12:B$1002,B1741),0)),"?","")</f>
        <v/>
      </c>
      <c r="B1741" s="20"/>
      <c r="C1741" s="14"/>
      <c r="D1741" s="15"/>
      <c r="E1741" s="15"/>
      <c r="F1741" s="15"/>
      <c r="G1741" s="11" t="str" cm="1">
        <f t="array" ref="G1741">_xlfn.IFS(AND(D1741&lt;F1741,H1741="A"),"?",D1741+1=F1741,"✓",AND(D1741=F1741,D1741&gt;0,H1741&lt;&gt;"A"),"A?",TRUE,"")</f>
        <v/>
      </c>
      <c r="H1741" s="23"/>
      <c r="I1741" s="12"/>
      <c r="J1741" s="12" t="s">
        <v>50</v>
      </c>
      <c r="K1741" s="14"/>
      <c r="L1741" s="14"/>
      <c r="M1741" s="14"/>
      <c r="N1741" s="15"/>
      <c r="O1741" s="14"/>
      <c r="P1741" s="20"/>
      <c r="Q1741" s="10" t="str">
        <f>IF(ISBLANK(K1741),"",VLOOKUP(K1741,EXHIBITIONS!B$4:C$1002,2,FALSE))</f>
        <v/>
      </c>
    </row>
    <row r="1742" spans="1:17" ht="15">
      <c r="A1742" s="10" t="str">
        <f t="array" ref="A1742">IF(ISERROR(MATCH(TRUE,EXACT(IMAGES!B$12:B$1002,B1742),0)),"?","")</f>
        <v/>
      </c>
      <c r="B1742" s="20"/>
      <c r="C1742" s="14"/>
      <c r="D1742" s="15"/>
      <c r="E1742" s="15"/>
      <c r="F1742" s="15"/>
      <c r="G1742" s="11" t="str" cm="1">
        <f t="array" ref="G1742">_xlfn.IFS(AND(D1742&lt;F1742,H1742="A"),"?",D1742+1=F1742,"✓",AND(D1742=F1742,D1742&gt;0,H1742&lt;&gt;"A"),"A?",TRUE,"")</f>
        <v/>
      </c>
      <c r="H1742" s="23"/>
      <c r="I1742" s="12"/>
      <c r="J1742" s="12" t="s">
        <v>50</v>
      </c>
      <c r="K1742" s="14"/>
      <c r="L1742" s="14"/>
      <c r="M1742" s="14"/>
      <c r="N1742" s="15"/>
      <c r="O1742" s="14"/>
      <c r="P1742" s="20"/>
      <c r="Q1742" s="10" t="str">
        <f>IF(ISBLANK(K1742),"",VLOOKUP(K1742,EXHIBITIONS!B$4:C$1002,2,FALSE))</f>
        <v/>
      </c>
    </row>
    <row r="1743" spans="1:17" ht="15">
      <c r="A1743" s="10" t="str">
        <f t="array" ref="A1743">IF(ISERROR(MATCH(TRUE,EXACT(IMAGES!B$12:B$1002,B1743),0)),"?","")</f>
        <v/>
      </c>
      <c r="B1743" s="20"/>
      <c r="C1743" s="14"/>
      <c r="D1743" s="15"/>
      <c r="E1743" s="15"/>
      <c r="F1743" s="15"/>
      <c r="G1743" s="11" t="str" cm="1">
        <f t="array" ref="G1743">_xlfn.IFS(AND(D1743&lt;F1743,H1743="A"),"?",D1743+1=F1743,"✓",AND(D1743=F1743,D1743&gt;0,H1743&lt;&gt;"A"),"A?",TRUE,"")</f>
        <v/>
      </c>
      <c r="H1743" s="23"/>
      <c r="I1743" s="12"/>
      <c r="J1743" s="12" t="s">
        <v>50</v>
      </c>
      <c r="K1743" s="14"/>
      <c r="L1743" s="14"/>
      <c r="M1743" s="14"/>
      <c r="N1743" s="15"/>
      <c r="O1743" s="14"/>
      <c r="P1743" s="20"/>
      <c r="Q1743" s="10" t="str">
        <f>IF(ISBLANK(K1743),"",VLOOKUP(K1743,EXHIBITIONS!B$4:C$1002,2,FALSE))</f>
        <v/>
      </c>
    </row>
    <row r="1744" spans="1:17" ht="15">
      <c r="A1744" s="10" t="str">
        <f t="array" ref="A1744">IF(ISERROR(MATCH(TRUE,EXACT(IMAGES!B$12:B$1002,B1744),0)),"?","")</f>
        <v/>
      </c>
      <c r="B1744" s="20"/>
      <c r="C1744" s="14"/>
      <c r="D1744" s="15"/>
      <c r="E1744" s="15"/>
      <c r="F1744" s="15"/>
      <c r="G1744" s="11" t="str" cm="1">
        <f t="array" ref="G1744">_xlfn.IFS(AND(D1744&lt;F1744,H1744="A"),"?",D1744+1=F1744,"✓",AND(D1744=F1744,D1744&gt;0,H1744&lt;&gt;"A"),"A?",TRUE,"")</f>
        <v/>
      </c>
      <c r="H1744" s="23"/>
      <c r="I1744" s="12"/>
      <c r="J1744" s="12" t="s">
        <v>50</v>
      </c>
      <c r="K1744" s="14"/>
      <c r="L1744" s="14"/>
      <c r="M1744" s="14"/>
      <c r="N1744" s="15"/>
      <c r="O1744" s="14"/>
      <c r="P1744" s="20"/>
      <c r="Q1744" s="10" t="str">
        <f>IF(ISBLANK(K1744),"",VLOOKUP(K1744,EXHIBITIONS!B$4:C$1002,2,FALSE))</f>
        <v/>
      </c>
    </row>
    <row r="1745" spans="1:17" ht="15">
      <c r="A1745" s="10" t="str">
        <f t="array" ref="A1745">IF(ISERROR(MATCH(TRUE,EXACT(IMAGES!B$12:B$1002,B1745),0)),"?","")</f>
        <v/>
      </c>
      <c r="B1745" s="20"/>
      <c r="C1745" s="14"/>
      <c r="D1745" s="15"/>
      <c r="E1745" s="15"/>
      <c r="F1745" s="15"/>
      <c r="G1745" s="11" t="str" cm="1">
        <f t="array" ref="G1745">_xlfn.IFS(AND(D1745&lt;F1745,H1745="A"),"?",D1745+1=F1745,"✓",AND(D1745=F1745,D1745&gt;0,H1745&lt;&gt;"A"),"A?",TRUE,"")</f>
        <v/>
      </c>
      <c r="H1745" s="23"/>
      <c r="I1745" s="12"/>
      <c r="J1745" s="12" t="s">
        <v>50</v>
      </c>
      <c r="K1745" s="14"/>
      <c r="L1745" s="14"/>
      <c r="M1745" s="14"/>
      <c r="N1745" s="15"/>
      <c r="O1745" s="14"/>
      <c r="P1745" s="20"/>
      <c r="Q1745" s="10" t="str">
        <f>IF(ISBLANK(K1745),"",VLOOKUP(K1745,EXHIBITIONS!B$4:C$1002,2,FALSE))</f>
        <v/>
      </c>
    </row>
    <row r="1746" spans="1:17" ht="15">
      <c r="A1746" s="10" t="str">
        <f t="array" ref="A1746">IF(ISERROR(MATCH(TRUE,EXACT(IMAGES!B$12:B$1002,B1746),0)),"?","")</f>
        <v/>
      </c>
      <c r="B1746" s="20"/>
      <c r="C1746" s="14"/>
      <c r="D1746" s="15"/>
      <c r="E1746" s="15"/>
      <c r="F1746" s="15"/>
      <c r="G1746" s="11" t="str" cm="1">
        <f t="array" ref="G1746">_xlfn.IFS(AND(D1746&lt;F1746,H1746="A"),"?",D1746+1=F1746,"✓",AND(D1746=F1746,D1746&gt;0,H1746&lt;&gt;"A"),"A?",TRUE,"")</f>
        <v/>
      </c>
      <c r="H1746" s="23"/>
      <c r="I1746" s="12"/>
      <c r="J1746" s="12" t="s">
        <v>50</v>
      </c>
      <c r="K1746" s="14"/>
      <c r="L1746" s="14"/>
      <c r="M1746" s="14"/>
      <c r="N1746" s="15"/>
      <c r="O1746" s="14"/>
      <c r="P1746" s="20"/>
      <c r="Q1746" s="10" t="str">
        <f>IF(ISBLANK(K1746),"",VLOOKUP(K1746,EXHIBITIONS!B$4:C$1002,2,FALSE))</f>
        <v/>
      </c>
    </row>
    <row r="1747" spans="1:17" ht="15">
      <c r="A1747" s="10" t="str">
        <f t="array" ref="A1747">IF(ISERROR(MATCH(TRUE,EXACT(IMAGES!B$12:B$1002,B1747),0)),"?","")</f>
        <v/>
      </c>
      <c r="B1747" s="20"/>
      <c r="C1747" s="14"/>
      <c r="D1747" s="15"/>
      <c r="E1747" s="15"/>
      <c r="F1747" s="15"/>
      <c r="G1747" s="11" t="str" cm="1">
        <f t="array" ref="G1747">_xlfn.IFS(AND(D1747&lt;F1747,H1747="A"),"?",D1747+1=F1747,"✓",AND(D1747=F1747,D1747&gt;0,H1747&lt;&gt;"A"),"A?",TRUE,"")</f>
        <v/>
      </c>
      <c r="H1747" s="23"/>
      <c r="I1747" s="12"/>
      <c r="J1747" s="12" t="s">
        <v>50</v>
      </c>
      <c r="K1747" s="14"/>
      <c r="L1747" s="14"/>
      <c r="M1747" s="14"/>
      <c r="N1747" s="15"/>
      <c r="O1747" s="14"/>
      <c r="P1747" s="20"/>
      <c r="Q1747" s="10" t="str">
        <f>IF(ISBLANK(K1747),"",VLOOKUP(K1747,EXHIBITIONS!B$4:C$1002,2,FALSE))</f>
        <v/>
      </c>
    </row>
    <row r="1748" spans="1:17" ht="15">
      <c r="A1748" s="10" t="str">
        <f t="array" ref="A1748">IF(ISERROR(MATCH(TRUE,EXACT(IMAGES!B$12:B$1002,B1748),0)),"?","")</f>
        <v/>
      </c>
      <c r="B1748" s="20"/>
      <c r="C1748" s="14"/>
      <c r="D1748" s="15"/>
      <c r="E1748" s="15"/>
      <c r="F1748" s="15"/>
      <c r="G1748" s="11" t="str" cm="1">
        <f t="array" ref="G1748">_xlfn.IFS(AND(D1748&lt;F1748,H1748="A"),"?",D1748+1=F1748,"✓",AND(D1748=F1748,D1748&gt;0,H1748&lt;&gt;"A"),"A?",TRUE,"")</f>
        <v/>
      </c>
      <c r="H1748" s="23"/>
      <c r="I1748" s="12"/>
      <c r="J1748" s="12" t="s">
        <v>50</v>
      </c>
      <c r="K1748" s="14"/>
      <c r="L1748" s="14"/>
      <c r="M1748" s="14"/>
      <c r="N1748" s="15"/>
      <c r="O1748" s="14"/>
      <c r="P1748" s="20"/>
      <c r="Q1748" s="10" t="str">
        <f>IF(ISBLANK(K1748),"",VLOOKUP(K1748,EXHIBITIONS!B$4:C$1002,2,FALSE))</f>
        <v/>
      </c>
    </row>
    <row r="1749" spans="1:17" ht="15">
      <c r="A1749" s="10" t="str">
        <f t="array" ref="A1749">IF(ISERROR(MATCH(TRUE,EXACT(IMAGES!B$12:B$1002,B1749),0)),"?","")</f>
        <v/>
      </c>
      <c r="B1749" s="20"/>
      <c r="C1749" s="14"/>
      <c r="D1749" s="15"/>
      <c r="E1749" s="15"/>
      <c r="F1749" s="15"/>
      <c r="G1749" s="11" t="str" cm="1">
        <f t="array" ref="G1749">_xlfn.IFS(AND(D1749&lt;F1749,H1749="A"),"?",D1749+1=F1749,"✓",AND(D1749=F1749,D1749&gt;0,H1749&lt;&gt;"A"),"A?",TRUE,"")</f>
        <v/>
      </c>
      <c r="H1749" s="23"/>
      <c r="I1749" s="12"/>
      <c r="J1749" s="12" t="s">
        <v>50</v>
      </c>
      <c r="K1749" s="14"/>
      <c r="L1749" s="14"/>
      <c r="M1749" s="14"/>
      <c r="N1749" s="15"/>
      <c r="O1749" s="14"/>
      <c r="P1749" s="20"/>
      <c r="Q1749" s="10" t="str">
        <f>IF(ISBLANK(K1749),"",VLOOKUP(K1749,EXHIBITIONS!B$4:C$1002,2,FALSE))</f>
        <v/>
      </c>
    </row>
    <row r="1750" spans="1:17" ht="15">
      <c r="A1750" s="10" t="str">
        <f t="array" ref="A1750">IF(ISERROR(MATCH(TRUE,EXACT(IMAGES!B$12:B$1002,B1750),0)),"?","")</f>
        <v/>
      </c>
      <c r="B1750" s="20"/>
      <c r="C1750" s="14"/>
      <c r="D1750" s="15"/>
      <c r="E1750" s="15"/>
      <c r="F1750" s="15"/>
      <c r="G1750" s="11" t="str" cm="1">
        <f t="array" ref="G1750">_xlfn.IFS(AND(D1750&lt;F1750,H1750="A"),"?",D1750+1=F1750,"✓",AND(D1750=F1750,D1750&gt;0,H1750&lt;&gt;"A"),"A?",TRUE,"")</f>
        <v/>
      </c>
      <c r="H1750" s="23"/>
      <c r="I1750" s="12"/>
      <c r="J1750" s="12" t="s">
        <v>50</v>
      </c>
      <c r="K1750" s="14"/>
      <c r="L1750" s="14"/>
      <c r="M1750" s="14"/>
      <c r="N1750" s="15"/>
      <c r="O1750" s="14"/>
      <c r="P1750" s="20"/>
      <c r="Q1750" s="10" t="str">
        <f>IF(ISBLANK(K1750),"",VLOOKUP(K1750,EXHIBITIONS!B$4:C$1002,2,FALSE))</f>
        <v/>
      </c>
    </row>
    <row r="1751" spans="1:17" ht="15">
      <c r="A1751" s="10" t="str">
        <f t="array" ref="A1751">IF(ISERROR(MATCH(TRUE,EXACT(IMAGES!B$12:B$1002,B1751),0)),"?","")</f>
        <v/>
      </c>
      <c r="B1751" s="20"/>
      <c r="C1751" s="14"/>
      <c r="D1751" s="15"/>
      <c r="E1751" s="15"/>
      <c r="F1751" s="15"/>
      <c r="G1751" s="11" t="str" cm="1">
        <f t="array" ref="G1751">_xlfn.IFS(AND(D1751&lt;F1751,H1751="A"),"?",D1751+1=F1751,"✓",AND(D1751=F1751,D1751&gt;0,H1751&lt;&gt;"A"),"A?",TRUE,"")</f>
        <v/>
      </c>
      <c r="H1751" s="23"/>
      <c r="I1751" s="12"/>
      <c r="J1751" s="12" t="s">
        <v>50</v>
      </c>
      <c r="K1751" s="14"/>
      <c r="L1751" s="14"/>
      <c r="M1751" s="14"/>
      <c r="N1751" s="15"/>
      <c r="O1751" s="14"/>
      <c r="P1751" s="20"/>
      <c r="Q1751" s="10" t="str">
        <f>IF(ISBLANK(K1751),"",VLOOKUP(K1751,EXHIBITIONS!B$4:C$1002,2,FALSE))</f>
        <v/>
      </c>
    </row>
    <row r="1752" spans="1:17" ht="15">
      <c r="A1752" s="10" t="str">
        <f t="array" ref="A1752">IF(ISERROR(MATCH(TRUE,EXACT(IMAGES!B$12:B$1002,B1752),0)),"?","")</f>
        <v/>
      </c>
      <c r="B1752" s="20"/>
      <c r="C1752" s="14"/>
      <c r="D1752" s="15"/>
      <c r="E1752" s="15"/>
      <c r="F1752" s="15"/>
      <c r="G1752" s="11" t="str" cm="1">
        <f t="array" ref="G1752">_xlfn.IFS(AND(D1752&lt;F1752,H1752="A"),"?",D1752+1=F1752,"✓",AND(D1752=F1752,D1752&gt;0,H1752&lt;&gt;"A"),"A?",TRUE,"")</f>
        <v/>
      </c>
      <c r="H1752" s="23"/>
      <c r="I1752" s="12"/>
      <c r="J1752" s="12" t="s">
        <v>50</v>
      </c>
      <c r="K1752" s="14"/>
      <c r="L1752" s="14"/>
      <c r="M1752" s="14"/>
      <c r="N1752" s="15"/>
      <c r="O1752" s="14"/>
      <c r="P1752" s="20"/>
      <c r="Q1752" s="10" t="str">
        <f>IF(ISBLANK(K1752),"",VLOOKUP(K1752,EXHIBITIONS!B$4:C$1002,2,FALSE))</f>
        <v/>
      </c>
    </row>
    <row r="1753" spans="1:17" ht="15">
      <c r="A1753" s="10" t="str">
        <f t="array" ref="A1753">IF(ISERROR(MATCH(TRUE,EXACT(IMAGES!B$12:B$1002,B1753),0)),"?","")</f>
        <v/>
      </c>
      <c r="B1753" s="20"/>
      <c r="C1753" s="14"/>
      <c r="D1753" s="15"/>
      <c r="E1753" s="15"/>
      <c r="F1753" s="15"/>
      <c r="G1753" s="11" t="str" cm="1">
        <f t="array" ref="G1753">_xlfn.IFS(AND(D1753&lt;F1753,H1753="A"),"?",D1753+1=F1753,"✓",AND(D1753=F1753,D1753&gt;0,H1753&lt;&gt;"A"),"A?",TRUE,"")</f>
        <v/>
      </c>
      <c r="H1753" s="23"/>
      <c r="I1753" s="12"/>
      <c r="J1753" s="12" t="s">
        <v>50</v>
      </c>
      <c r="K1753" s="14"/>
      <c r="L1753" s="14"/>
      <c r="M1753" s="14"/>
      <c r="N1753" s="15"/>
      <c r="O1753" s="14"/>
      <c r="P1753" s="20"/>
      <c r="Q1753" s="10" t="str">
        <f>IF(ISBLANK(K1753),"",VLOOKUP(K1753,EXHIBITIONS!B$4:C$1002,2,FALSE))</f>
        <v/>
      </c>
    </row>
    <row r="1754" spans="1:17" ht="15">
      <c r="A1754" s="10" t="str">
        <f t="array" ref="A1754">IF(ISERROR(MATCH(TRUE,EXACT(IMAGES!B$12:B$1002,B1754),0)),"?","")</f>
        <v/>
      </c>
      <c r="B1754" s="20"/>
      <c r="C1754" s="14"/>
      <c r="D1754" s="15"/>
      <c r="E1754" s="15"/>
      <c r="F1754" s="15"/>
      <c r="G1754" s="11" t="str" cm="1">
        <f t="array" ref="G1754">_xlfn.IFS(AND(D1754&lt;F1754,H1754="A"),"?",D1754+1=F1754,"✓",AND(D1754=F1754,D1754&gt;0,H1754&lt;&gt;"A"),"A?",TRUE,"")</f>
        <v/>
      </c>
      <c r="H1754" s="23"/>
      <c r="I1754" s="12"/>
      <c r="J1754" s="12" t="s">
        <v>50</v>
      </c>
      <c r="K1754" s="14"/>
      <c r="L1754" s="14"/>
      <c r="M1754" s="14"/>
      <c r="N1754" s="15"/>
      <c r="O1754" s="14"/>
      <c r="P1754" s="20"/>
      <c r="Q1754" s="10" t="str">
        <f>IF(ISBLANK(K1754),"",VLOOKUP(K1754,EXHIBITIONS!B$4:C$1002,2,FALSE))</f>
        <v/>
      </c>
    </row>
    <row r="1755" spans="1:17" ht="15">
      <c r="A1755" s="10" t="str">
        <f t="array" ref="A1755">IF(ISERROR(MATCH(TRUE,EXACT(IMAGES!B$12:B$1002,B1755),0)),"?","")</f>
        <v/>
      </c>
      <c r="B1755" s="20"/>
      <c r="C1755" s="14"/>
      <c r="D1755" s="15"/>
      <c r="E1755" s="15"/>
      <c r="F1755" s="15"/>
      <c r="G1755" s="11" t="str" cm="1">
        <f t="array" ref="G1755">_xlfn.IFS(AND(D1755&lt;F1755,H1755="A"),"?",D1755+1=F1755,"✓",AND(D1755=F1755,D1755&gt;0,H1755&lt;&gt;"A"),"A?",TRUE,"")</f>
        <v/>
      </c>
      <c r="H1755" s="23"/>
      <c r="I1755" s="12"/>
      <c r="J1755" s="12" t="s">
        <v>50</v>
      </c>
      <c r="K1755" s="14"/>
      <c r="L1755" s="14"/>
      <c r="M1755" s="14"/>
      <c r="N1755" s="15"/>
      <c r="O1755" s="14"/>
      <c r="P1755" s="20"/>
      <c r="Q1755" s="10" t="str">
        <f>IF(ISBLANK(K1755),"",VLOOKUP(K1755,EXHIBITIONS!B$4:C$1002,2,FALSE))</f>
        <v/>
      </c>
    </row>
    <row r="1756" spans="1:17" ht="15">
      <c r="A1756" s="10" t="str">
        <f t="array" ref="A1756">IF(ISERROR(MATCH(TRUE,EXACT(IMAGES!B$12:B$1002,B1756),0)),"?","")</f>
        <v/>
      </c>
      <c r="B1756" s="20"/>
      <c r="C1756" s="14"/>
      <c r="D1756" s="15"/>
      <c r="E1756" s="15"/>
      <c r="F1756" s="15"/>
      <c r="G1756" s="11" t="str" cm="1">
        <f t="array" ref="G1756">_xlfn.IFS(AND(D1756&lt;F1756,H1756="A"),"?",D1756+1=F1756,"✓",AND(D1756=F1756,D1756&gt;0,H1756&lt;&gt;"A"),"A?",TRUE,"")</f>
        <v/>
      </c>
      <c r="H1756" s="23"/>
      <c r="I1756" s="12"/>
      <c r="J1756" s="12" t="s">
        <v>50</v>
      </c>
      <c r="K1756" s="14"/>
      <c r="L1756" s="14"/>
      <c r="M1756" s="14"/>
      <c r="N1756" s="15"/>
      <c r="O1756" s="14"/>
      <c r="P1756" s="20"/>
      <c r="Q1756" s="10" t="str">
        <f>IF(ISBLANK(K1756),"",VLOOKUP(K1756,EXHIBITIONS!B$4:C$1002,2,FALSE))</f>
        <v/>
      </c>
    </row>
    <row r="1757" spans="1:17" ht="15">
      <c r="A1757" s="10" t="str">
        <f t="array" ref="A1757">IF(ISERROR(MATCH(TRUE,EXACT(IMAGES!B$12:B$1002,B1757),0)),"?","")</f>
        <v/>
      </c>
      <c r="B1757" s="20"/>
      <c r="C1757" s="14"/>
      <c r="D1757" s="15"/>
      <c r="E1757" s="15"/>
      <c r="F1757" s="15"/>
      <c r="G1757" s="11" t="str" cm="1">
        <f t="array" ref="G1757">_xlfn.IFS(AND(D1757&lt;F1757,H1757="A"),"?",D1757+1=F1757,"✓",AND(D1757=F1757,D1757&gt;0,H1757&lt;&gt;"A"),"A?",TRUE,"")</f>
        <v/>
      </c>
      <c r="H1757" s="23"/>
      <c r="I1757" s="12"/>
      <c r="J1757" s="12" t="s">
        <v>50</v>
      </c>
      <c r="K1757" s="14"/>
      <c r="L1757" s="14"/>
      <c r="M1757" s="14"/>
      <c r="N1757" s="15"/>
      <c r="O1757" s="14"/>
      <c r="P1757" s="20"/>
      <c r="Q1757" s="10" t="str">
        <f>IF(ISBLANK(K1757),"",VLOOKUP(K1757,EXHIBITIONS!B$4:C$1002,2,FALSE))</f>
        <v/>
      </c>
    </row>
    <row r="1758" spans="1:17" ht="15">
      <c r="A1758" s="10" t="str">
        <f t="array" ref="A1758">IF(ISERROR(MATCH(TRUE,EXACT(IMAGES!B$12:B$1002,B1758),0)),"?","")</f>
        <v/>
      </c>
      <c r="B1758" s="20"/>
      <c r="C1758" s="14"/>
      <c r="D1758" s="15"/>
      <c r="E1758" s="15"/>
      <c r="F1758" s="15"/>
      <c r="G1758" s="11" t="str" cm="1">
        <f t="array" ref="G1758">_xlfn.IFS(AND(D1758&lt;F1758,H1758="A"),"?",D1758+1=F1758,"✓",AND(D1758=F1758,D1758&gt;0,H1758&lt;&gt;"A"),"A?",TRUE,"")</f>
        <v/>
      </c>
      <c r="H1758" s="23"/>
      <c r="I1758" s="12"/>
      <c r="J1758" s="12" t="s">
        <v>50</v>
      </c>
      <c r="K1758" s="14"/>
      <c r="L1758" s="14"/>
      <c r="M1758" s="14"/>
      <c r="N1758" s="15"/>
      <c r="O1758" s="14"/>
      <c r="P1758" s="20"/>
      <c r="Q1758" s="10" t="str">
        <f>IF(ISBLANK(K1758),"",VLOOKUP(K1758,EXHIBITIONS!B$4:C$1002,2,FALSE))</f>
        <v/>
      </c>
    </row>
    <row r="1759" spans="1:17" ht="15">
      <c r="A1759" s="10" t="str">
        <f t="array" ref="A1759">IF(ISERROR(MATCH(TRUE,EXACT(IMAGES!B$12:B$1002,B1759),0)),"?","")</f>
        <v/>
      </c>
      <c r="B1759" s="20"/>
      <c r="C1759" s="14"/>
      <c r="D1759" s="15"/>
      <c r="E1759" s="15"/>
      <c r="F1759" s="15"/>
      <c r="G1759" s="11" t="str" cm="1">
        <f t="array" ref="G1759">_xlfn.IFS(AND(D1759&lt;F1759,H1759="A"),"?",D1759+1=F1759,"✓",AND(D1759=F1759,D1759&gt;0,H1759&lt;&gt;"A"),"A?",TRUE,"")</f>
        <v/>
      </c>
      <c r="H1759" s="23"/>
      <c r="I1759" s="12"/>
      <c r="J1759" s="12" t="s">
        <v>50</v>
      </c>
      <c r="K1759" s="14"/>
      <c r="L1759" s="14"/>
      <c r="M1759" s="14"/>
      <c r="N1759" s="15"/>
      <c r="O1759" s="14"/>
      <c r="P1759" s="20"/>
      <c r="Q1759" s="10" t="str">
        <f>IF(ISBLANK(K1759),"",VLOOKUP(K1759,EXHIBITIONS!B$4:C$1002,2,FALSE))</f>
        <v/>
      </c>
    </row>
    <row r="1760" spans="1:17" ht="15">
      <c r="A1760" s="10" t="str">
        <f t="array" ref="A1760">IF(ISERROR(MATCH(TRUE,EXACT(IMAGES!B$12:B$1002,B1760),0)),"?","")</f>
        <v/>
      </c>
      <c r="B1760" s="20"/>
      <c r="C1760" s="14"/>
      <c r="D1760" s="15"/>
      <c r="E1760" s="15"/>
      <c r="F1760" s="15"/>
      <c r="G1760" s="11" t="str" cm="1">
        <f t="array" ref="G1760">_xlfn.IFS(AND(D1760&lt;F1760,H1760="A"),"?",D1760+1=F1760,"✓",AND(D1760=F1760,D1760&gt;0,H1760&lt;&gt;"A"),"A?",TRUE,"")</f>
        <v/>
      </c>
      <c r="H1760" s="23"/>
      <c r="I1760" s="12"/>
      <c r="J1760" s="12" t="s">
        <v>50</v>
      </c>
      <c r="K1760" s="14"/>
      <c r="L1760" s="14"/>
      <c r="M1760" s="14"/>
      <c r="N1760" s="15"/>
      <c r="O1760" s="14"/>
      <c r="P1760" s="20"/>
      <c r="Q1760" s="10" t="str">
        <f>IF(ISBLANK(K1760),"",VLOOKUP(K1760,EXHIBITIONS!B$4:C$1002,2,FALSE))</f>
        <v/>
      </c>
    </row>
    <row r="1761" spans="1:17" ht="15">
      <c r="A1761" s="10" t="str">
        <f t="array" ref="A1761">IF(ISERROR(MATCH(TRUE,EXACT(IMAGES!B$12:B$1002,B1761),0)),"?","")</f>
        <v/>
      </c>
      <c r="B1761" s="20"/>
      <c r="C1761" s="14"/>
      <c r="D1761" s="15"/>
      <c r="E1761" s="15"/>
      <c r="F1761" s="15"/>
      <c r="G1761" s="11" t="str" cm="1">
        <f t="array" ref="G1761">_xlfn.IFS(AND(D1761&lt;F1761,H1761="A"),"?",D1761+1=F1761,"✓",AND(D1761=F1761,D1761&gt;0,H1761&lt;&gt;"A"),"A?",TRUE,"")</f>
        <v/>
      </c>
      <c r="H1761" s="23"/>
      <c r="I1761" s="12"/>
      <c r="J1761" s="12" t="s">
        <v>50</v>
      </c>
      <c r="K1761" s="14"/>
      <c r="L1761" s="14"/>
      <c r="M1761" s="14"/>
      <c r="N1761" s="15"/>
      <c r="O1761" s="14"/>
      <c r="P1761" s="20"/>
      <c r="Q1761" s="10" t="str">
        <f>IF(ISBLANK(K1761),"",VLOOKUP(K1761,EXHIBITIONS!B$4:C$1002,2,FALSE))</f>
        <v/>
      </c>
    </row>
    <row r="1762" spans="1:17" ht="15">
      <c r="A1762" s="10" t="str">
        <f t="array" ref="A1762">IF(ISERROR(MATCH(TRUE,EXACT(IMAGES!B$12:B$1002,B1762),0)),"?","")</f>
        <v/>
      </c>
      <c r="B1762" s="20"/>
      <c r="C1762" s="14"/>
      <c r="D1762" s="15"/>
      <c r="E1762" s="15"/>
      <c r="F1762" s="15"/>
      <c r="G1762" s="11" t="str" cm="1">
        <f t="array" ref="G1762">_xlfn.IFS(AND(D1762&lt;F1762,H1762="A"),"?",D1762+1=F1762,"✓",AND(D1762=F1762,D1762&gt;0,H1762&lt;&gt;"A"),"A?",TRUE,"")</f>
        <v/>
      </c>
      <c r="H1762" s="23"/>
      <c r="I1762" s="12"/>
      <c r="J1762" s="12" t="s">
        <v>50</v>
      </c>
      <c r="K1762" s="14"/>
      <c r="L1762" s="14"/>
      <c r="M1762" s="14"/>
      <c r="N1762" s="15"/>
      <c r="O1762" s="14"/>
      <c r="P1762" s="20"/>
      <c r="Q1762" s="10" t="str">
        <f>IF(ISBLANK(K1762),"",VLOOKUP(K1762,EXHIBITIONS!B$4:C$1002,2,FALSE))</f>
        <v/>
      </c>
    </row>
    <row r="1763" spans="1:17" ht="15">
      <c r="A1763" s="10" t="str">
        <f t="array" ref="A1763">IF(ISERROR(MATCH(TRUE,EXACT(IMAGES!B$12:B$1002,B1763),0)),"?","")</f>
        <v/>
      </c>
      <c r="B1763" s="20"/>
      <c r="C1763" s="14"/>
      <c r="D1763" s="15"/>
      <c r="E1763" s="15"/>
      <c r="F1763" s="15"/>
      <c r="G1763" s="11" t="str" cm="1">
        <f t="array" ref="G1763">_xlfn.IFS(AND(D1763&lt;F1763,H1763="A"),"?",D1763+1=F1763,"✓",AND(D1763=F1763,D1763&gt;0,H1763&lt;&gt;"A"),"A?",TRUE,"")</f>
        <v/>
      </c>
      <c r="H1763" s="23"/>
      <c r="I1763" s="12"/>
      <c r="J1763" s="12" t="s">
        <v>50</v>
      </c>
      <c r="K1763" s="14"/>
      <c r="L1763" s="14"/>
      <c r="M1763" s="14"/>
      <c r="N1763" s="15"/>
      <c r="O1763" s="14"/>
      <c r="P1763" s="20"/>
      <c r="Q1763" s="10" t="str">
        <f>IF(ISBLANK(K1763),"",VLOOKUP(K1763,EXHIBITIONS!B$4:C$1002,2,FALSE))</f>
        <v/>
      </c>
    </row>
    <row r="1764" spans="1:17" ht="15">
      <c r="A1764" s="10" t="str">
        <f t="array" ref="A1764">IF(ISERROR(MATCH(TRUE,EXACT(IMAGES!B$12:B$1002,B1764),0)),"?","")</f>
        <v/>
      </c>
      <c r="B1764" s="20"/>
      <c r="C1764" s="14"/>
      <c r="D1764" s="15"/>
      <c r="E1764" s="15"/>
      <c r="F1764" s="15"/>
      <c r="G1764" s="11" t="str" cm="1">
        <f t="array" ref="G1764">_xlfn.IFS(AND(D1764&lt;F1764,H1764="A"),"?",D1764+1=F1764,"✓",AND(D1764=F1764,D1764&gt;0,H1764&lt;&gt;"A"),"A?",TRUE,"")</f>
        <v/>
      </c>
      <c r="H1764" s="23"/>
      <c r="I1764" s="12"/>
      <c r="J1764" s="12" t="s">
        <v>50</v>
      </c>
      <c r="K1764" s="14"/>
      <c r="L1764" s="14"/>
      <c r="M1764" s="14"/>
      <c r="N1764" s="15"/>
      <c r="O1764" s="14"/>
      <c r="P1764" s="20"/>
      <c r="Q1764" s="10" t="str">
        <f>IF(ISBLANK(K1764),"",VLOOKUP(K1764,EXHIBITIONS!B$4:C$1002,2,FALSE))</f>
        <v/>
      </c>
    </row>
    <row r="1765" spans="1:17" ht="15">
      <c r="A1765" s="10" t="str">
        <f t="array" ref="A1765">IF(ISERROR(MATCH(TRUE,EXACT(IMAGES!B$12:B$1002,B1765),0)),"?","")</f>
        <v/>
      </c>
      <c r="B1765" s="20"/>
      <c r="C1765" s="14"/>
      <c r="D1765" s="15"/>
      <c r="E1765" s="15"/>
      <c r="F1765" s="15"/>
      <c r="G1765" s="11" t="str" cm="1">
        <f t="array" ref="G1765">_xlfn.IFS(AND(D1765&lt;F1765,H1765="A"),"?",D1765+1=F1765,"✓",AND(D1765=F1765,D1765&gt;0,H1765&lt;&gt;"A"),"A?",TRUE,"")</f>
        <v/>
      </c>
      <c r="H1765" s="23"/>
      <c r="I1765" s="12"/>
      <c r="J1765" s="12" t="s">
        <v>50</v>
      </c>
      <c r="K1765" s="14"/>
      <c r="L1765" s="14"/>
      <c r="M1765" s="14"/>
      <c r="N1765" s="15"/>
      <c r="O1765" s="14"/>
      <c r="P1765" s="20"/>
      <c r="Q1765" s="10" t="str">
        <f>IF(ISBLANK(K1765),"",VLOOKUP(K1765,EXHIBITIONS!B$4:C$1002,2,FALSE))</f>
        <v/>
      </c>
    </row>
    <row r="1766" spans="1:17" ht="15">
      <c r="A1766" s="10" t="str">
        <f t="array" ref="A1766">IF(ISERROR(MATCH(TRUE,EXACT(IMAGES!B$12:B$1002,B1766),0)),"?","")</f>
        <v/>
      </c>
      <c r="B1766" s="20"/>
      <c r="C1766" s="14"/>
      <c r="D1766" s="15"/>
      <c r="E1766" s="15"/>
      <c r="F1766" s="15"/>
      <c r="G1766" s="11" t="str" cm="1">
        <f t="array" ref="G1766">_xlfn.IFS(AND(D1766&lt;F1766,H1766="A"),"?",D1766+1=F1766,"✓",AND(D1766=F1766,D1766&gt;0,H1766&lt;&gt;"A"),"A?",TRUE,"")</f>
        <v/>
      </c>
      <c r="H1766" s="23"/>
      <c r="I1766" s="12"/>
      <c r="J1766" s="12" t="s">
        <v>50</v>
      </c>
      <c r="K1766" s="14"/>
      <c r="L1766" s="14"/>
      <c r="M1766" s="14"/>
      <c r="N1766" s="15"/>
      <c r="O1766" s="14"/>
      <c r="P1766" s="20"/>
      <c r="Q1766" s="10" t="str">
        <f>IF(ISBLANK(K1766),"",VLOOKUP(K1766,EXHIBITIONS!B$4:C$1002,2,FALSE))</f>
        <v/>
      </c>
    </row>
    <row r="1767" spans="1:17" ht="15">
      <c r="A1767" s="10" t="str">
        <f t="array" ref="A1767">IF(ISERROR(MATCH(TRUE,EXACT(IMAGES!B$12:B$1002,B1767),0)),"?","")</f>
        <v/>
      </c>
      <c r="B1767" s="20"/>
      <c r="C1767" s="14"/>
      <c r="D1767" s="15"/>
      <c r="E1767" s="15"/>
      <c r="F1767" s="15"/>
      <c r="G1767" s="11" t="str" cm="1">
        <f t="array" ref="G1767">_xlfn.IFS(AND(D1767&lt;F1767,H1767="A"),"?",D1767+1=F1767,"✓",AND(D1767=F1767,D1767&gt;0,H1767&lt;&gt;"A"),"A?",TRUE,"")</f>
        <v/>
      </c>
      <c r="H1767" s="23"/>
      <c r="I1767" s="12"/>
      <c r="J1767" s="12" t="s">
        <v>50</v>
      </c>
      <c r="K1767" s="14"/>
      <c r="L1767" s="14"/>
      <c r="M1767" s="14"/>
      <c r="N1767" s="15"/>
      <c r="O1767" s="14"/>
      <c r="P1767" s="20"/>
      <c r="Q1767" s="10" t="str">
        <f>IF(ISBLANK(K1767),"",VLOOKUP(K1767,EXHIBITIONS!B$4:C$1002,2,FALSE))</f>
        <v/>
      </c>
    </row>
    <row r="1768" spans="1:17" ht="15">
      <c r="A1768" s="10" t="str">
        <f t="array" ref="A1768">IF(ISERROR(MATCH(TRUE,EXACT(IMAGES!B$12:B$1002,B1768),0)),"?","")</f>
        <v/>
      </c>
      <c r="B1768" s="20"/>
      <c r="C1768" s="14"/>
      <c r="D1768" s="15"/>
      <c r="E1768" s="15"/>
      <c r="F1768" s="15"/>
      <c r="G1768" s="11" t="str" cm="1">
        <f t="array" ref="G1768">_xlfn.IFS(AND(D1768&lt;F1768,H1768="A"),"?",D1768+1=F1768,"✓",AND(D1768=F1768,D1768&gt;0,H1768&lt;&gt;"A"),"A?",TRUE,"")</f>
        <v/>
      </c>
      <c r="H1768" s="23"/>
      <c r="I1768" s="12"/>
      <c r="J1768" s="12" t="s">
        <v>50</v>
      </c>
      <c r="K1768" s="14"/>
      <c r="L1768" s="14"/>
      <c r="M1768" s="14"/>
      <c r="N1768" s="15"/>
      <c r="O1768" s="14"/>
      <c r="P1768" s="20"/>
      <c r="Q1768" s="10" t="str">
        <f>IF(ISBLANK(K1768),"",VLOOKUP(K1768,EXHIBITIONS!B$4:C$1002,2,FALSE))</f>
        <v/>
      </c>
    </row>
    <row r="1769" spans="1:17" ht="15">
      <c r="A1769" s="10" t="str">
        <f t="array" ref="A1769">IF(ISERROR(MATCH(TRUE,EXACT(IMAGES!B$12:B$1002,B1769),0)),"?","")</f>
        <v/>
      </c>
      <c r="B1769" s="20"/>
      <c r="C1769" s="14"/>
      <c r="D1769" s="15"/>
      <c r="E1769" s="15"/>
      <c r="F1769" s="15"/>
      <c r="G1769" s="11" t="str" cm="1">
        <f t="array" ref="G1769">_xlfn.IFS(AND(D1769&lt;F1769,H1769="A"),"?",D1769+1=F1769,"✓",AND(D1769=F1769,D1769&gt;0,H1769&lt;&gt;"A"),"A?",TRUE,"")</f>
        <v/>
      </c>
      <c r="H1769" s="23"/>
      <c r="I1769" s="12"/>
      <c r="J1769" s="12" t="s">
        <v>50</v>
      </c>
      <c r="K1769" s="14"/>
      <c r="L1769" s="14"/>
      <c r="M1769" s="14"/>
      <c r="N1769" s="15"/>
      <c r="O1769" s="14"/>
      <c r="P1769" s="20"/>
      <c r="Q1769" s="10" t="str">
        <f>IF(ISBLANK(K1769),"",VLOOKUP(K1769,EXHIBITIONS!B$4:C$1002,2,FALSE))</f>
        <v/>
      </c>
    </row>
    <row r="1770" spans="1:17" ht="15">
      <c r="A1770" s="10" t="str">
        <f t="array" ref="A1770">IF(ISERROR(MATCH(TRUE,EXACT(IMAGES!B$12:B$1002,B1770),0)),"?","")</f>
        <v/>
      </c>
      <c r="B1770" s="20"/>
      <c r="C1770" s="14"/>
      <c r="D1770" s="15"/>
      <c r="E1770" s="15"/>
      <c r="F1770" s="15"/>
      <c r="G1770" s="11" t="str" cm="1">
        <f t="array" ref="G1770">_xlfn.IFS(AND(D1770&lt;F1770,H1770="A"),"?",D1770+1=F1770,"✓",AND(D1770=F1770,D1770&gt;0,H1770&lt;&gt;"A"),"A?",TRUE,"")</f>
        <v/>
      </c>
      <c r="H1770" s="23"/>
      <c r="I1770" s="12"/>
      <c r="J1770" s="12" t="s">
        <v>50</v>
      </c>
      <c r="K1770" s="14"/>
      <c r="L1770" s="14"/>
      <c r="M1770" s="14"/>
      <c r="N1770" s="15"/>
      <c r="O1770" s="14"/>
      <c r="P1770" s="20"/>
      <c r="Q1770" s="10" t="str">
        <f>IF(ISBLANK(K1770),"",VLOOKUP(K1770,EXHIBITIONS!B$4:C$1002,2,FALSE))</f>
        <v/>
      </c>
    </row>
    <row r="1771" spans="1:17" ht="15">
      <c r="A1771" s="10" t="str">
        <f t="array" ref="A1771">IF(ISERROR(MATCH(TRUE,EXACT(IMAGES!B$12:B$1002,B1771),0)),"?","")</f>
        <v/>
      </c>
      <c r="B1771" s="20"/>
      <c r="C1771" s="14"/>
      <c r="D1771" s="15"/>
      <c r="E1771" s="15"/>
      <c r="F1771" s="15"/>
      <c r="G1771" s="11" t="str" cm="1">
        <f t="array" ref="G1771">_xlfn.IFS(AND(D1771&lt;F1771,H1771="A"),"?",D1771+1=F1771,"✓",AND(D1771=F1771,D1771&gt;0,H1771&lt;&gt;"A"),"A?",TRUE,"")</f>
        <v/>
      </c>
      <c r="H1771" s="23"/>
      <c r="I1771" s="12"/>
      <c r="J1771" s="12" t="s">
        <v>50</v>
      </c>
      <c r="K1771" s="14"/>
      <c r="L1771" s="14"/>
      <c r="M1771" s="14"/>
      <c r="N1771" s="15"/>
      <c r="O1771" s="14"/>
      <c r="P1771" s="20"/>
      <c r="Q1771" s="10" t="str">
        <f>IF(ISBLANK(K1771),"",VLOOKUP(K1771,EXHIBITIONS!B$4:C$1002,2,FALSE))</f>
        <v/>
      </c>
    </row>
    <row r="1772" spans="1:17" ht="15">
      <c r="A1772" s="10" t="str">
        <f t="array" ref="A1772">IF(ISERROR(MATCH(TRUE,EXACT(IMAGES!B$12:B$1002,B1772),0)),"?","")</f>
        <v/>
      </c>
      <c r="B1772" s="20"/>
      <c r="C1772" s="14"/>
      <c r="D1772" s="15"/>
      <c r="E1772" s="15"/>
      <c r="F1772" s="15"/>
      <c r="G1772" s="11" t="str" cm="1">
        <f t="array" ref="G1772">_xlfn.IFS(AND(D1772&lt;F1772,H1772="A"),"?",D1772+1=F1772,"✓",AND(D1772=F1772,D1772&gt;0,H1772&lt;&gt;"A"),"A?",TRUE,"")</f>
        <v/>
      </c>
      <c r="H1772" s="23"/>
      <c r="I1772" s="12"/>
      <c r="J1772" s="12" t="s">
        <v>50</v>
      </c>
      <c r="K1772" s="14"/>
      <c r="L1772" s="14"/>
      <c r="M1772" s="14"/>
      <c r="N1772" s="15"/>
      <c r="O1772" s="14"/>
      <c r="P1772" s="20"/>
      <c r="Q1772" s="10" t="str">
        <f>IF(ISBLANK(K1772),"",VLOOKUP(K1772,EXHIBITIONS!B$4:C$1002,2,FALSE))</f>
        <v/>
      </c>
    </row>
    <row r="1773" spans="1:17" ht="15">
      <c r="A1773" s="10" t="str">
        <f t="array" ref="A1773">IF(ISERROR(MATCH(TRUE,EXACT(IMAGES!B$12:B$1002,B1773),0)),"?","")</f>
        <v/>
      </c>
      <c r="B1773" s="20"/>
      <c r="C1773" s="14"/>
      <c r="D1773" s="15"/>
      <c r="E1773" s="15"/>
      <c r="F1773" s="15"/>
      <c r="G1773" s="11" t="str" cm="1">
        <f t="array" ref="G1773">_xlfn.IFS(AND(D1773&lt;F1773,H1773="A"),"?",D1773+1=F1773,"✓",AND(D1773=F1773,D1773&gt;0,H1773&lt;&gt;"A"),"A?",TRUE,"")</f>
        <v/>
      </c>
      <c r="H1773" s="23"/>
      <c r="I1773" s="12"/>
      <c r="J1773" s="12" t="s">
        <v>50</v>
      </c>
      <c r="K1773" s="14"/>
      <c r="L1773" s="14"/>
      <c r="M1773" s="14"/>
      <c r="N1773" s="15"/>
      <c r="O1773" s="14"/>
      <c r="P1773" s="20"/>
      <c r="Q1773" s="10" t="str">
        <f>IF(ISBLANK(K1773),"",VLOOKUP(K1773,EXHIBITIONS!B$4:C$1002,2,FALSE))</f>
        <v/>
      </c>
    </row>
    <row r="1774" spans="1:17" ht="15">
      <c r="A1774" s="10" t="str">
        <f t="array" ref="A1774">IF(ISERROR(MATCH(TRUE,EXACT(IMAGES!B$12:B$1002,B1774),0)),"?","")</f>
        <v/>
      </c>
      <c r="B1774" s="20"/>
      <c r="C1774" s="14"/>
      <c r="D1774" s="15"/>
      <c r="E1774" s="15"/>
      <c r="F1774" s="15"/>
      <c r="G1774" s="11" t="str" cm="1">
        <f t="array" ref="G1774">_xlfn.IFS(AND(D1774&lt;F1774,H1774="A"),"?",D1774+1=F1774,"✓",AND(D1774=F1774,D1774&gt;0,H1774&lt;&gt;"A"),"A?",TRUE,"")</f>
        <v/>
      </c>
      <c r="H1774" s="23"/>
      <c r="I1774" s="12"/>
      <c r="J1774" s="12" t="s">
        <v>50</v>
      </c>
      <c r="K1774" s="14"/>
      <c r="L1774" s="14"/>
      <c r="M1774" s="14"/>
      <c r="N1774" s="15"/>
      <c r="O1774" s="14"/>
      <c r="P1774" s="20"/>
      <c r="Q1774" s="10" t="str">
        <f>IF(ISBLANK(K1774),"",VLOOKUP(K1774,EXHIBITIONS!B$4:C$1002,2,FALSE))</f>
        <v/>
      </c>
    </row>
    <row r="1775" spans="1:17" ht="15">
      <c r="A1775" s="10" t="str">
        <f t="array" ref="A1775">IF(ISERROR(MATCH(TRUE,EXACT(IMAGES!B$12:B$1002,B1775),0)),"?","")</f>
        <v/>
      </c>
      <c r="B1775" s="20"/>
      <c r="C1775" s="14"/>
      <c r="D1775" s="15"/>
      <c r="E1775" s="15"/>
      <c r="F1775" s="15"/>
      <c r="G1775" s="11" t="str" cm="1">
        <f t="array" ref="G1775">_xlfn.IFS(AND(D1775&lt;F1775,H1775="A"),"?",D1775+1=F1775,"✓",AND(D1775=F1775,D1775&gt;0,H1775&lt;&gt;"A"),"A?",TRUE,"")</f>
        <v/>
      </c>
      <c r="H1775" s="23"/>
      <c r="I1775" s="12"/>
      <c r="J1775" s="12" t="s">
        <v>50</v>
      </c>
      <c r="K1775" s="14"/>
      <c r="L1775" s="14"/>
      <c r="M1775" s="14"/>
      <c r="N1775" s="15"/>
      <c r="O1775" s="14"/>
      <c r="P1775" s="20"/>
      <c r="Q1775" s="10" t="str">
        <f>IF(ISBLANK(K1775),"",VLOOKUP(K1775,EXHIBITIONS!B$4:C$1002,2,FALSE))</f>
        <v/>
      </c>
    </row>
    <row r="1776" spans="1:17" ht="15">
      <c r="A1776" s="10" t="str">
        <f t="array" ref="A1776">IF(ISERROR(MATCH(TRUE,EXACT(IMAGES!B$12:B$1002,B1776),0)),"?","")</f>
        <v/>
      </c>
      <c r="B1776" s="20"/>
      <c r="C1776" s="14"/>
      <c r="D1776" s="15"/>
      <c r="E1776" s="15"/>
      <c r="F1776" s="15"/>
      <c r="G1776" s="11" t="str" cm="1">
        <f t="array" ref="G1776">_xlfn.IFS(AND(D1776&lt;F1776,H1776="A"),"?",D1776+1=F1776,"✓",AND(D1776=F1776,D1776&gt;0,H1776&lt;&gt;"A"),"A?",TRUE,"")</f>
        <v/>
      </c>
      <c r="H1776" s="23"/>
      <c r="I1776" s="12"/>
      <c r="J1776" s="12" t="s">
        <v>50</v>
      </c>
      <c r="K1776" s="14"/>
      <c r="L1776" s="14"/>
      <c r="M1776" s="14"/>
      <c r="N1776" s="15"/>
      <c r="O1776" s="14"/>
      <c r="P1776" s="20"/>
      <c r="Q1776" s="10" t="str">
        <f>IF(ISBLANK(K1776),"",VLOOKUP(K1776,EXHIBITIONS!B$4:C$1002,2,FALSE))</f>
        <v/>
      </c>
    </row>
    <row r="1777" spans="1:17" ht="15">
      <c r="A1777" s="10" t="str">
        <f t="array" ref="A1777">IF(ISERROR(MATCH(TRUE,EXACT(IMAGES!B$12:B$1002,B1777),0)),"?","")</f>
        <v/>
      </c>
      <c r="B1777" s="20"/>
      <c r="C1777" s="14"/>
      <c r="D1777" s="15"/>
      <c r="E1777" s="15"/>
      <c r="F1777" s="15"/>
      <c r="G1777" s="11" t="str" cm="1">
        <f t="array" ref="G1777">_xlfn.IFS(AND(D1777&lt;F1777,H1777="A"),"?",D1777+1=F1777,"✓",AND(D1777=F1777,D1777&gt;0,H1777&lt;&gt;"A"),"A?",TRUE,"")</f>
        <v/>
      </c>
      <c r="H1777" s="23"/>
      <c r="I1777" s="12"/>
      <c r="J1777" s="12" t="s">
        <v>50</v>
      </c>
      <c r="K1777" s="14"/>
      <c r="L1777" s="14"/>
      <c r="M1777" s="14"/>
      <c r="N1777" s="15"/>
      <c r="O1777" s="14"/>
      <c r="P1777" s="20"/>
      <c r="Q1777" s="10" t="str">
        <f>IF(ISBLANK(K1777),"",VLOOKUP(K1777,EXHIBITIONS!B$4:C$1002,2,FALSE))</f>
        <v/>
      </c>
    </row>
    <row r="1778" spans="1:17" ht="15">
      <c r="A1778" s="10" t="str">
        <f t="array" ref="A1778">IF(ISERROR(MATCH(TRUE,EXACT(IMAGES!B$12:B$1002,B1778),0)),"?","")</f>
        <v/>
      </c>
      <c r="B1778" s="20"/>
      <c r="C1778" s="14"/>
      <c r="D1778" s="15"/>
      <c r="E1778" s="15"/>
      <c r="F1778" s="15"/>
      <c r="G1778" s="11" t="str" cm="1">
        <f t="array" ref="G1778">_xlfn.IFS(AND(D1778&lt;F1778,H1778="A"),"?",D1778+1=F1778,"✓",AND(D1778=F1778,D1778&gt;0,H1778&lt;&gt;"A"),"A?",TRUE,"")</f>
        <v/>
      </c>
      <c r="H1778" s="23"/>
      <c r="I1778" s="12"/>
      <c r="J1778" s="12" t="s">
        <v>50</v>
      </c>
      <c r="K1778" s="14"/>
      <c r="L1778" s="14"/>
      <c r="M1778" s="14"/>
      <c r="N1778" s="15"/>
      <c r="O1778" s="14"/>
      <c r="P1778" s="20"/>
      <c r="Q1778" s="10" t="str">
        <f>IF(ISBLANK(K1778),"",VLOOKUP(K1778,EXHIBITIONS!B$4:C$1002,2,FALSE))</f>
        <v/>
      </c>
    </row>
    <row r="1779" spans="1:17" ht="15">
      <c r="A1779" s="10" t="str">
        <f t="array" ref="A1779">IF(ISERROR(MATCH(TRUE,EXACT(IMAGES!B$12:B$1002,B1779),0)),"?","")</f>
        <v/>
      </c>
      <c r="B1779" s="20"/>
      <c r="C1779" s="14"/>
      <c r="D1779" s="15"/>
      <c r="E1779" s="15"/>
      <c r="F1779" s="15"/>
      <c r="G1779" s="11" t="str" cm="1">
        <f t="array" ref="G1779">_xlfn.IFS(AND(D1779&lt;F1779,H1779="A"),"?",D1779+1=F1779,"✓",AND(D1779=F1779,D1779&gt;0,H1779&lt;&gt;"A"),"A?",TRUE,"")</f>
        <v/>
      </c>
      <c r="H1779" s="23"/>
      <c r="I1779" s="12"/>
      <c r="J1779" s="12" t="s">
        <v>50</v>
      </c>
      <c r="K1779" s="14"/>
      <c r="L1779" s="14"/>
      <c r="M1779" s="14"/>
      <c r="N1779" s="15"/>
      <c r="O1779" s="14"/>
      <c r="P1779" s="20"/>
      <c r="Q1779" s="10" t="str">
        <f>IF(ISBLANK(K1779),"",VLOOKUP(K1779,EXHIBITIONS!B$4:C$1002,2,FALSE))</f>
        <v/>
      </c>
    </row>
    <row r="1780" spans="1:17" ht="15">
      <c r="A1780" s="10" t="str">
        <f t="array" ref="A1780">IF(ISERROR(MATCH(TRUE,EXACT(IMAGES!B$12:B$1002,B1780),0)),"?","")</f>
        <v/>
      </c>
      <c r="B1780" s="20"/>
      <c r="C1780" s="14"/>
      <c r="D1780" s="15"/>
      <c r="E1780" s="15"/>
      <c r="F1780" s="15"/>
      <c r="G1780" s="11" t="str" cm="1">
        <f t="array" ref="G1780">_xlfn.IFS(AND(D1780&lt;F1780,H1780="A"),"?",D1780+1=F1780,"✓",AND(D1780=F1780,D1780&gt;0,H1780&lt;&gt;"A"),"A?",TRUE,"")</f>
        <v/>
      </c>
      <c r="H1780" s="23"/>
      <c r="I1780" s="12"/>
      <c r="J1780" s="12" t="s">
        <v>50</v>
      </c>
      <c r="K1780" s="14"/>
      <c r="L1780" s="14"/>
      <c r="M1780" s="14"/>
      <c r="N1780" s="15"/>
      <c r="O1780" s="14"/>
      <c r="P1780" s="20"/>
      <c r="Q1780" s="10" t="str">
        <f>IF(ISBLANK(K1780),"",VLOOKUP(K1780,EXHIBITIONS!B$4:C$1002,2,FALSE))</f>
        <v/>
      </c>
    </row>
    <row r="1781" spans="1:17" ht="15">
      <c r="A1781" s="10" t="str">
        <f t="array" ref="A1781">IF(ISERROR(MATCH(TRUE,EXACT(IMAGES!B$12:B$1002,B1781),0)),"?","")</f>
        <v/>
      </c>
      <c r="B1781" s="20"/>
      <c r="C1781" s="14"/>
      <c r="D1781" s="15"/>
      <c r="E1781" s="15"/>
      <c r="F1781" s="15"/>
      <c r="G1781" s="11" t="str" cm="1">
        <f t="array" ref="G1781">_xlfn.IFS(AND(D1781&lt;F1781,H1781="A"),"?",D1781+1=F1781,"✓",AND(D1781=F1781,D1781&gt;0,H1781&lt;&gt;"A"),"A?",TRUE,"")</f>
        <v/>
      </c>
      <c r="H1781" s="23"/>
      <c r="I1781" s="12"/>
      <c r="J1781" s="12" t="s">
        <v>50</v>
      </c>
      <c r="K1781" s="14"/>
      <c r="L1781" s="14"/>
      <c r="M1781" s="14"/>
      <c r="N1781" s="15"/>
      <c r="O1781" s="14"/>
      <c r="P1781" s="20"/>
      <c r="Q1781" s="10" t="str">
        <f>IF(ISBLANK(K1781),"",VLOOKUP(K1781,EXHIBITIONS!B$4:C$1002,2,FALSE))</f>
        <v/>
      </c>
    </row>
    <row r="1782" spans="1:17" ht="15">
      <c r="A1782" s="10" t="str">
        <f t="array" ref="A1782">IF(ISERROR(MATCH(TRUE,EXACT(IMAGES!B$12:B$1002,B1782),0)),"?","")</f>
        <v/>
      </c>
      <c r="B1782" s="20"/>
      <c r="C1782" s="14"/>
      <c r="D1782" s="15"/>
      <c r="E1782" s="15"/>
      <c r="F1782" s="15"/>
      <c r="G1782" s="11" t="str" cm="1">
        <f t="array" ref="G1782">_xlfn.IFS(AND(D1782&lt;F1782,H1782="A"),"?",D1782+1=F1782,"✓",AND(D1782=F1782,D1782&gt;0,H1782&lt;&gt;"A"),"A?",TRUE,"")</f>
        <v/>
      </c>
      <c r="H1782" s="23"/>
      <c r="I1782" s="12"/>
      <c r="J1782" s="12" t="s">
        <v>50</v>
      </c>
      <c r="K1782" s="14"/>
      <c r="L1782" s="14"/>
      <c r="M1782" s="14"/>
      <c r="N1782" s="15"/>
      <c r="O1782" s="14"/>
      <c r="P1782" s="20"/>
      <c r="Q1782" s="10" t="str">
        <f>IF(ISBLANK(K1782),"",VLOOKUP(K1782,EXHIBITIONS!B$4:C$1002,2,FALSE))</f>
        <v/>
      </c>
    </row>
    <row r="1783" spans="1:17" ht="15">
      <c r="A1783" s="10" t="str">
        <f t="array" ref="A1783">IF(ISERROR(MATCH(TRUE,EXACT(IMAGES!B$12:B$1002,B1783),0)),"?","")</f>
        <v/>
      </c>
      <c r="B1783" s="20"/>
      <c r="C1783" s="14"/>
      <c r="D1783" s="15"/>
      <c r="E1783" s="15"/>
      <c r="F1783" s="15"/>
      <c r="G1783" s="11" t="str" cm="1">
        <f t="array" ref="G1783">_xlfn.IFS(AND(D1783&lt;F1783,H1783="A"),"?",D1783+1=F1783,"✓",AND(D1783=F1783,D1783&gt;0,H1783&lt;&gt;"A"),"A?",TRUE,"")</f>
        <v/>
      </c>
      <c r="H1783" s="23"/>
      <c r="I1783" s="12"/>
      <c r="J1783" s="12" t="s">
        <v>50</v>
      </c>
      <c r="K1783" s="14"/>
      <c r="L1783" s="14"/>
      <c r="M1783" s="14"/>
      <c r="N1783" s="15"/>
      <c r="O1783" s="14"/>
      <c r="P1783" s="20"/>
      <c r="Q1783" s="10" t="str">
        <f>IF(ISBLANK(K1783),"",VLOOKUP(K1783,EXHIBITIONS!B$4:C$1002,2,FALSE))</f>
        <v/>
      </c>
    </row>
    <row r="1784" spans="1:17" ht="15">
      <c r="A1784" s="10" t="str">
        <f t="array" ref="A1784">IF(ISERROR(MATCH(TRUE,EXACT(IMAGES!B$12:B$1002,B1784),0)),"?","")</f>
        <v/>
      </c>
      <c r="B1784" s="20"/>
      <c r="C1784" s="14"/>
      <c r="D1784" s="15"/>
      <c r="E1784" s="15"/>
      <c r="F1784" s="15"/>
      <c r="G1784" s="11" t="str" cm="1">
        <f t="array" ref="G1784">_xlfn.IFS(AND(D1784&lt;F1784,H1784="A"),"?",D1784+1=F1784,"✓",AND(D1784=F1784,D1784&gt;0,H1784&lt;&gt;"A"),"A?",TRUE,"")</f>
        <v/>
      </c>
      <c r="H1784" s="23"/>
      <c r="I1784" s="12"/>
      <c r="J1784" s="12" t="s">
        <v>50</v>
      </c>
      <c r="K1784" s="14"/>
      <c r="L1784" s="14"/>
      <c r="M1784" s="14"/>
      <c r="N1784" s="15"/>
      <c r="O1784" s="14"/>
      <c r="P1784" s="20"/>
      <c r="Q1784" s="10" t="str">
        <f>IF(ISBLANK(K1784),"",VLOOKUP(K1784,EXHIBITIONS!B$4:C$1002,2,FALSE))</f>
        <v/>
      </c>
    </row>
    <row r="1785" spans="1:17" ht="15">
      <c r="A1785" s="10" t="str">
        <f t="array" ref="A1785">IF(ISERROR(MATCH(TRUE,EXACT(IMAGES!B$12:B$1002,B1785),0)),"?","")</f>
        <v/>
      </c>
      <c r="B1785" s="20"/>
      <c r="C1785" s="14"/>
      <c r="D1785" s="15"/>
      <c r="E1785" s="15"/>
      <c r="F1785" s="15"/>
      <c r="G1785" s="11" t="str" cm="1">
        <f t="array" ref="G1785">_xlfn.IFS(AND(D1785&lt;F1785,H1785="A"),"?",D1785+1=F1785,"✓",AND(D1785=F1785,D1785&gt;0,H1785&lt;&gt;"A"),"A?",TRUE,"")</f>
        <v/>
      </c>
      <c r="H1785" s="23"/>
      <c r="I1785" s="12"/>
      <c r="J1785" s="12" t="s">
        <v>50</v>
      </c>
      <c r="K1785" s="14"/>
      <c r="L1785" s="14"/>
      <c r="M1785" s="14"/>
      <c r="N1785" s="15"/>
      <c r="O1785" s="14"/>
      <c r="P1785" s="20"/>
      <c r="Q1785" s="10" t="str">
        <f>IF(ISBLANK(K1785),"",VLOOKUP(K1785,EXHIBITIONS!B$4:C$1002,2,FALSE))</f>
        <v/>
      </c>
    </row>
    <row r="1786" spans="1:17" ht="15">
      <c r="A1786" s="10" t="str">
        <f t="array" ref="A1786">IF(ISERROR(MATCH(TRUE,EXACT(IMAGES!B$12:B$1002,B1786),0)),"?","")</f>
        <v/>
      </c>
      <c r="B1786" s="20"/>
      <c r="C1786" s="14"/>
      <c r="D1786" s="15"/>
      <c r="E1786" s="15"/>
      <c r="F1786" s="15"/>
      <c r="G1786" s="11" t="str" cm="1">
        <f t="array" ref="G1786">_xlfn.IFS(AND(D1786&lt;F1786,H1786="A"),"?",D1786+1=F1786,"✓",AND(D1786=F1786,D1786&gt;0,H1786&lt;&gt;"A"),"A?",TRUE,"")</f>
        <v/>
      </c>
      <c r="H1786" s="23"/>
      <c r="I1786" s="12"/>
      <c r="J1786" s="12" t="s">
        <v>50</v>
      </c>
      <c r="K1786" s="14"/>
      <c r="L1786" s="14"/>
      <c r="M1786" s="14"/>
      <c r="N1786" s="15"/>
      <c r="O1786" s="14"/>
      <c r="P1786" s="20"/>
      <c r="Q1786" s="10" t="str">
        <f>IF(ISBLANK(K1786),"",VLOOKUP(K1786,EXHIBITIONS!B$4:C$1002,2,FALSE))</f>
        <v/>
      </c>
    </row>
    <row r="1787" spans="1:17" ht="15">
      <c r="A1787" s="10" t="str">
        <f t="array" ref="A1787">IF(ISERROR(MATCH(TRUE,EXACT(IMAGES!B$12:B$1002,B1787),0)),"?","")</f>
        <v/>
      </c>
      <c r="B1787" s="20"/>
      <c r="C1787" s="14"/>
      <c r="D1787" s="15"/>
      <c r="E1787" s="15"/>
      <c r="F1787" s="15"/>
      <c r="G1787" s="11" t="str" cm="1">
        <f t="array" ref="G1787">_xlfn.IFS(AND(D1787&lt;F1787,H1787="A"),"?",D1787+1=F1787,"✓",AND(D1787=F1787,D1787&gt;0,H1787&lt;&gt;"A"),"A?",TRUE,"")</f>
        <v/>
      </c>
      <c r="H1787" s="23"/>
      <c r="I1787" s="12"/>
      <c r="J1787" s="12" t="s">
        <v>50</v>
      </c>
      <c r="K1787" s="14"/>
      <c r="L1787" s="14"/>
      <c r="M1787" s="14"/>
      <c r="N1787" s="15"/>
      <c r="O1787" s="14"/>
      <c r="P1787" s="20"/>
      <c r="Q1787" s="10" t="str">
        <f>IF(ISBLANK(K1787),"",VLOOKUP(K1787,EXHIBITIONS!B$4:C$1002,2,FALSE))</f>
        <v/>
      </c>
    </row>
    <row r="1788" spans="1:17" ht="15">
      <c r="A1788" s="10" t="str">
        <f t="array" ref="A1788">IF(ISERROR(MATCH(TRUE,EXACT(IMAGES!B$12:B$1002,B1788),0)),"?","")</f>
        <v/>
      </c>
      <c r="B1788" s="20"/>
      <c r="C1788" s="14"/>
      <c r="D1788" s="15"/>
      <c r="E1788" s="15"/>
      <c r="F1788" s="15"/>
      <c r="G1788" s="11" t="str" cm="1">
        <f t="array" ref="G1788">_xlfn.IFS(AND(D1788&lt;F1788,H1788="A"),"?",D1788+1=F1788,"✓",AND(D1788=F1788,D1788&gt;0,H1788&lt;&gt;"A"),"A?",TRUE,"")</f>
        <v/>
      </c>
      <c r="H1788" s="23"/>
      <c r="I1788" s="12"/>
      <c r="J1788" s="12" t="s">
        <v>50</v>
      </c>
      <c r="K1788" s="14"/>
      <c r="L1788" s="14"/>
      <c r="M1788" s="14"/>
      <c r="N1788" s="15"/>
      <c r="O1788" s="14"/>
      <c r="P1788" s="20"/>
      <c r="Q1788" s="10" t="str">
        <f>IF(ISBLANK(K1788),"",VLOOKUP(K1788,EXHIBITIONS!B$4:C$1002,2,FALSE))</f>
        <v/>
      </c>
    </row>
    <row r="1789" spans="1:17" ht="15">
      <c r="A1789" s="10" t="str">
        <f t="array" ref="A1789">IF(ISERROR(MATCH(TRUE,EXACT(IMAGES!B$12:B$1002,B1789),0)),"?","")</f>
        <v/>
      </c>
      <c r="B1789" s="20"/>
      <c r="C1789" s="14"/>
      <c r="D1789" s="15"/>
      <c r="E1789" s="15"/>
      <c r="F1789" s="15"/>
      <c r="G1789" s="11" t="str" cm="1">
        <f t="array" ref="G1789">_xlfn.IFS(AND(D1789&lt;F1789,H1789="A"),"?",D1789+1=F1789,"✓",AND(D1789=F1789,D1789&gt;0,H1789&lt;&gt;"A"),"A?",TRUE,"")</f>
        <v/>
      </c>
      <c r="H1789" s="23"/>
      <c r="I1789" s="12"/>
      <c r="J1789" s="12" t="s">
        <v>50</v>
      </c>
      <c r="K1789" s="14"/>
      <c r="L1789" s="14"/>
      <c r="M1789" s="14"/>
      <c r="N1789" s="15"/>
      <c r="O1789" s="14"/>
      <c r="P1789" s="20"/>
      <c r="Q1789" s="10" t="str">
        <f>IF(ISBLANK(K1789),"",VLOOKUP(K1789,EXHIBITIONS!B$4:C$1002,2,FALSE))</f>
        <v/>
      </c>
    </row>
    <row r="1790" spans="1:17" ht="15">
      <c r="A1790" s="10" t="str">
        <f t="array" ref="A1790">IF(ISERROR(MATCH(TRUE,EXACT(IMAGES!B$12:B$1002,B1790),0)),"?","")</f>
        <v/>
      </c>
      <c r="B1790" s="20"/>
      <c r="C1790" s="14"/>
      <c r="D1790" s="15"/>
      <c r="E1790" s="15"/>
      <c r="F1790" s="15"/>
      <c r="G1790" s="11" t="str" cm="1">
        <f t="array" ref="G1790">_xlfn.IFS(AND(D1790&lt;F1790,H1790="A"),"?",D1790+1=F1790,"✓",AND(D1790=F1790,D1790&gt;0,H1790&lt;&gt;"A"),"A?",TRUE,"")</f>
        <v/>
      </c>
      <c r="H1790" s="23"/>
      <c r="I1790" s="12"/>
      <c r="J1790" s="12" t="s">
        <v>50</v>
      </c>
      <c r="K1790" s="14"/>
      <c r="L1790" s="14"/>
      <c r="M1790" s="14"/>
      <c r="N1790" s="15"/>
      <c r="O1790" s="14"/>
      <c r="P1790" s="20"/>
      <c r="Q1790" s="10" t="str">
        <f>IF(ISBLANK(K1790),"",VLOOKUP(K1790,EXHIBITIONS!B$4:C$1002,2,FALSE))</f>
        <v/>
      </c>
    </row>
    <row r="1791" spans="1:17" ht="15">
      <c r="A1791" s="10" t="str">
        <f t="array" ref="A1791">IF(ISERROR(MATCH(TRUE,EXACT(IMAGES!B$12:B$1002,B1791),0)),"?","")</f>
        <v/>
      </c>
      <c r="B1791" s="20"/>
      <c r="C1791" s="14"/>
      <c r="D1791" s="15"/>
      <c r="E1791" s="15"/>
      <c r="F1791" s="15"/>
      <c r="G1791" s="11" t="str" cm="1">
        <f t="array" ref="G1791">_xlfn.IFS(AND(D1791&lt;F1791,H1791="A"),"?",D1791+1=F1791,"✓",AND(D1791=F1791,D1791&gt;0,H1791&lt;&gt;"A"),"A?",TRUE,"")</f>
        <v/>
      </c>
      <c r="H1791" s="23"/>
      <c r="I1791" s="12"/>
      <c r="J1791" s="12" t="s">
        <v>50</v>
      </c>
      <c r="K1791" s="14"/>
      <c r="L1791" s="14"/>
      <c r="M1791" s="14"/>
      <c r="N1791" s="15"/>
      <c r="O1791" s="14"/>
      <c r="P1791" s="20"/>
      <c r="Q1791" s="10" t="str">
        <f>IF(ISBLANK(K1791),"",VLOOKUP(K1791,EXHIBITIONS!B$4:C$1002,2,FALSE))</f>
        <v/>
      </c>
    </row>
    <row r="1792" spans="1:17" ht="15">
      <c r="A1792" s="10" t="str">
        <f t="array" ref="A1792">IF(ISERROR(MATCH(TRUE,EXACT(IMAGES!B$12:B$1002,B1792),0)),"?","")</f>
        <v/>
      </c>
      <c r="B1792" s="20"/>
      <c r="C1792" s="14"/>
      <c r="D1792" s="15"/>
      <c r="E1792" s="15"/>
      <c r="F1792" s="15"/>
      <c r="G1792" s="11" t="str" cm="1">
        <f t="array" ref="G1792">_xlfn.IFS(AND(D1792&lt;F1792,H1792="A"),"?",D1792+1=F1792,"✓",AND(D1792=F1792,D1792&gt;0,H1792&lt;&gt;"A"),"A?",TRUE,"")</f>
        <v/>
      </c>
      <c r="H1792" s="23"/>
      <c r="I1792" s="12"/>
      <c r="J1792" s="12" t="s">
        <v>50</v>
      </c>
      <c r="K1792" s="14"/>
      <c r="L1792" s="14"/>
      <c r="M1792" s="14"/>
      <c r="N1792" s="15"/>
      <c r="O1792" s="14"/>
      <c r="P1792" s="20"/>
      <c r="Q1792" s="10" t="str">
        <f>IF(ISBLANK(K1792),"",VLOOKUP(K1792,EXHIBITIONS!B$4:C$1002,2,FALSE))</f>
        <v/>
      </c>
    </row>
    <row r="1793" spans="1:17" ht="15">
      <c r="A1793" s="10" t="str">
        <f t="array" ref="A1793">IF(ISERROR(MATCH(TRUE,EXACT(IMAGES!B$12:B$1002,B1793),0)),"?","")</f>
        <v/>
      </c>
      <c r="B1793" s="20"/>
      <c r="C1793" s="14"/>
      <c r="D1793" s="15"/>
      <c r="E1793" s="15"/>
      <c r="F1793" s="15"/>
      <c r="G1793" s="11" t="str" cm="1">
        <f t="array" ref="G1793">_xlfn.IFS(AND(D1793&lt;F1793,H1793="A"),"?",D1793+1=F1793,"✓",AND(D1793=F1793,D1793&gt;0,H1793&lt;&gt;"A"),"A?",TRUE,"")</f>
        <v/>
      </c>
      <c r="H1793" s="23"/>
      <c r="I1793" s="12"/>
      <c r="J1793" s="12" t="s">
        <v>50</v>
      </c>
      <c r="K1793" s="14"/>
      <c r="L1793" s="14"/>
      <c r="M1793" s="14"/>
      <c r="N1793" s="15"/>
      <c r="O1793" s="14"/>
      <c r="P1793" s="20"/>
      <c r="Q1793" s="10" t="str">
        <f>IF(ISBLANK(K1793),"",VLOOKUP(K1793,EXHIBITIONS!B$4:C$1002,2,FALSE))</f>
        <v/>
      </c>
    </row>
    <row r="1794" spans="1:17" ht="15">
      <c r="A1794" s="10" t="str">
        <f t="array" ref="A1794">IF(ISERROR(MATCH(TRUE,EXACT(IMAGES!B$12:B$1002,B1794),0)),"?","")</f>
        <v/>
      </c>
      <c r="B1794" s="20"/>
      <c r="C1794" s="14"/>
      <c r="D1794" s="15"/>
      <c r="E1794" s="15"/>
      <c r="F1794" s="15"/>
      <c r="G1794" s="11" t="str" cm="1">
        <f t="array" ref="G1794">_xlfn.IFS(AND(D1794&lt;F1794,H1794="A"),"?",D1794+1=F1794,"✓",AND(D1794=F1794,D1794&gt;0,H1794&lt;&gt;"A"),"A?",TRUE,"")</f>
        <v/>
      </c>
      <c r="H1794" s="23"/>
      <c r="I1794" s="12"/>
      <c r="J1794" s="12" t="s">
        <v>50</v>
      </c>
      <c r="K1794" s="14"/>
      <c r="L1794" s="14"/>
      <c r="M1794" s="14"/>
      <c r="N1794" s="15"/>
      <c r="O1794" s="14"/>
      <c r="P1794" s="20"/>
      <c r="Q1794" s="10" t="str">
        <f>IF(ISBLANK(K1794),"",VLOOKUP(K1794,EXHIBITIONS!B$4:C$1002,2,FALSE))</f>
        <v/>
      </c>
    </row>
    <row r="1795" spans="1:17" ht="15">
      <c r="A1795" s="10" t="str">
        <f t="array" ref="A1795">IF(ISERROR(MATCH(TRUE,EXACT(IMAGES!B$12:B$1002,B1795),0)),"?","")</f>
        <v/>
      </c>
      <c r="B1795" s="20"/>
      <c r="C1795" s="14"/>
      <c r="D1795" s="15"/>
      <c r="E1795" s="15"/>
      <c r="F1795" s="15"/>
      <c r="G1795" s="11" t="str" cm="1">
        <f t="array" ref="G1795">_xlfn.IFS(AND(D1795&lt;F1795,H1795="A"),"?",D1795+1=F1795,"✓",AND(D1795=F1795,D1795&gt;0,H1795&lt;&gt;"A"),"A?",TRUE,"")</f>
        <v/>
      </c>
      <c r="H1795" s="23"/>
      <c r="I1795" s="12"/>
      <c r="J1795" s="12" t="s">
        <v>50</v>
      </c>
      <c r="K1795" s="14"/>
      <c r="L1795" s="14"/>
      <c r="M1795" s="14"/>
      <c r="N1795" s="15"/>
      <c r="O1795" s="14"/>
      <c r="P1795" s="20"/>
      <c r="Q1795" s="10" t="str">
        <f>IF(ISBLANK(K1795),"",VLOOKUP(K1795,EXHIBITIONS!B$4:C$1002,2,FALSE))</f>
        <v/>
      </c>
    </row>
    <row r="1796" spans="1:17" ht="15">
      <c r="A1796" s="10" t="str">
        <f t="array" ref="A1796">IF(ISERROR(MATCH(TRUE,EXACT(IMAGES!B$12:B$1002,B1796),0)),"?","")</f>
        <v/>
      </c>
      <c r="B1796" s="20"/>
      <c r="C1796" s="14"/>
      <c r="D1796" s="15"/>
      <c r="E1796" s="15"/>
      <c r="F1796" s="15"/>
      <c r="G1796" s="11" t="str" cm="1">
        <f t="array" ref="G1796">_xlfn.IFS(AND(D1796&lt;F1796,H1796="A"),"?",D1796+1=F1796,"✓",AND(D1796=F1796,D1796&gt;0,H1796&lt;&gt;"A"),"A?",TRUE,"")</f>
        <v/>
      </c>
      <c r="H1796" s="23"/>
      <c r="I1796" s="12"/>
      <c r="J1796" s="12" t="s">
        <v>50</v>
      </c>
      <c r="K1796" s="14"/>
      <c r="L1796" s="14"/>
      <c r="M1796" s="14"/>
      <c r="N1796" s="15"/>
      <c r="O1796" s="14"/>
      <c r="P1796" s="20"/>
      <c r="Q1796" s="10" t="str">
        <f>IF(ISBLANK(K1796),"",VLOOKUP(K1796,EXHIBITIONS!B$4:C$1002,2,FALSE))</f>
        <v/>
      </c>
    </row>
    <row r="1797" spans="1:17" ht="15">
      <c r="A1797" s="10" t="str">
        <f t="array" ref="A1797">IF(ISERROR(MATCH(TRUE,EXACT(IMAGES!B$12:B$1002,B1797),0)),"?","")</f>
        <v/>
      </c>
      <c r="B1797" s="20"/>
      <c r="C1797" s="14"/>
      <c r="D1797" s="15"/>
      <c r="E1797" s="15"/>
      <c r="F1797" s="15"/>
      <c r="G1797" s="11" t="str" cm="1">
        <f t="array" ref="G1797">_xlfn.IFS(AND(D1797&lt;F1797,H1797="A"),"?",D1797+1=F1797,"✓",AND(D1797=F1797,D1797&gt;0,H1797&lt;&gt;"A"),"A?",TRUE,"")</f>
        <v/>
      </c>
      <c r="H1797" s="23"/>
      <c r="I1797" s="12"/>
      <c r="J1797" s="12" t="s">
        <v>50</v>
      </c>
      <c r="K1797" s="14"/>
      <c r="L1797" s="14"/>
      <c r="M1797" s="14"/>
      <c r="N1797" s="15"/>
      <c r="O1797" s="14"/>
      <c r="P1797" s="20"/>
      <c r="Q1797" s="10" t="str">
        <f>IF(ISBLANK(K1797),"",VLOOKUP(K1797,EXHIBITIONS!B$4:C$1002,2,FALSE))</f>
        <v/>
      </c>
    </row>
    <row r="1798" spans="1:17" ht="15">
      <c r="A1798" s="10" t="str">
        <f t="array" ref="A1798">IF(ISERROR(MATCH(TRUE,EXACT(IMAGES!B$12:B$1002,B1798),0)),"?","")</f>
        <v/>
      </c>
      <c r="B1798" s="20"/>
      <c r="C1798" s="14"/>
      <c r="D1798" s="15"/>
      <c r="E1798" s="15"/>
      <c r="F1798" s="15"/>
      <c r="G1798" s="11" t="str" cm="1">
        <f t="array" ref="G1798">_xlfn.IFS(AND(D1798&lt;F1798,H1798="A"),"?",D1798+1=F1798,"✓",AND(D1798=F1798,D1798&gt;0,H1798&lt;&gt;"A"),"A?",TRUE,"")</f>
        <v/>
      </c>
      <c r="H1798" s="23"/>
      <c r="I1798" s="12"/>
      <c r="J1798" s="12" t="s">
        <v>50</v>
      </c>
      <c r="K1798" s="14"/>
      <c r="L1798" s="14"/>
      <c r="M1798" s="14"/>
      <c r="N1798" s="15"/>
      <c r="O1798" s="14"/>
      <c r="P1798" s="20"/>
      <c r="Q1798" s="10" t="str">
        <f>IF(ISBLANK(K1798),"",VLOOKUP(K1798,EXHIBITIONS!B$4:C$1002,2,FALSE))</f>
        <v/>
      </c>
    </row>
    <row r="1799" spans="1:17" ht="15">
      <c r="A1799" s="10" t="str">
        <f t="array" ref="A1799">IF(ISERROR(MATCH(TRUE,EXACT(IMAGES!B$12:B$1002,B1799),0)),"?","")</f>
        <v/>
      </c>
      <c r="B1799" s="20"/>
      <c r="C1799" s="14"/>
      <c r="D1799" s="15"/>
      <c r="E1799" s="15"/>
      <c r="F1799" s="15"/>
      <c r="G1799" s="11" t="str" cm="1">
        <f t="array" ref="G1799">_xlfn.IFS(AND(D1799&lt;F1799,H1799="A"),"?",D1799+1=F1799,"✓",AND(D1799=F1799,D1799&gt;0,H1799&lt;&gt;"A"),"A?",TRUE,"")</f>
        <v/>
      </c>
      <c r="H1799" s="23"/>
      <c r="I1799" s="12"/>
      <c r="J1799" s="12" t="s">
        <v>50</v>
      </c>
      <c r="K1799" s="14"/>
      <c r="L1799" s="14"/>
      <c r="M1799" s="14"/>
      <c r="N1799" s="15"/>
      <c r="O1799" s="14"/>
      <c r="P1799" s="20"/>
      <c r="Q1799" s="10" t="str">
        <f>IF(ISBLANK(K1799),"",VLOOKUP(K1799,EXHIBITIONS!B$4:C$1002,2,FALSE))</f>
        <v/>
      </c>
    </row>
    <row r="1800" spans="1:17" ht="15">
      <c r="A1800" s="10" t="str">
        <f t="array" ref="A1800">IF(ISERROR(MATCH(TRUE,EXACT(IMAGES!B$12:B$1002,B1800),0)),"?","")</f>
        <v/>
      </c>
      <c r="B1800" s="20"/>
      <c r="C1800" s="14"/>
      <c r="D1800" s="15"/>
      <c r="E1800" s="15"/>
      <c r="F1800" s="15"/>
      <c r="G1800" s="11" t="str" cm="1">
        <f t="array" ref="G1800">_xlfn.IFS(AND(D1800&lt;F1800,H1800="A"),"?",D1800+1=F1800,"✓",AND(D1800=F1800,D1800&gt;0,H1800&lt;&gt;"A"),"A?",TRUE,"")</f>
        <v/>
      </c>
      <c r="H1800" s="23"/>
      <c r="I1800" s="12"/>
      <c r="J1800" s="12" t="s">
        <v>50</v>
      </c>
      <c r="K1800" s="14"/>
      <c r="L1800" s="14"/>
      <c r="M1800" s="14"/>
      <c r="N1800" s="15"/>
      <c r="O1800" s="14"/>
      <c r="P1800" s="20"/>
      <c r="Q1800" s="10" t="str">
        <f>IF(ISBLANK(K1800),"",VLOOKUP(K1800,EXHIBITIONS!B$4:C$1002,2,FALSE))</f>
        <v/>
      </c>
    </row>
    <row r="1801" spans="1:17" ht="15">
      <c r="A1801" s="10" t="str">
        <f t="array" ref="A1801">IF(ISERROR(MATCH(TRUE,EXACT(IMAGES!B$12:B$1002,B1801),0)),"?","")</f>
        <v/>
      </c>
      <c r="B1801" s="20"/>
      <c r="C1801" s="14"/>
      <c r="D1801" s="15"/>
      <c r="E1801" s="15"/>
      <c r="F1801" s="15"/>
      <c r="G1801" s="11" t="str" cm="1">
        <f t="array" ref="G1801">_xlfn.IFS(AND(D1801&lt;F1801,H1801="A"),"?",D1801+1=F1801,"✓",AND(D1801=F1801,D1801&gt;0,H1801&lt;&gt;"A"),"A?",TRUE,"")</f>
        <v/>
      </c>
      <c r="H1801" s="23"/>
      <c r="I1801" s="12"/>
      <c r="J1801" s="12" t="s">
        <v>50</v>
      </c>
      <c r="K1801" s="14"/>
      <c r="L1801" s="14"/>
      <c r="M1801" s="14"/>
      <c r="N1801" s="15"/>
      <c r="O1801" s="14"/>
      <c r="P1801" s="20"/>
      <c r="Q1801" s="10" t="str">
        <f>IF(ISBLANK(K1801),"",VLOOKUP(K1801,EXHIBITIONS!B$4:C$1002,2,FALSE))</f>
        <v/>
      </c>
    </row>
    <row r="1802" spans="1:17" ht="15">
      <c r="A1802" s="10" t="str">
        <f t="array" ref="A1802">IF(ISERROR(MATCH(TRUE,EXACT(IMAGES!B$12:B$1002,B1802),0)),"?","")</f>
        <v/>
      </c>
      <c r="B1802" s="20"/>
      <c r="C1802" s="14"/>
      <c r="D1802" s="15"/>
      <c r="E1802" s="15"/>
      <c r="F1802" s="15"/>
      <c r="G1802" s="11" t="str" cm="1">
        <f t="array" ref="G1802">_xlfn.IFS(AND(D1802&lt;F1802,H1802="A"),"?",D1802+1=F1802,"✓",AND(D1802=F1802,D1802&gt;0,H1802&lt;&gt;"A"),"A?",TRUE,"")</f>
        <v/>
      </c>
      <c r="H1802" s="23"/>
      <c r="I1802" s="12"/>
      <c r="J1802" s="12" t="s">
        <v>50</v>
      </c>
      <c r="K1802" s="14"/>
      <c r="L1802" s="14"/>
      <c r="M1802" s="14"/>
      <c r="N1802" s="15"/>
      <c r="O1802" s="14"/>
      <c r="P1802" s="20"/>
      <c r="Q1802" s="10" t="str">
        <f>IF(ISBLANK(K1802),"",VLOOKUP(K1802,EXHIBITIONS!B$4:C$1002,2,FALSE))</f>
        <v/>
      </c>
    </row>
    <row r="1803" spans="1:17" ht="15">
      <c r="A1803" s="10" t="str">
        <f t="array" ref="A1803">IF(ISERROR(MATCH(TRUE,EXACT(IMAGES!B$12:B$1002,B1803),0)),"?","")</f>
        <v/>
      </c>
      <c r="B1803" s="20"/>
      <c r="C1803" s="14"/>
      <c r="D1803" s="15"/>
      <c r="E1803" s="15"/>
      <c r="F1803" s="15"/>
      <c r="G1803" s="11" t="str" cm="1">
        <f t="array" ref="G1803">_xlfn.IFS(AND(D1803&lt;F1803,H1803="A"),"?",D1803+1=F1803,"✓",AND(D1803=F1803,D1803&gt;0,H1803&lt;&gt;"A"),"A?",TRUE,"")</f>
        <v/>
      </c>
      <c r="H1803" s="23"/>
      <c r="I1803" s="12"/>
      <c r="J1803" s="12" t="s">
        <v>50</v>
      </c>
      <c r="K1803" s="14"/>
      <c r="L1803" s="14"/>
      <c r="M1803" s="14"/>
      <c r="N1803" s="15"/>
      <c r="O1803" s="14"/>
      <c r="P1803" s="20"/>
      <c r="Q1803" s="10" t="str">
        <f>IF(ISBLANK(K1803),"",VLOOKUP(K1803,EXHIBITIONS!B$4:C$1002,2,FALSE))</f>
        <v/>
      </c>
    </row>
    <row r="1804" spans="1:17" ht="15">
      <c r="A1804" s="10" t="str">
        <f t="array" ref="A1804">IF(ISERROR(MATCH(TRUE,EXACT(IMAGES!B$12:B$1002,B1804),0)),"?","")</f>
        <v/>
      </c>
      <c r="B1804" s="20"/>
      <c r="C1804" s="14"/>
      <c r="D1804" s="15"/>
      <c r="E1804" s="15"/>
      <c r="F1804" s="15"/>
      <c r="G1804" s="11" t="str" cm="1">
        <f t="array" ref="G1804">_xlfn.IFS(AND(D1804&lt;F1804,H1804="A"),"?",D1804+1=F1804,"✓",AND(D1804=F1804,D1804&gt;0,H1804&lt;&gt;"A"),"A?",TRUE,"")</f>
        <v/>
      </c>
      <c r="H1804" s="23"/>
      <c r="I1804" s="12"/>
      <c r="J1804" s="12" t="s">
        <v>50</v>
      </c>
      <c r="K1804" s="14"/>
      <c r="L1804" s="14"/>
      <c r="M1804" s="14"/>
      <c r="N1804" s="15"/>
      <c r="O1804" s="14"/>
      <c r="P1804" s="20"/>
      <c r="Q1804" s="10" t="str">
        <f>IF(ISBLANK(K1804),"",VLOOKUP(K1804,EXHIBITIONS!B$4:C$1002,2,FALSE))</f>
        <v/>
      </c>
    </row>
    <row r="1805" spans="1:17" ht="15">
      <c r="A1805" s="10" t="str">
        <f t="array" ref="A1805">IF(ISERROR(MATCH(TRUE,EXACT(IMAGES!B$12:B$1002,B1805),0)),"?","")</f>
        <v/>
      </c>
      <c r="B1805" s="20"/>
      <c r="C1805" s="14"/>
      <c r="D1805" s="15"/>
      <c r="E1805" s="15"/>
      <c r="F1805" s="15"/>
      <c r="G1805" s="11" t="str" cm="1">
        <f t="array" ref="G1805">_xlfn.IFS(AND(D1805&lt;F1805,H1805="A"),"?",D1805+1=F1805,"✓",AND(D1805=F1805,D1805&gt;0,H1805&lt;&gt;"A"),"A?",TRUE,"")</f>
        <v/>
      </c>
      <c r="H1805" s="23"/>
      <c r="I1805" s="12"/>
      <c r="J1805" s="12" t="s">
        <v>50</v>
      </c>
      <c r="K1805" s="14"/>
      <c r="L1805" s="14"/>
      <c r="M1805" s="14"/>
      <c r="N1805" s="15"/>
      <c r="O1805" s="14"/>
      <c r="P1805" s="20"/>
      <c r="Q1805" s="10" t="str">
        <f>IF(ISBLANK(K1805),"",VLOOKUP(K1805,EXHIBITIONS!B$4:C$1002,2,FALSE))</f>
        <v/>
      </c>
    </row>
    <row r="1806" spans="1:17" ht="15">
      <c r="A1806" s="10" t="str">
        <f t="array" ref="A1806">IF(ISERROR(MATCH(TRUE,EXACT(IMAGES!B$12:B$1002,B1806),0)),"?","")</f>
        <v/>
      </c>
      <c r="B1806" s="20"/>
      <c r="C1806" s="14"/>
      <c r="D1806" s="15"/>
      <c r="E1806" s="15"/>
      <c r="F1806" s="15"/>
      <c r="G1806" s="11" t="str" cm="1">
        <f t="array" ref="G1806">_xlfn.IFS(AND(D1806&lt;F1806,H1806="A"),"?",D1806+1=F1806,"✓",AND(D1806=F1806,D1806&gt;0,H1806&lt;&gt;"A"),"A?",TRUE,"")</f>
        <v/>
      </c>
      <c r="H1806" s="23"/>
      <c r="I1806" s="12"/>
      <c r="J1806" s="12" t="s">
        <v>50</v>
      </c>
      <c r="K1806" s="14"/>
      <c r="L1806" s="14"/>
      <c r="M1806" s="14"/>
      <c r="N1806" s="15"/>
      <c r="O1806" s="14"/>
      <c r="P1806" s="20"/>
      <c r="Q1806" s="10" t="str">
        <f>IF(ISBLANK(K1806),"",VLOOKUP(K1806,EXHIBITIONS!B$4:C$1002,2,FALSE))</f>
        <v/>
      </c>
    </row>
    <row r="1807" spans="1:17" ht="15">
      <c r="A1807" s="10" t="str">
        <f t="array" ref="A1807">IF(ISERROR(MATCH(TRUE,EXACT(IMAGES!B$12:B$1002,B1807),0)),"?","")</f>
        <v/>
      </c>
      <c r="B1807" s="20"/>
      <c r="C1807" s="14"/>
      <c r="D1807" s="15"/>
      <c r="E1807" s="15"/>
      <c r="F1807" s="15"/>
      <c r="G1807" s="11" t="str" cm="1">
        <f t="array" ref="G1807">_xlfn.IFS(AND(D1807&lt;F1807,H1807="A"),"?",D1807+1=F1807,"✓",AND(D1807=F1807,D1807&gt;0,H1807&lt;&gt;"A"),"A?",TRUE,"")</f>
        <v/>
      </c>
      <c r="H1807" s="23"/>
      <c r="I1807" s="12"/>
      <c r="J1807" s="12" t="s">
        <v>50</v>
      </c>
      <c r="K1807" s="14"/>
      <c r="L1807" s="14"/>
      <c r="M1807" s="14"/>
      <c r="N1807" s="15"/>
      <c r="O1807" s="14"/>
      <c r="P1807" s="20"/>
      <c r="Q1807" s="10" t="str">
        <f>IF(ISBLANK(K1807),"",VLOOKUP(K1807,EXHIBITIONS!B$4:C$1002,2,FALSE))</f>
        <v/>
      </c>
    </row>
    <row r="1808" spans="1:17" ht="15">
      <c r="A1808" s="10" t="str">
        <f t="array" ref="A1808">IF(ISERROR(MATCH(TRUE,EXACT(IMAGES!B$12:B$1002,B1808),0)),"?","")</f>
        <v/>
      </c>
      <c r="B1808" s="20"/>
      <c r="C1808" s="14"/>
      <c r="D1808" s="15"/>
      <c r="E1808" s="15"/>
      <c r="F1808" s="15"/>
      <c r="G1808" s="11" t="str" cm="1">
        <f t="array" ref="G1808">_xlfn.IFS(AND(D1808&lt;F1808,H1808="A"),"?",D1808+1=F1808,"✓",AND(D1808=F1808,D1808&gt;0,H1808&lt;&gt;"A"),"A?",TRUE,"")</f>
        <v/>
      </c>
      <c r="H1808" s="23"/>
      <c r="I1808" s="12"/>
      <c r="J1808" s="12" t="s">
        <v>50</v>
      </c>
      <c r="K1808" s="14"/>
      <c r="L1808" s="14"/>
      <c r="M1808" s="14"/>
      <c r="N1808" s="15"/>
      <c r="O1808" s="14"/>
      <c r="P1808" s="20"/>
      <c r="Q1808" s="10" t="str">
        <f>IF(ISBLANK(K1808),"",VLOOKUP(K1808,EXHIBITIONS!B$4:C$1002,2,FALSE))</f>
        <v/>
      </c>
    </row>
    <row r="1809" spans="1:17" ht="15">
      <c r="A1809" s="10" t="str">
        <f t="array" ref="A1809">IF(ISERROR(MATCH(TRUE,EXACT(IMAGES!B$12:B$1002,B1809),0)),"?","")</f>
        <v/>
      </c>
      <c r="B1809" s="20"/>
      <c r="C1809" s="14"/>
      <c r="D1809" s="15"/>
      <c r="E1809" s="15"/>
      <c r="F1809" s="15"/>
      <c r="G1809" s="11" t="str" cm="1">
        <f t="array" ref="G1809">_xlfn.IFS(AND(D1809&lt;F1809,H1809="A"),"?",D1809+1=F1809,"✓",AND(D1809=F1809,D1809&gt;0,H1809&lt;&gt;"A"),"A?",TRUE,"")</f>
        <v/>
      </c>
      <c r="H1809" s="23"/>
      <c r="I1809" s="12"/>
      <c r="J1809" s="12" t="s">
        <v>50</v>
      </c>
      <c r="K1809" s="14"/>
      <c r="L1809" s="14"/>
      <c r="M1809" s="14"/>
      <c r="N1809" s="15"/>
      <c r="O1809" s="14"/>
      <c r="P1809" s="20"/>
      <c r="Q1809" s="10" t="str">
        <f>IF(ISBLANK(K1809),"",VLOOKUP(K1809,EXHIBITIONS!B$4:C$1002,2,FALSE))</f>
        <v/>
      </c>
    </row>
    <row r="1810" spans="1:17" ht="15">
      <c r="A1810" s="10" t="str">
        <f t="array" ref="A1810">IF(ISERROR(MATCH(TRUE,EXACT(IMAGES!B$12:B$1002,B1810),0)),"?","")</f>
        <v/>
      </c>
      <c r="B1810" s="20"/>
      <c r="C1810" s="14"/>
      <c r="D1810" s="15"/>
      <c r="E1810" s="15"/>
      <c r="F1810" s="15"/>
      <c r="G1810" s="11" t="str" cm="1">
        <f t="array" ref="G1810">_xlfn.IFS(AND(D1810&lt;F1810,H1810="A"),"?",D1810+1=F1810,"✓",AND(D1810=F1810,D1810&gt;0,H1810&lt;&gt;"A"),"A?",TRUE,"")</f>
        <v/>
      </c>
      <c r="H1810" s="23"/>
      <c r="I1810" s="12"/>
      <c r="J1810" s="12" t="s">
        <v>50</v>
      </c>
      <c r="K1810" s="14"/>
      <c r="L1810" s="14"/>
      <c r="M1810" s="14"/>
      <c r="N1810" s="15"/>
      <c r="O1810" s="14"/>
      <c r="P1810" s="20"/>
      <c r="Q1810" s="10" t="str">
        <f>IF(ISBLANK(K1810),"",VLOOKUP(K1810,EXHIBITIONS!B$4:C$1002,2,FALSE))</f>
        <v/>
      </c>
    </row>
    <row r="1811" spans="1:17" ht="15">
      <c r="A1811" s="10" t="str">
        <f t="array" ref="A1811">IF(ISERROR(MATCH(TRUE,EXACT(IMAGES!B$12:B$1002,B1811),0)),"?","")</f>
        <v/>
      </c>
      <c r="B1811" s="20"/>
      <c r="C1811" s="14"/>
      <c r="D1811" s="15"/>
      <c r="E1811" s="15"/>
      <c r="F1811" s="15"/>
      <c r="G1811" s="11" t="str" cm="1">
        <f t="array" ref="G1811">_xlfn.IFS(AND(D1811&lt;F1811,H1811="A"),"?",D1811+1=F1811,"✓",AND(D1811=F1811,D1811&gt;0,H1811&lt;&gt;"A"),"A?",TRUE,"")</f>
        <v/>
      </c>
      <c r="H1811" s="23"/>
      <c r="I1811" s="12"/>
      <c r="J1811" s="12" t="s">
        <v>50</v>
      </c>
      <c r="K1811" s="14"/>
      <c r="L1811" s="14"/>
      <c r="M1811" s="14"/>
      <c r="N1811" s="15"/>
      <c r="O1811" s="14"/>
      <c r="P1811" s="20"/>
      <c r="Q1811" s="10" t="str">
        <f>IF(ISBLANK(K1811),"",VLOOKUP(K1811,EXHIBITIONS!B$4:C$1002,2,FALSE))</f>
        <v/>
      </c>
    </row>
    <row r="1812" spans="1:17" ht="15">
      <c r="A1812" s="10" t="str">
        <f t="array" ref="A1812">IF(ISERROR(MATCH(TRUE,EXACT(IMAGES!B$12:B$1002,B1812),0)),"?","")</f>
        <v/>
      </c>
      <c r="B1812" s="20"/>
      <c r="C1812" s="14"/>
      <c r="D1812" s="15"/>
      <c r="E1812" s="15"/>
      <c r="F1812" s="15"/>
      <c r="G1812" s="11" t="str" cm="1">
        <f t="array" ref="G1812">_xlfn.IFS(AND(D1812&lt;F1812,H1812="A"),"?",D1812+1=F1812,"✓",AND(D1812=F1812,D1812&gt;0,H1812&lt;&gt;"A"),"A?",TRUE,"")</f>
        <v/>
      </c>
      <c r="H1812" s="23"/>
      <c r="I1812" s="12"/>
      <c r="J1812" s="12" t="s">
        <v>50</v>
      </c>
      <c r="K1812" s="14"/>
      <c r="L1812" s="14"/>
      <c r="M1812" s="14"/>
      <c r="N1812" s="15"/>
      <c r="O1812" s="14"/>
      <c r="P1812" s="20"/>
      <c r="Q1812" s="10" t="str">
        <f>IF(ISBLANK(K1812),"",VLOOKUP(K1812,EXHIBITIONS!B$4:C$1002,2,FALSE))</f>
        <v/>
      </c>
    </row>
    <row r="1813" spans="1:17" ht="15">
      <c r="A1813" s="10" t="str">
        <f t="array" ref="A1813">IF(ISERROR(MATCH(TRUE,EXACT(IMAGES!B$12:B$1002,B1813),0)),"?","")</f>
        <v/>
      </c>
      <c r="B1813" s="20"/>
      <c r="C1813" s="14"/>
      <c r="D1813" s="15"/>
      <c r="E1813" s="15"/>
      <c r="F1813" s="15"/>
      <c r="G1813" s="11" t="str" cm="1">
        <f t="array" ref="G1813">_xlfn.IFS(AND(D1813&lt;F1813,H1813="A"),"?",D1813+1=F1813,"✓",AND(D1813=F1813,D1813&gt;0,H1813&lt;&gt;"A"),"A?",TRUE,"")</f>
        <v/>
      </c>
      <c r="H1813" s="23"/>
      <c r="I1813" s="12"/>
      <c r="J1813" s="12" t="s">
        <v>50</v>
      </c>
      <c r="K1813" s="14"/>
      <c r="L1813" s="14"/>
      <c r="M1813" s="14"/>
      <c r="N1813" s="15"/>
      <c r="O1813" s="14"/>
      <c r="P1813" s="20"/>
      <c r="Q1813" s="10" t="str">
        <f>IF(ISBLANK(K1813),"",VLOOKUP(K1813,EXHIBITIONS!B$4:C$1002,2,FALSE))</f>
        <v/>
      </c>
    </row>
    <row r="1814" spans="1:17" ht="15">
      <c r="A1814" s="10" t="str">
        <f t="array" ref="A1814">IF(ISERROR(MATCH(TRUE,EXACT(IMAGES!B$12:B$1002,B1814),0)),"?","")</f>
        <v/>
      </c>
      <c r="B1814" s="20"/>
      <c r="C1814" s="14"/>
      <c r="D1814" s="15"/>
      <c r="E1814" s="15"/>
      <c r="F1814" s="15"/>
      <c r="G1814" s="11" t="str" cm="1">
        <f t="array" ref="G1814">_xlfn.IFS(AND(D1814&lt;F1814,H1814="A"),"?",D1814+1=F1814,"✓",AND(D1814=F1814,D1814&gt;0,H1814&lt;&gt;"A"),"A?",TRUE,"")</f>
        <v/>
      </c>
      <c r="H1814" s="23"/>
      <c r="I1814" s="12"/>
      <c r="J1814" s="12" t="s">
        <v>50</v>
      </c>
      <c r="K1814" s="14"/>
      <c r="L1814" s="14"/>
      <c r="M1814" s="14"/>
      <c r="N1814" s="15"/>
      <c r="O1814" s="14"/>
      <c r="P1814" s="20"/>
      <c r="Q1814" s="10" t="str">
        <f>IF(ISBLANK(K1814),"",VLOOKUP(K1814,EXHIBITIONS!B$4:C$1002,2,FALSE))</f>
        <v/>
      </c>
    </row>
    <row r="1815" spans="1:17" ht="15">
      <c r="A1815" s="10" t="str">
        <f t="array" ref="A1815">IF(ISERROR(MATCH(TRUE,EXACT(IMAGES!B$12:B$1002,B1815),0)),"?","")</f>
        <v/>
      </c>
      <c r="B1815" s="20"/>
      <c r="C1815" s="14"/>
      <c r="D1815" s="15"/>
      <c r="E1815" s="15"/>
      <c r="F1815" s="15"/>
      <c r="G1815" s="11" t="str" cm="1">
        <f t="array" ref="G1815">_xlfn.IFS(AND(D1815&lt;F1815,H1815="A"),"?",D1815+1=F1815,"✓",AND(D1815=F1815,D1815&gt;0,H1815&lt;&gt;"A"),"A?",TRUE,"")</f>
        <v/>
      </c>
      <c r="H1815" s="23"/>
      <c r="I1815" s="12"/>
      <c r="J1815" s="12" t="s">
        <v>50</v>
      </c>
      <c r="K1815" s="14"/>
      <c r="L1815" s="14"/>
      <c r="M1815" s="14"/>
      <c r="N1815" s="15"/>
      <c r="O1815" s="14"/>
      <c r="P1815" s="20"/>
      <c r="Q1815" s="10" t="str">
        <f>IF(ISBLANK(K1815),"",VLOOKUP(K1815,EXHIBITIONS!B$4:C$1002,2,FALSE))</f>
        <v/>
      </c>
    </row>
    <row r="1816" spans="1:17" ht="15">
      <c r="A1816" s="10" t="str">
        <f t="array" ref="A1816">IF(ISERROR(MATCH(TRUE,EXACT(IMAGES!B$12:B$1002,B1816),0)),"?","")</f>
        <v/>
      </c>
      <c r="B1816" s="20"/>
      <c r="C1816" s="14"/>
      <c r="D1816" s="15"/>
      <c r="E1816" s="15"/>
      <c r="F1816" s="15"/>
      <c r="G1816" s="11" t="str" cm="1">
        <f t="array" ref="G1816">_xlfn.IFS(AND(D1816&lt;F1816,H1816="A"),"?",D1816+1=F1816,"✓",AND(D1816=F1816,D1816&gt;0,H1816&lt;&gt;"A"),"A?",TRUE,"")</f>
        <v/>
      </c>
      <c r="H1816" s="23"/>
      <c r="I1816" s="12"/>
      <c r="J1816" s="12" t="s">
        <v>50</v>
      </c>
      <c r="K1816" s="14"/>
      <c r="L1816" s="14"/>
      <c r="M1816" s="14"/>
      <c r="N1816" s="15"/>
      <c r="O1816" s="14"/>
      <c r="P1816" s="20"/>
      <c r="Q1816" s="10" t="str">
        <f>IF(ISBLANK(K1816),"",VLOOKUP(K1816,EXHIBITIONS!B$4:C$1002,2,FALSE))</f>
        <v/>
      </c>
    </row>
    <row r="1817" spans="1:17" ht="15">
      <c r="A1817" s="10" t="str">
        <f t="array" ref="A1817">IF(ISERROR(MATCH(TRUE,EXACT(IMAGES!B$12:B$1002,B1817),0)),"?","")</f>
        <v/>
      </c>
      <c r="B1817" s="20"/>
      <c r="C1817" s="14"/>
      <c r="D1817" s="15"/>
      <c r="E1817" s="15"/>
      <c r="F1817" s="15"/>
      <c r="G1817" s="11" t="str" cm="1">
        <f t="array" ref="G1817">_xlfn.IFS(AND(D1817&lt;F1817,H1817="A"),"?",D1817+1=F1817,"✓",AND(D1817=F1817,D1817&gt;0,H1817&lt;&gt;"A"),"A?",TRUE,"")</f>
        <v/>
      </c>
      <c r="H1817" s="23"/>
      <c r="I1817" s="12"/>
      <c r="J1817" s="12" t="s">
        <v>50</v>
      </c>
      <c r="K1817" s="14"/>
      <c r="L1817" s="14"/>
      <c r="M1817" s="14"/>
      <c r="N1817" s="15"/>
      <c r="O1817" s="14"/>
      <c r="P1817" s="20"/>
      <c r="Q1817" s="10" t="str">
        <f>IF(ISBLANK(K1817),"",VLOOKUP(K1817,EXHIBITIONS!B$4:C$1002,2,FALSE))</f>
        <v/>
      </c>
    </row>
    <row r="1818" spans="1:17" ht="15">
      <c r="A1818" s="10" t="str">
        <f t="array" ref="A1818">IF(ISERROR(MATCH(TRUE,EXACT(IMAGES!B$12:B$1002,B1818),0)),"?","")</f>
        <v/>
      </c>
      <c r="B1818" s="20"/>
      <c r="C1818" s="14"/>
      <c r="D1818" s="15"/>
      <c r="E1818" s="15"/>
      <c r="F1818" s="15"/>
      <c r="G1818" s="11" t="str" cm="1">
        <f t="array" ref="G1818">_xlfn.IFS(AND(D1818&lt;F1818,H1818="A"),"?",D1818+1=F1818,"✓",AND(D1818=F1818,D1818&gt;0,H1818&lt;&gt;"A"),"A?",TRUE,"")</f>
        <v/>
      </c>
      <c r="H1818" s="23"/>
      <c r="I1818" s="12"/>
      <c r="J1818" s="12" t="s">
        <v>50</v>
      </c>
      <c r="K1818" s="14"/>
      <c r="L1818" s="14"/>
      <c r="M1818" s="14"/>
      <c r="N1818" s="15"/>
      <c r="O1818" s="14"/>
      <c r="P1818" s="20"/>
      <c r="Q1818" s="10" t="str">
        <f>IF(ISBLANK(K1818),"",VLOOKUP(K1818,EXHIBITIONS!B$4:C$1002,2,FALSE))</f>
        <v/>
      </c>
    </row>
    <row r="1819" spans="1:17" ht="15">
      <c r="A1819" s="10" t="str">
        <f t="array" ref="A1819">IF(ISERROR(MATCH(TRUE,EXACT(IMAGES!B$12:B$1002,B1819),0)),"?","")</f>
        <v/>
      </c>
      <c r="B1819" s="20"/>
      <c r="C1819" s="14"/>
      <c r="D1819" s="15"/>
      <c r="E1819" s="15"/>
      <c r="F1819" s="15"/>
      <c r="G1819" s="11" t="str" cm="1">
        <f t="array" ref="G1819">_xlfn.IFS(AND(D1819&lt;F1819,H1819="A"),"?",D1819+1=F1819,"✓",AND(D1819=F1819,D1819&gt;0,H1819&lt;&gt;"A"),"A?",TRUE,"")</f>
        <v/>
      </c>
      <c r="H1819" s="23"/>
      <c r="I1819" s="12"/>
      <c r="J1819" s="12" t="s">
        <v>50</v>
      </c>
      <c r="K1819" s="14"/>
      <c r="L1819" s="14"/>
      <c r="M1819" s="14"/>
      <c r="N1819" s="15"/>
      <c r="O1819" s="14"/>
      <c r="P1819" s="20"/>
      <c r="Q1819" s="10" t="str">
        <f>IF(ISBLANK(K1819),"",VLOOKUP(K1819,EXHIBITIONS!B$4:C$1002,2,FALSE))</f>
        <v/>
      </c>
    </row>
    <row r="1820" spans="1:17" ht="15">
      <c r="A1820" s="10" t="str">
        <f t="array" ref="A1820">IF(ISERROR(MATCH(TRUE,EXACT(IMAGES!B$12:B$1002,B1820),0)),"?","")</f>
        <v/>
      </c>
      <c r="B1820" s="20"/>
      <c r="C1820" s="14"/>
      <c r="D1820" s="15"/>
      <c r="E1820" s="15"/>
      <c r="F1820" s="15"/>
      <c r="G1820" s="11" t="str" cm="1">
        <f t="array" ref="G1820">_xlfn.IFS(AND(D1820&lt;F1820,H1820="A"),"?",D1820+1=F1820,"✓",AND(D1820=F1820,D1820&gt;0,H1820&lt;&gt;"A"),"A?",TRUE,"")</f>
        <v/>
      </c>
      <c r="H1820" s="23"/>
      <c r="I1820" s="12"/>
      <c r="J1820" s="12" t="s">
        <v>50</v>
      </c>
      <c r="K1820" s="14"/>
      <c r="L1820" s="14"/>
      <c r="M1820" s="14"/>
      <c r="N1820" s="15"/>
      <c r="O1820" s="14"/>
      <c r="P1820" s="20"/>
      <c r="Q1820" s="10" t="str">
        <f>IF(ISBLANK(K1820),"",VLOOKUP(K1820,EXHIBITIONS!B$4:C$1002,2,FALSE))</f>
        <v/>
      </c>
    </row>
    <row r="1821" spans="1:17" ht="15">
      <c r="A1821" s="10" t="str">
        <f t="array" ref="A1821">IF(ISERROR(MATCH(TRUE,EXACT(IMAGES!B$12:B$1002,B1821),0)),"?","")</f>
        <v/>
      </c>
      <c r="B1821" s="20"/>
      <c r="C1821" s="14"/>
      <c r="D1821" s="15"/>
      <c r="E1821" s="15"/>
      <c r="F1821" s="15"/>
      <c r="G1821" s="11" t="str" cm="1">
        <f t="array" ref="G1821">_xlfn.IFS(AND(D1821&lt;F1821,H1821="A"),"?",D1821+1=F1821,"✓",AND(D1821=F1821,D1821&gt;0,H1821&lt;&gt;"A"),"A?",TRUE,"")</f>
        <v/>
      </c>
      <c r="H1821" s="23"/>
      <c r="I1821" s="12"/>
      <c r="J1821" s="12" t="s">
        <v>50</v>
      </c>
      <c r="K1821" s="14"/>
      <c r="L1821" s="14"/>
      <c r="M1821" s="14"/>
      <c r="N1821" s="15"/>
      <c r="O1821" s="14"/>
      <c r="P1821" s="20"/>
      <c r="Q1821" s="10" t="str">
        <f>IF(ISBLANK(K1821),"",VLOOKUP(K1821,EXHIBITIONS!B$4:C$1002,2,FALSE))</f>
        <v/>
      </c>
    </row>
    <row r="1822" spans="1:17" ht="15">
      <c r="A1822" s="10" t="str">
        <f t="array" ref="A1822">IF(ISERROR(MATCH(TRUE,EXACT(IMAGES!B$12:B$1002,B1822),0)),"?","")</f>
        <v/>
      </c>
      <c r="B1822" s="20"/>
      <c r="C1822" s="14"/>
      <c r="D1822" s="15"/>
      <c r="E1822" s="15"/>
      <c r="F1822" s="15"/>
      <c r="G1822" s="11" t="str" cm="1">
        <f t="array" ref="G1822">_xlfn.IFS(AND(D1822&lt;F1822,H1822="A"),"?",D1822+1=F1822,"✓",AND(D1822=F1822,D1822&gt;0,H1822&lt;&gt;"A"),"A?",TRUE,"")</f>
        <v/>
      </c>
      <c r="H1822" s="23"/>
      <c r="I1822" s="12"/>
      <c r="J1822" s="12" t="s">
        <v>50</v>
      </c>
      <c r="K1822" s="14"/>
      <c r="L1822" s="14"/>
      <c r="M1822" s="14"/>
      <c r="N1822" s="15"/>
      <c r="O1822" s="14"/>
      <c r="P1822" s="20"/>
      <c r="Q1822" s="10" t="str">
        <f>IF(ISBLANK(K1822),"",VLOOKUP(K1822,EXHIBITIONS!B$4:C$1002,2,FALSE))</f>
        <v/>
      </c>
    </row>
    <row r="1823" spans="1:17" ht="15">
      <c r="A1823" s="10" t="str">
        <f t="array" ref="A1823">IF(ISERROR(MATCH(TRUE,EXACT(IMAGES!B$12:B$1002,B1823),0)),"?","")</f>
        <v/>
      </c>
      <c r="B1823" s="20"/>
      <c r="C1823" s="14"/>
      <c r="D1823" s="15"/>
      <c r="E1823" s="15"/>
      <c r="F1823" s="15"/>
      <c r="G1823" s="11" t="str" cm="1">
        <f t="array" ref="G1823">_xlfn.IFS(AND(D1823&lt;F1823,H1823="A"),"?",D1823+1=F1823,"✓",AND(D1823=F1823,D1823&gt;0,H1823&lt;&gt;"A"),"A?",TRUE,"")</f>
        <v/>
      </c>
      <c r="H1823" s="23"/>
      <c r="I1823" s="12"/>
      <c r="J1823" s="12" t="s">
        <v>50</v>
      </c>
      <c r="K1823" s="14"/>
      <c r="L1823" s="14"/>
      <c r="M1823" s="14"/>
      <c r="N1823" s="15"/>
      <c r="O1823" s="14"/>
      <c r="P1823" s="20"/>
      <c r="Q1823" s="10" t="str">
        <f>IF(ISBLANK(K1823),"",VLOOKUP(K1823,EXHIBITIONS!B$4:C$1002,2,FALSE))</f>
        <v/>
      </c>
    </row>
    <row r="1824" spans="1:17" ht="15">
      <c r="A1824" s="10" t="str">
        <f t="array" ref="A1824">IF(ISERROR(MATCH(TRUE,EXACT(IMAGES!B$12:B$1002,B1824),0)),"?","")</f>
        <v/>
      </c>
      <c r="B1824" s="20"/>
      <c r="C1824" s="14"/>
      <c r="D1824" s="15"/>
      <c r="E1824" s="15"/>
      <c r="F1824" s="15"/>
      <c r="G1824" s="11" t="str" cm="1">
        <f t="array" ref="G1824">_xlfn.IFS(AND(D1824&lt;F1824,H1824="A"),"?",D1824+1=F1824,"✓",AND(D1824=F1824,D1824&gt;0,H1824&lt;&gt;"A"),"A?",TRUE,"")</f>
        <v/>
      </c>
      <c r="H1824" s="23"/>
      <c r="I1824" s="12"/>
      <c r="J1824" s="12" t="s">
        <v>50</v>
      </c>
      <c r="K1824" s="14"/>
      <c r="L1824" s="14"/>
      <c r="M1824" s="14"/>
      <c r="N1824" s="15"/>
      <c r="O1824" s="14"/>
      <c r="P1824" s="20"/>
      <c r="Q1824" s="10" t="str">
        <f>IF(ISBLANK(K1824),"",VLOOKUP(K1824,EXHIBITIONS!B$4:C$1002,2,FALSE))</f>
        <v/>
      </c>
    </row>
    <row r="1825" spans="1:17" ht="15">
      <c r="A1825" s="10" t="str">
        <f t="array" ref="A1825">IF(ISERROR(MATCH(TRUE,EXACT(IMAGES!B$12:B$1002,B1825),0)),"?","")</f>
        <v/>
      </c>
      <c r="B1825" s="20"/>
      <c r="C1825" s="14"/>
      <c r="D1825" s="15"/>
      <c r="E1825" s="15"/>
      <c r="F1825" s="15"/>
      <c r="G1825" s="11" t="str" cm="1">
        <f t="array" ref="G1825">_xlfn.IFS(AND(D1825&lt;F1825,H1825="A"),"?",D1825+1=F1825,"✓",AND(D1825=F1825,D1825&gt;0,H1825&lt;&gt;"A"),"A?",TRUE,"")</f>
        <v/>
      </c>
      <c r="H1825" s="23"/>
      <c r="I1825" s="12"/>
      <c r="J1825" s="12" t="s">
        <v>50</v>
      </c>
      <c r="K1825" s="14"/>
      <c r="L1825" s="14"/>
      <c r="M1825" s="14"/>
      <c r="N1825" s="15"/>
      <c r="O1825" s="14"/>
      <c r="P1825" s="20"/>
      <c r="Q1825" s="10" t="str">
        <f>IF(ISBLANK(K1825),"",VLOOKUP(K1825,EXHIBITIONS!B$4:C$1002,2,FALSE))</f>
        <v/>
      </c>
    </row>
    <row r="1826" spans="1:17" ht="15">
      <c r="A1826" s="10" t="str">
        <f t="array" ref="A1826">IF(ISERROR(MATCH(TRUE,EXACT(IMAGES!B$12:B$1002,B1826),0)),"?","")</f>
        <v/>
      </c>
      <c r="B1826" s="20"/>
      <c r="C1826" s="14"/>
      <c r="D1826" s="15"/>
      <c r="E1826" s="15"/>
      <c r="F1826" s="15"/>
      <c r="G1826" s="11" t="str" cm="1">
        <f t="array" ref="G1826">_xlfn.IFS(AND(D1826&lt;F1826,H1826="A"),"?",D1826+1=F1826,"✓",AND(D1826=F1826,D1826&gt;0,H1826&lt;&gt;"A"),"A?",TRUE,"")</f>
        <v/>
      </c>
      <c r="H1826" s="23"/>
      <c r="I1826" s="12"/>
      <c r="J1826" s="12" t="s">
        <v>50</v>
      </c>
      <c r="K1826" s="14"/>
      <c r="L1826" s="14"/>
      <c r="M1826" s="14"/>
      <c r="N1826" s="15"/>
      <c r="O1826" s="14"/>
      <c r="P1826" s="20"/>
      <c r="Q1826" s="10" t="str">
        <f>IF(ISBLANK(K1826),"",VLOOKUP(K1826,EXHIBITIONS!B$4:C$1002,2,FALSE))</f>
        <v/>
      </c>
    </row>
    <row r="1827" spans="1:17" ht="15">
      <c r="A1827" s="10" t="str">
        <f t="array" ref="A1827">IF(ISERROR(MATCH(TRUE,EXACT(IMAGES!B$12:B$1002,B1827),0)),"?","")</f>
        <v/>
      </c>
      <c r="B1827" s="20"/>
      <c r="C1827" s="14"/>
      <c r="D1827" s="15"/>
      <c r="E1827" s="15"/>
      <c r="F1827" s="15"/>
      <c r="G1827" s="11" t="str" cm="1">
        <f t="array" ref="G1827">_xlfn.IFS(AND(D1827&lt;F1827,H1827="A"),"?",D1827+1=F1827,"✓",AND(D1827=F1827,D1827&gt;0,H1827&lt;&gt;"A"),"A?",TRUE,"")</f>
        <v/>
      </c>
      <c r="H1827" s="23"/>
      <c r="I1827" s="12"/>
      <c r="J1827" s="12" t="s">
        <v>50</v>
      </c>
      <c r="K1827" s="14"/>
      <c r="L1827" s="14"/>
      <c r="M1827" s="14"/>
      <c r="N1827" s="15"/>
      <c r="O1827" s="14"/>
      <c r="P1827" s="20"/>
      <c r="Q1827" s="10" t="str">
        <f>IF(ISBLANK(K1827),"",VLOOKUP(K1827,EXHIBITIONS!B$4:C$1002,2,FALSE))</f>
        <v/>
      </c>
    </row>
    <row r="1828" spans="1:17" ht="15">
      <c r="A1828" s="10" t="str">
        <f t="array" ref="A1828">IF(ISERROR(MATCH(TRUE,EXACT(IMAGES!B$12:B$1002,B1828),0)),"?","")</f>
        <v/>
      </c>
      <c r="B1828" s="20"/>
      <c r="C1828" s="14"/>
      <c r="D1828" s="15"/>
      <c r="E1828" s="15"/>
      <c r="F1828" s="15"/>
      <c r="G1828" s="11" t="str" cm="1">
        <f t="array" ref="G1828">_xlfn.IFS(AND(D1828&lt;F1828,H1828="A"),"?",D1828+1=F1828,"✓",AND(D1828=F1828,D1828&gt;0,H1828&lt;&gt;"A"),"A?",TRUE,"")</f>
        <v/>
      </c>
      <c r="H1828" s="23"/>
      <c r="I1828" s="12"/>
      <c r="J1828" s="12" t="s">
        <v>50</v>
      </c>
      <c r="K1828" s="14"/>
      <c r="L1828" s="14"/>
      <c r="M1828" s="14"/>
      <c r="N1828" s="15"/>
      <c r="O1828" s="14"/>
      <c r="P1828" s="20"/>
      <c r="Q1828" s="10" t="str">
        <f>IF(ISBLANK(K1828),"",VLOOKUP(K1828,EXHIBITIONS!B$4:C$1002,2,FALSE))</f>
        <v/>
      </c>
    </row>
    <row r="1829" spans="1:17" ht="15">
      <c r="A1829" s="10" t="str">
        <f t="array" ref="A1829">IF(ISERROR(MATCH(TRUE,EXACT(IMAGES!B$12:B$1002,B1829),0)),"?","")</f>
        <v/>
      </c>
      <c r="B1829" s="20"/>
      <c r="C1829" s="14"/>
      <c r="D1829" s="15"/>
      <c r="E1829" s="15"/>
      <c r="F1829" s="15"/>
      <c r="G1829" s="11" t="str" cm="1">
        <f t="array" ref="G1829">_xlfn.IFS(AND(D1829&lt;F1829,H1829="A"),"?",D1829+1=F1829,"✓",AND(D1829=F1829,D1829&gt;0,H1829&lt;&gt;"A"),"A?",TRUE,"")</f>
        <v/>
      </c>
      <c r="H1829" s="23"/>
      <c r="I1829" s="12"/>
      <c r="J1829" s="12" t="s">
        <v>50</v>
      </c>
      <c r="K1829" s="14"/>
      <c r="L1829" s="14"/>
      <c r="M1829" s="14"/>
      <c r="N1829" s="15"/>
      <c r="O1829" s="14"/>
      <c r="P1829" s="20"/>
      <c r="Q1829" s="10" t="str">
        <f>IF(ISBLANK(K1829),"",VLOOKUP(K1829,EXHIBITIONS!B$4:C$1002,2,FALSE))</f>
        <v/>
      </c>
    </row>
    <row r="1830" spans="1:17" ht="15">
      <c r="A1830" s="10" t="str">
        <f t="array" ref="A1830">IF(ISERROR(MATCH(TRUE,EXACT(IMAGES!B$12:B$1002,B1830),0)),"?","")</f>
        <v/>
      </c>
      <c r="B1830" s="20"/>
      <c r="C1830" s="14"/>
      <c r="D1830" s="15"/>
      <c r="E1830" s="15"/>
      <c r="F1830" s="15"/>
      <c r="G1830" s="11" t="str" cm="1">
        <f t="array" ref="G1830">_xlfn.IFS(AND(D1830&lt;F1830,H1830="A"),"?",D1830+1=F1830,"✓",AND(D1830=F1830,D1830&gt;0,H1830&lt;&gt;"A"),"A?",TRUE,"")</f>
        <v/>
      </c>
      <c r="H1830" s="23"/>
      <c r="I1830" s="12"/>
      <c r="J1830" s="12" t="s">
        <v>50</v>
      </c>
      <c r="K1830" s="14"/>
      <c r="L1830" s="14"/>
      <c r="M1830" s="14"/>
      <c r="N1830" s="15"/>
      <c r="O1830" s="14"/>
      <c r="P1830" s="20"/>
      <c r="Q1830" s="10" t="str">
        <f>IF(ISBLANK(K1830),"",VLOOKUP(K1830,EXHIBITIONS!B$4:C$1002,2,FALSE))</f>
        <v/>
      </c>
    </row>
    <row r="1831" spans="1:17" ht="15">
      <c r="A1831" s="10" t="str">
        <f t="array" ref="A1831">IF(ISERROR(MATCH(TRUE,EXACT(IMAGES!B$12:B$1002,B1831),0)),"?","")</f>
        <v/>
      </c>
      <c r="B1831" s="20"/>
      <c r="C1831" s="14"/>
      <c r="D1831" s="15"/>
      <c r="E1831" s="15"/>
      <c r="F1831" s="15"/>
      <c r="G1831" s="11" t="str" cm="1">
        <f t="array" ref="G1831">_xlfn.IFS(AND(D1831&lt;F1831,H1831="A"),"?",D1831+1=F1831,"✓",AND(D1831=F1831,D1831&gt;0,H1831&lt;&gt;"A"),"A?",TRUE,"")</f>
        <v/>
      </c>
      <c r="H1831" s="23"/>
      <c r="I1831" s="12"/>
      <c r="J1831" s="12" t="s">
        <v>50</v>
      </c>
      <c r="K1831" s="14"/>
      <c r="L1831" s="14"/>
      <c r="M1831" s="14"/>
      <c r="N1831" s="15"/>
      <c r="O1831" s="14"/>
      <c r="P1831" s="20"/>
      <c r="Q1831" s="10" t="str">
        <f>IF(ISBLANK(K1831),"",VLOOKUP(K1831,EXHIBITIONS!B$4:C$1002,2,FALSE))</f>
        <v/>
      </c>
    </row>
    <row r="1832" spans="1:17" ht="15">
      <c r="A1832" s="10" t="str">
        <f t="array" ref="A1832">IF(ISERROR(MATCH(TRUE,EXACT(IMAGES!B$12:B$1002,B1832),0)),"?","")</f>
        <v/>
      </c>
      <c r="B1832" s="20"/>
      <c r="C1832" s="14"/>
      <c r="D1832" s="15"/>
      <c r="E1832" s="15"/>
      <c r="F1832" s="15"/>
      <c r="G1832" s="11" t="str" cm="1">
        <f t="array" ref="G1832">_xlfn.IFS(AND(D1832&lt;F1832,H1832="A"),"?",D1832+1=F1832,"✓",AND(D1832=F1832,D1832&gt;0,H1832&lt;&gt;"A"),"A?",TRUE,"")</f>
        <v/>
      </c>
      <c r="H1832" s="23"/>
      <c r="I1832" s="12"/>
      <c r="J1832" s="12" t="s">
        <v>50</v>
      </c>
      <c r="K1832" s="14"/>
      <c r="L1832" s="14"/>
      <c r="M1832" s="14"/>
      <c r="N1832" s="15"/>
      <c r="O1832" s="14"/>
      <c r="P1832" s="20"/>
      <c r="Q1832" s="10" t="str">
        <f>IF(ISBLANK(K1832),"",VLOOKUP(K1832,EXHIBITIONS!B$4:C$1002,2,FALSE))</f>
        <v/>
      </c>
    </row>
    <row r="1833" spans="1:17" ht="15">
      <c r="A1833" s="10" t="str">
        <f t="array" ref="A1833">IF(ISERROR(MATCH(TRUE,EXACT(IMAGES!B$12:B$1002,B1833),0)),"?","")</f>
        <v/>
      </c>
      <c r="B1833" s="20"/>
      <c r="C1833" s="14"/>
      <c r="D1833" s="15"/>
      <c r="E1833" s="15"/>
      <c r="F1833" s="15"/>
      <c r="G1833" s="11" t="str" cm="1">
        <f t="array" ref="G1833">_xlfn.IFS(AND(D1833&lt;F1833,H1833="A"),"?",D1833+1=F1833,"✓",AND(D1833=F1833,D1833&gt;0,H1833&lt;&gt;"A"),"A?",TRUE,"")</f>
        <v/>
      </c>
      <c r="H1833" s="23"/>
      <c r="I1833" s="12"/>
      <c r="J1833" s="12" t="s">
        <v>50</v>
      </c>
      <c r="K1833" s="14"/>
      <c r="L1833" s="14"/>
      <c r="M1833" s="14"/>
      <c r="N1833" s="15"/>
      <c r="O1833" s="14"/>
      <c r="P1833" s="20"/>
      <c r="Q1833" s="10" t="str">
        <f>IF(ISBLANK(K1833),"",VLOOKUP(K1833,EXHIBITIONS!B$4:C$1002,2,FALSE))</f>
        <v/>
      </c>
    </row>
    <row r="1834" spans="1:17" ht="15">
      <c r="A1834" s="10" t="str">
        <f t="array" ref="A1834">IF(ISERROR(MATCH(TRUE,EXACT(IMAGES!B$12:B$1002,B1834),0)),"?","")</f>
        <v/>
      </c>
      <c r="B1834" s="20"/>
      <c r="C1834" s="14"/>
      <c r="D1834" s="15"/>
      <c r="E1834" s="15"/>
      <c r="F1834" s="15"/>
      <c r="G1834" s="11" t="str" cm="1">
        <f t="array" ref="G1834">_xlfn.IFS(AND(D1834&lt;F1834,H1834="A"),"?",D1834+1=F1834,"✓",AND(D1834=F1834,D1834&gt;0,H1834&lt;&gt;"A"),"A?",TRUE,"")</f>
        <v/>
      </c>
      <c r="H1834" s="23"/>
      <c r="I1834" s="12"/>
      <c r="J1834" s="12" t="s">
        <v>50</v>
      </c>
      <c r="K1834" s="14"/>
      <c r="L1834" s="14"/>
      <c r="M1834" s="14"/>
      <c r="N1834" s="15"/>
      <c r="O1834" s="14"/>
      <c r="P1834" s="20"/>
      <c r="Q1834" s="10" t="str">
        <f>IF(ISBLANK(K1834),"",VLOOKUP(K1834,EXHIBITIONS!B$4:C$1002,2,FALSE))</f>
        <v/>
      </c>
    </row>
    <row r="1835" spans="1:17" ht="15">
      <c r="A1835" s="10" t="str">
        <f t="array" ref="A1835">IF(ISERROR(MATCH(TRUE,EXACT(IMAGES!B$12:B$1002,B1835),0)),"?","")</f>
        <v/>
      </c>
      <c r="B1835" s="20"/>
      <c r="C1835" s="14"/>
      <c r="D1835" s="15"/>
      <c r="E1835" s="15"/>
      <c r="F1835" s="15"/>
      <c r="G1835" s="11" t="str" cm="1">
        <f t="array" ref="G1835">_xlfn.IFS(AND(D1835&lt;F1835,H1835="A"),"?",D1835+1=F1835,"✓",AND(D1835=F1835,D1835&gt;0,H1835&lt;&gt;"A"),"A?",TRUE,"")</f>
        <v/>
      </c>
      <c r="H1835" s="23"/>
      <c r="I1835" s="12"/>
      <c r="J1835" s="12" t="s">
        <v>50</v>
      </c>
      <c r="K1835" s="14"/>
      <c r="L1835" s="14"/>
      <c r="M1835" s="14"/>
      <c r="N1835" s="15"/>
      <c r="O1835" s="14"/>
      <c r="P1835" s="20"/>
      <c r="Q1835" s="10" t="str">
        <f>IF(ISBLANK(K1835),"",VLOOKUP(K1835,EXHIBITIONS!B$4:C$1002,2,FALSE))</f>
        <v/>
      </c>
    </row>
    <row r="1836" spans="1:17" ht="15">
      <c r="A1836" s="10" t="str">
        <f t="array" ref="A1836">IF(ISERROR(MATCH(TRUE,EXACT(IMAGES!B$12:B$1002,B1836),0)),"?","")</f>
        <v/>
      </c>
      <c r="B1836" s="20"/>
      <c r="C1836" s="14"/>
      <c r="D1836" s="15"/>
      <c r="E1836" s="15"/>
      <c r="F1836" s="15"/>
      <c r="G1836" s="11" t="str" cm="1">
        <f t="array" ref="G1836">_xlfn.IFS(AND(D1836&lt;F1836,H1836="A"),"?",D1836+1=F1836,"✓",AND(D1836=F1836,D1836&gt;0,H1836&lt;&gt;"A"),"A?",TRUE,"")</f>
        <v/>
      </c>
      <c r="H1836" s="23"/>
      <c r="I1836" s="12"/>
      <c r="J1836" s="12" t="s">
        <v>50</v>
      </c>
      <c r="K1836" s="14"/>
      <c r="L1836" s="14"/>
      <c r="M1836" s="14"/>
      <c r="N1836" s="15"/>
      <c r="O1836" s="14"/>
      <c r="P1836" s="20"/>
      <c r="Q1836" s="10" t="str">
        <f>IF(ISBLANK(K1836),"",VLOOKUP(K1836,EXHIBITIONS!B$4:C$1002,2,FALSE))</f>
        <v/>
      </c>
    </row>
    <row r="1837" spans="1:17" ht="15">
      <c r="A1837" s="10" t="str">
        <f t="array" ref="A1837">IF(ISERROR(MATCH(TRUE,EXACT(IMAGES!B$12:B$1002,B1837),0)),"?","")</f>
        <v/>
      </c>
      <c r="B1837" s="20"/>
      <c r="C1837" s="14"/>
      <c r="D1837" s="15"/>
      <c r="E1837" s="15"/>
      <c r="F1837" s="15"/>
      <c r="G1837" s="11" t="str" cm="1">
        <f t="array" ref="G1837">_xlfn.IFS(AND(D1837&lt;F1837,H1837="A"),"?",D1837+1=F1837,"✓",AND(D1837=F1837,D1837&gt;0,H1837&lt;&gt;"A"),"A?",TRUE,"")</f>
        <v/>
      </c>
      <c r="H1837" s="23"/>
      <c r="I1837" s="12"/>
      <c r="J1837" s="12" t="s">
        <v>50</v>
      </c>
      <c r="K1837" s="14"/>
      <c r="L1837" s="14"/>
      <c r="M1837" s="14"/>
      <c r="N1837" s="15"/>
      <c r="O1837" s="14"/>
      <c r="P1837" s="20"/>
      <c r="Q1837" s="10" t="str">
        <f>IF(ISBLANK(K1837),"",VLOOKUP(K1837,EXHIBITIONS!B$4:C$1002,2,FALSE))</f>
        <v/>
      </c>
    </row>
    <row r="1838" spans="1:17" ht="15">
      <c r="A1838" s="10" t="str">
        <f t="array" ref="A1838">IF(ISERROR(MATCH(TRUE,EXACT(IMAGES!B$12:B$1002,B1838),0)),"?","")</f>
        <v/>
      </c>
      <c r="B1838" s="20"/>
      <c r="C1838" s="14"/>
      <c r="D1838" s="15"/>
      <c r="E1838" s="15"/>
      <c r="F1838" s="15"/>
      <c r="G1838" s="11" t="str" cm="1">
        <f t="array" ref="G1838">_xlfn.IFS(AND(D1838&lt;F1838,H1838="A"),"?",D1838+1=F1838,"✓",AND(D1838=F1838,D1838&gt;0,H1838&lt;&gt;"A"),"A?",TRUE,"")</f>
        <v/>
      </c>
      <c r="H1838" s="23"/>
      <c r="I1838" s="12"/>
      <c r="J1838" s="12" t="s">
        <v>50</v>
      </c>
      <c r="K1838" s="14"/>
      <c r="L1838" s="14"/>
      <c r="M1838" s="14"/>
      <c r="N1838" s="15"/>
      <c r="O1838" s="14"/>
      <c r="P1838" s="20"/>
      <c r="Q1838" s="10" t="str">
        <f>IF(ISBLANK(K1838),"",VLOOKUP(K1838,EXHIBITIONS!B$4:C$1002,2,FALSE))</f>
        <v/>
      </c>
    </row>
    <row r="1839" spans="1:17" ht="15">
      <c r="A1839" s="10" t="str">
        <f t="array" ref="A1839">IF(ISERROR(MATCH(TRUE,EXACT(IMAGES!B$12:B$1002,B1839),0)),"?","")</f>
        <v/>
      </c>
      <c r="B1839" s="20"/>
      <c r="C1839" s="14"/>
      <c r="D1839" s="15"/>
      <c r="E1839" s="15"/>
      <c r="F1839" s="15"/>
      <c r="G1839" s="11" t="str" cm="1">
        <f t="array" ref="G1839">_xlfn.IFS(AND(D1839&lt;F1839,H1839="A"),"?",D1839+1=F1839,"✓",AND(D1839=F1839,D1839&gt;0,H1839&lt;&gt;"A"),"A?",TRUE,"")</f>
        <v/>
      </c>
      <c r="H1839" s="23"/>
      <c r="I1839" s="12"/>
      <c r="J1839" s="12" t="s">
        <v>50</v>
      </c>
      <c r="K1839" s="14"/>
      <c r="L1839" s="14"/>
      <c r="M1839" s="14"/>
      <c r="N1839" s="15"/>
      <c r="O1839" s="14"/>
      <c r="P1839" s="20"/>
      <c r="Q1839" s="10" t="str">
        <f>IF(ISBLANK(K1839),"",VLOOKUP(K1839,EXHIBITIONS!B$4:C$1002,2,FALSE))</f>
        <v/>
      </c>
    </row>
    <row r="1840" spans="1:17" ht="15">
      <c r="A1840" s="10" t="str">
        <f t="array" ref="A1840">IF(ISERROR(MATCH(TRUE,EXACT(IMAGES!B$12:B$1002,B1840),0)),"?","")</f>
        <v/>
      </c>
      <c r="B1840" s="20"/>
      <c r="C1840" s="14"/>
      <c r="D1840" s="15"/>
      <c r="E1840" s="15"/>
      <c r="F1840" s="15"/>
      <c r="G1840" s="11" t="str" cm="1">
        <f t="array" ref="G1840">_xlfn.IFS(AND(D1840&lt;F1840,H1840="A"),"?",D1840+1=F1840,"✓",AND(D1840=F1840,D1840&gt;0,H1840&lt;&gt;"A"),"A?",TRUE,"")</f>
        <v/>
      </c>
      <c r="H1840" s="23"/>
      <c r="I1840" s="12"/>
      <c r="J1840" s="12" t="s">
        <v>50</v>
      </c>
      <c r="K1840" s="14"/>
      <c r="L1840" s="14"/>
      <c r="M1840" s="14"/>
      <c r="N1840" s="15"/>
      <c r="O1840" s="14"/>
      <c r="P1840" s="20"/>
      <c r="Q1840" s="10" t="str">
        <f>IF(ISBLANK(K1840),"",VLOOKUP(K1840,EXHIBITIONS!B$4:C$1002,2,FALSE))</f>
        <v/>
      </c>
    </row>
    <row r="1841" spans="1:17" ht="15">
      <c r="A1841" s="10" t="str">
        <f t="array" ref="A1841">IF(ISERROR(MATCH(TRUE,EXACT(IMAGES!B$12:B$1002,B1841),0)),"?","")</f>
        <v/>
      </c>
      <c r="B1841" s="20"/>
      <c r="C1841" s="14"/>
      <c r="D1841" s="15"/>
      <c r="E1841" s="15"/>
      <c r="F1841" s="15"/>
      <c r="G1841" s="11" t="str" cm="1">
        <f t="array" ref="G1841">_xlfn.IFS(AND(D1841&lt;F1841,H1841="A"),"?",D1841+1=F1841,"✓",AND(D1841=F1841,D1841&gt;0,H1841&lt;&gt;"A"),"A?",TRUE,"")</f>
        <v/>
      </c>
      <c r="H1841" s="23"/>
      <c r="I1841" s="12"/>
      <c r="J1841" s="12" t="s">
        <v>50</v>
      </c>
      <c r="K1841" s="14"/>
      <c r="L1841" s="14"/>
      <c r="M1841" s="14"/>
      <c r="N1841" s="15"/>
      <c r="O1841" s="14"/>
      <c r="P1841" s="20"/>
      <c r="Q1841" s="10" t="str">
        <f>IF(ISBLANK(K1841),"",VLOOKUP(K1841,EXHIBITIONS!B$4:C$1002,2,FALSE))</f>
        <v/>
      </c>
    </row>
    <row r="1842" spans="1:17" ht="15">
      <c r="A1842" s="10" t="str">
        <f t="array" ref="A1842">IF(ISERROR(MATCH(TRUE,EXACT(IMAGES!B$12:B$1002,B1842),0)),"?","")</f>
        <v/>
      </c>
      <c r="B1842" s="20"/>
      <c r="C1842" s="14"/>
      <c r="D1842" s="15"/>
      <c r="E1842" s="15"/>
      <c r="F1842" s="15"/>
      <c r="G1842" s="11" t="str" cm="1">
        <f t="array" ref="G1842">_xlfn.IFS(AND(D1842&lt;F1842,H1842="A"),"?",D1842+1=F1842,"✓",AND(D1842=F1842,D1842&gt;0,H1842&lt;&gt;"A"),"A?",TRUE,"")</f>
        <v/>
      </c>
      <c r="H1842" s="23"/>
      <c r="I1842" s="12"/>
      <c r="J1842" s="12" t="s">
        <v>50</v>
      </c>
      <c r="K1842" s="14"/>
      <c r="L1842" s="14"/>
      <c r="M1842" s="14"/>
      <c r="N1842" s="15"/>
      <c r="O1842" s="14"/>
      <c r="P1842" s="20"/>
      <c r="Q1842" s="10" t="str">
        <f>IF(ISBLANK(K1842),"",VLOOKUP(K1842,EXHIBITIONS!B$4:C$1002,2,FALSE))</f>
        <v/>
      </c>
    </row>
    <row r="1843" spans="1:17" ht="15">
      <c r="A1843" s="10" t="str">
        <f t="array" ref="A1843">IF(ISERROR(MATCH(TRUE,EXACT(IMAGES!B$12:B$1002,B1843),0)),"?","")</f>
        <v/>
      </c>
      <c r="B1843" s="20"/>
      <c r="C1843" s="14"/>
      <c r="D1843" s="15"/>
      <c r="E1843" s="15"/>
      <c r="F1843" s="15"/>
      <c r="G1843" s="11" t="str" cm="1">
        <f t="array" ref="G1843">_xlfn.IFS(AND(D1843&lt;F1843,H1843="A"),"?",D1843+1=F1843,"✓",AND(D1843=F1843,D1843&gt;0,H1843&lt;&gt;"A"),"A?",TRUE,"")</f>
        <v/>
      </c>
      <c r="H1843" s="23"/>
      <c r="I1843" s="12"/>
      <c r="J1843" s="12" t="s">
        <v>50</v>
      </c>
      <c r="K1843" s="14"/>
      <c r="L1843" s="14"/>
      <c r="M1843" s="14"/>
      <c r="N1843" s="15"/>
      <c r="O1843" s="14"/>
      <c r="P1843" s="20"/>
      <c r="Q1843" s="10" t="str">
        <f>IF(ISBLANK(K1843),"",VLOOKUP(K1843,EXHIBITIONS!B$4:C$1002,2,FALSE))</f>
        <v/>
      </c>
    </row>
    <row r="1844" spans="1:17" ht="15">
      <c r="A1844" s="10" t="str">
        <f t="array" ref="A1844">IF(ISERROR(MATCH(TRUE,EXACT(IMAGES!B$12:B$1002,B1844),0)),"?","")</f>
        <v/>
      </c>
      <c r="B1844" s="20"/>
      <c r="C1844" s="14"/>
      <c r="D1844" s="15"/>
      <c r="E1844" s="15"/>
      <c r="F1844" s="15"/>
      <c r="G1844" s="11" t="str" cm="1">
        <f t="array" ref="G1844">_xlfn.IFS(AND(D1844&lt;F1844,H1844="A"),"?",D1844+1=F1844,"✓",AND(D1844=F1844,D1844&gt;0,H1844&lt;&gt;"A"),"A?",TRUE,"")</f>
        <v/>
      </c>
      <c r="H1844" s="23"/>
      <c r="I1844" s="12"/>
      <c r="J1844" s="12" t="s">
        <v>50</v>
      </c>
      <c r="K1844" s="14"/>
      <c r="L1844" s="14"/>
      <c r="M1844" s="14"/>
      <c r="N1844" s="15"/>
      <c r="O1844" s="14"/>
      <c r="P1844" s="20"/>
      <c r="Q1844" s="10" t="str">
        <f>IF(ISBLANK(K1844),"",VLOOKUP(K1844,EXHIBITIONS!B$4:C$1002,2,FALSE))</f>
        <v/>
      </c>
    </row>
    <row r="1845" spans="1:17" ht="15">
      <c r="A1845" s="10" t="str">
        <f t="array" ref="A1845">IF(ISERROR(MATCH(TRUE,EXACT(IMAGES!B$12:B$1002,B1845),0)),"?","")</f>
        <v/>
      </c>
      <c r="B1845" s="20"/>
      <c r="C1845" s="14"/>
      <c r="D1845" s="15"/>
      <c r="E1845" s="15"/>
      <c r="F1845" s="15"/>
      <c r="G1845" s="11" t="str" cm="1">
        <f t="array" ref="G1845">_xlfn.IFS(AND(D1845&lt;F1845,H1845="A"),"?",D1845+1=F1845,"✓",AND(D1845=F1845,D1845&gt;0,H1845&lt;&gt;"A"),"A?",TRUE,"")</f>
        <v/>
      </c>
      <c r="H1845" s="23"/>
      <c r="I1845" s="12"/>
      <c r="J1845" s="12" t="s">
        <v>50</v>
      </c>
      <c r="K1845" s="14"/>
      <c r="L1845" s="14"/>
      <c r="M1845" s="14"/>
      <c r="N1845" s="15"/>
      <c r="O1845" s="14"/>
      <c r="P1845" s="20"/>
      <c r="Q1845" s="10" t="str">
        <f>IF(ISBLANK(K1845),"",VLOOKUP(K1845,EXHIBITIONS!B$4:C$1002,2,FALSE))</f>
        <v/>
      </c>
    </row>
    <row r="1846" spans="1:17" ht="15">
      <c r="A1846" s="10" t="str">
        <f t="array" ref="A1846">IF(ISERROR(MATCH(TRUE,EXACT(IMAGES!B$12:B$1002,B1846),0)),"?","")</f>
        <v/>
      </c>
      <c r="B1846" s="20"/>
      <c r="C1846" s="14"/>
      <c r="D1846" s="15"/>
      <c r="E1846" s="15"/>
      <c r="F1846" s="15"/>
      <c r="G1846" s="11" t="str" cm="1">
        <f t="array" ref="G1846">_xlfn.IFS(AND(D1846&lt;F1846,H1846="A"),"?",D1846+1=F1846,"✓",AND(D1846=F1846,D1846&gt;0,H1846&lt;&gt;"A"),"A?",TRUE,"")</f>
        <v/>
      </c>
      <c r="H1846" s="23"/>
      <c r="I1846" s="12"/>
      <c r="J1846" s="12" t="s">
        <v>50</v>
      </c>
      <c r="K1846" s="14"/>
      <c r="L1846" s="14"/>
      <c r="M1846" s="14"/>
      <c r="N1846" s="15"/>
      <c r="O1846" s="14"/>
      <c r="P1846" s="20"/>
      <c r="Q1846" s="10" t="str">
        <f>IF(ISBLANK(K1846),"",VLOOKUP(K1846,EXHIBITIONS!B$4:C$1002,2,FALSE))</f>
        <v/>
      </c>
    </row>
    <row r="1847" spans="1:17" ht="15">
      <c r="A1847" s="10" t="str">
        <f t="array" ref="A1847">IF(ISERROR(MATCH(TRUE,EXACT(IMAGES!B$12:B$1002,B1847),0)),"?","")</f>
        <v/>
      </c>
      <c r="B1847" s="20"/>
      <c r="C1847" s="14"/>
      <c r="D1847" s="15"/>
      <c r="E1847" s="15"/>
      <c r="F1847" s="15"/>
      <c r="G1847" s="11" t="str" cm="1">
        <f t="array" ref="G1847">_xlfn.IFS(AND(D1847&lt;F1847,H1847="A"),"?",D1847+1=F1847,"✓",AND(D1847=F1847,D1847&gt;0,H1847&lt;&gt;"A"),"A?",TRUE,"")</f>
        <v/>
      </c>
      <c r="H1847" s="23"/>
      <c r="I1847" s="12"/>
      <c r="J1847" s="12" t="s">
        <v>50</v>
      </c>
      <c r="K1847" s="14"/>
      <c r="L1847" s="14"/>
      <c r="M1847" s="14"/>
      <c r="N1847" s="15"/>
      <c r="O1847" s="14"/>
      <c r="P1847" s="20"/>
      <c r="Q1847" s="10" t="str">
        <f>IF(ISBLANK(K1847),"",VLOOKUP(K1847,EXHIBITIONS!B$4:C$1002,2,FALSE))</f>
        <v/>
      </c>
    </row>
    <row r="1848" spans="1:17" ht="15">
      <c r="A1848" s="10" t="str">
        <f t="array" ref="A1848">IF(ISERROR(MATCH(TRUE,EXACT(IMAGES!B$12:B$1002,B1848),0)),"?","")</f>
        <v/>
      </c>
      <c r="B1848" s="20"/>
      <c r="C1848" s="14"/>
      <c r="D1848" s="15"/>
      <c r="E1848" s="15"/>
      <c r="F1848" s="15"/>
      <c r="G1848" s="11" t="str" cm="1">
        <f t="array" ref="G1848">_xlfn.IFS(AND(D1848&lt;F1848,H1848="A"),"?",D1848+1=F1848,"✓",AND(D1848=F1848,D1848&gt;0,H1848&lt;&gt;"A"),"A?",TRUE,"")</f>
        <v/>
      </c>
      <c r="H1848" s="23"/>
      <c r="I1848" s="12"/>
      <c r="J1848" s="12" t="s">
        <v>50</v>
      </c>
      <c r="K1848" s="14"/>
      <c r="L1848" s="14"/>
      <c r="M1848" s="14"/>
      <c r="N1848" s="15"/>
      <c r="O1848" s="14"/>
      <c r="P1848" s="20"/>
      <c r="Q1848" s="10" t="str">
        <f>IF(ISBLANK(K1848),"",VLOOKUP(K1848,EXHIBITIONS!B$4:C$1002,2,FALSE))</f>
        <v/>
      </c>
    </row>
    <row r="1849" spans="1:17" ht="15">
      <c r="A1849" s="10" t="str">
        <f t="array" ref="A1849">IF(ISERROR(MATCH(TRUE,EXACT(IMAGES!B$12:B$1002,B1849),0)),"?","")</f>
        <v/>
      </c>
      <c r="B1849" s="20"/>
      <c r="C1849" s="14"/>
      <c r="D1849" s="15"/>
      <c r="E1849" s="15"/>
      <c r="F1849" s="15"/>
      <c r="G1849" s="11" t="str" cm="1">
        <f t="array" ref="G1849">_xlfn.IFS(AND(D1849&lt;F1849,H1849="A"),"?",D1849+1=F1849,"✓",AND(D1849=F1849,D1849&gt;0,H1849&lt;&gt;"A"),"A?",TRUE,"")</f>
        <v/>
      </c>
      <c r="H1849" s="23"/>
      <c r="I1849" s="12"/>
      <c r="J1849" s="12" t="s">
        <v>50</v>
      </c>
      <c r="K1849" s="14"/>
      <c r="L1849" s="14"/>
      <c r="M1849" s="14"/>
      <c r="N1849" s="15"/>
      <c r="O1849" s="14"/>
      <c r="P1849" s="20"/>
      <c r="Q1849" s="10" t="str">
        <f>IF(ISBLANK(K1849),"",VLOOKUP(K1849,EXHIBITIONS!B$4:C$1002,2,FALSE))</f>
        <v/>
      </c>
    </row>
    <row r="1850" spans="1:17" ht="15">
      <c r="A1850" s="10" t="str">
        <f t="array" ref="A1850">IF(ISERROR(MATCH(TRUE,EXACT(IMAGES!B$12:B$1002,B1850),0)),"?","")</f>
        <v/>
      </c>
      <c r="B1850" s="20"/>
      <c r="C1850" s="14"/>
      <c r="D1850" s="15"/>
      <c r="E1850" s="15"/>
      <c r="F1850" s="15"/>
      <c r="G1850" s="11" t="str" cm="1">
        <f t="array" ref="G1850">_xlfn.IFS(AND(D1850&lt;F1850,H1850="A"),"?",D1850+1=F1850,"✓",AND(D1850=F1850,D1850&gt;0,H1850&lt;&gt;"A"),"A?",TRUE,"")</f>
        <v/>
      </c>
      <c r="H1850" s="23"/>
      <c r="I1850" s="12"/>
      <c r="J1850" s="12" t="s">
        <v>50</v>
      </c>
      <c r="K1850" s="14"/>
      <c r="L1850" s="14"/>
      <c r="M1850" s="14"/>
      <c r="N1850" s="15"/>
      <c r="O1850" s="14"/>
      <c r="P1850" s="20"/>
      <c r="Q1850" s="10" t="str">
        <f>IF(ISBLANK(K1850),"",VLOOKUP(K1850,EXHIBITIONS!B$4:C$1002,2,FALSE))</f>
        <v/>
      </c>
    </row>
    <row r="1851" spans="1:17" ht="15">
      <c r="A1851" s="10" t="str">
        <f t="array" ref="A1851">IF(ISERROR(MATCH(TRUE,EXACT(IMAGES!B$12:B$1002,B1851),0)),"?","")</f>
        <v/>
      </c>
      <c r="B1851" s="20"/>
      <c r="C1851" s="14"/>
      <c r="D1851" s="15"/>
      <c r="E1851" s="15"/>
      <c r="F1851" s="15"/>
      <c r="G1851" s="11" t="str" cm="1">
        <f t="array" ref="G1851">_xlfn.IFS(AND(D1851&lt;F1851,H1851="A"),"?",D1851+1=F1851,"✓",AND(D1851=F1851,D1851&gt;0,H1851&lt;&gt;"A"),"A?",TRUE,"")</f>
        <v/>
      </c>
      <c r="H1851" s="23"/>
      <c r="I1851" s="12"/>
      <c r="J1851" s="12" t="s">
        <v>50</v>
      </c>
      <c r="K1851" s="14"/>
      <c r="L1851" s="14"/>
      <c r="M1851" s="14"/>
      <c r="N1851" s="15"/>
      <c r="O1851" s="14"/>
      <c r="P1851" s="20"/>
      <c r="Q1851" s="10" t="str">
        <f>IF(ISBLANK(K1851),"",VLOOKUP(K1851,EXHIBITIONS!B$4:C$1002,2,FALSE))</f>
        <v/>
      </c>
    </row>
    <row r="1852" spans="1:17" ht="15">
      <c r="A1852" s="10" t="str">
        <f t="array" ref="A1852">IF(ISERROR(MATCH(TRUE,EXACT(IMAGES!B$12:B$1002,B1852),0)),"?","")</f>
        <v/>
      </c>
      <c r="B1852" s="20"/>
      <c r="C1852" s="14"/>
      <c r="D1852" s="15"/>
      <c r="E1852" s="15"/>
      <c r="F1852" s="15"/>
      <c r="G1852" s="11" t="str" cm="1">
        <f t="array" ref="G1852">_xlfn.IFS(AND(D1852&lt;F1852,H1852="A"),"?",D1852+1=F1852,"✓",AND(D1852=F1852,D1852&gt;0,H1852&lt;&gt;"A"),"A?",TRUE,"")</f>
        <v/>
      </c>
      <c r="H1852" s="23"/>
      <c r="I1852" s="12"/>
      <c r="J1852" s="12" t="s">
        <v>50</v>
      </c>
      <c r="K1852" s="14"/>
      <c r="L1852" s="14"/>
      <c r="M1852" s="14"/>
      <c r="N1852" s="15"/>
      <c r="O1852" s="14"/>
      <c r="P1852" s="20"/>
      <c r="Q1852" s="10" t="str">
        <f>IF(ISBLANK(K1852),"",VLOOKUP(K1852,EXHIBITIONS!B$4:C$1002,2,FALSE))</f>
        <v/>
      </c>
    </row>
    <row r="1853" spans="1:17" ht="15">
      <c r="A1853" s="10" t="str">
        <f t="array" ref="A1853">IF(ISERROR(MATCH(TRUE,EXACT(IMAGES!B$12:B$1002,B1853),0)),"?","")</f>
        <v/>
      </c>
      <c r="B1853" s="20"/>
      <c r="C1853" s="14"/>
      <c r="D1853" s="15"/>
      <c r="E1853" s="15"/>
      <c r="F1853" s="15"/>
      <c r="G1853" s="11" t="str" cm="1">
        <f t="array" ref="G1853">_xlfn.IFS(AND(D1853&lt;F1853,H1853="A"),"?",D1853+1=F1853,"✓",AND(D1853=F1853,D1853&gt;0,H1853&lt;&gt;"A"),"A?",TRUE,"")</f>
        <v/>
      </c>
      <c r="H1853" s="23"/>
      <c r="I1853" s="12"/>
      <c r="J1853" s="12" t="s">
        <v>50</v>
      </c>
      <c r="K1853" s="14"/>
      <c r="L1853" s="14"/>
      <c r="M1853" s="14"/>
      <c r="N1853" s="15"/>
      <c r="O1853" s="14"/>
      <c r="P1853" s="20"/>
      <c r="Q1853" s="10" t="str">
        <f>IF(ISBLANK(K1853),"",VLOOKUP(K1853,EXHIBITIONS!B$4:C$1002,2,FALSE))</f>
        <v/>
      </c>
    </row>
    <row r="1854" spans="1:17" ht="15">
      <c r="A1854" s="10" t="str">
        <f t="array" ref="A1854">IF(ISERROR(MATCH(TRUE,EXACT(IMAGES!B$12:B$1002,B1854),0)),"?","")</f>
        <v/>
      </c>
      <c r="B1854" s="20"/>
      <c r="C1854" s="14"/>
      <c r="D1854" s="15"/>
      <c r="E1854" s="15"/>
      <c r="F1854" s="15"/>
      <c r="G1854" s="11" t="str" cm="1">
        <f t="array" ref="G1854">_xlfn.IFS(AND(D1854&lt;F1854,H1854="A"),"?",D1854+1=F1854,"✓",AND(D1854=F1854,D1854&gt;0,H1854&lt;&gt;"A"),"A?",TRUE,"")</f>
        <v/>
      </c>
      <c r="H1854" s="23"/>
      <c r="I1854" s="12"/>
      <c r="J1854" s="12" t="s">
        <v>50</v>
      </c>
      <c r="K1854" s="14"/>
      <c r="L1854" s="14"/>
      <c r="M1854" s="14"/>
      <c r="N1854" s="15"/>
      <c r="O1854" s="14"/>
      <c r="P1854" s="20"/>
      <c r="Q1854" s="10" t="str">
        <f>IF(ISBLANK(K1854),"",VLOOKUP(K1854,EXHIBITIONS!B$4:C$1002,2,FALSE))</f>
        <v/>
      </c>
    </row>
    <row r="1855" spans="1:17" ht="15">
      <c r="A1855" s="10" t="str">
        <f t="array" ref="A1855">IF(ISERROR(MATCH(TRUE,EXACT(IMAGES!B$12:B$1002,B1855),0)),"?","")</f>
        <v/>
      </c>
      <c r="B1855" s="20"/>
      <c r="C1855" s="14"/>
      <c r="D1855" s="15"/>
      <c r="E1855" s="15"/>
      <c r="F1855" s="15"/>
      <c r="G1855" s="11" t="str" cm="1">
        <f t="array" ref="G1855">_xlfn.IFS(AND(D1855&lt;F1855,H1855="A"),"?",D1855+1=F1855,"✓",AND(D1855=F1855,D1855&gt;0,H1855&lt;&gt;"A"),"A?",TRUE,"")</f>
        <v/>
      </c>
      <c r="H1855" s="23"/>
      <c r="I1855" s="12"/>
      <c r="J1855" s="12" t="s">
        <v>50</v>
      </c>
      <c r="K1855" s="14"/>
      <c r="L1855" s="14"/>
      <c r="M1855" s="14"/>
      <c r="N1855" s="15"/>
      <c r="O1855" s="14"/>
      <c r="P1855" s="20"/>
      <c r="Q1855" s="10" t="str">
        <f>IF(ISBLANK(K1855),"",VLOOKUP(K1855,EXHIBITIONS!B$4:C$1002,2,FALSE))</f>
        <v/>
      </c>
    </row>
    <row r="1856" spans="1:17" ht="15">
      <c r="A1856" s="10" t="str">
        <f t="array" ref="A1856">IF(ISERROR(MATCH(TRUE,EXACT(IMAGES!B$12:B$1002,B1856),0)),"?","")</f>
        <v/>
      </c>
      <c r="B1856" s="20"/>
      <c r="C1856" s="14"/>
      <c r="D1856" s="15"/>
      <c r="E1856" s="15"/>
      <c r="F1856" s="15"/>
      <c r="G1856" s="11" t="str" cm="1">
        <f t="array" ref="G1856">_xlfn.IFS(AND(D1856&lt;F1856,H1856="A"),"?",D1856+1=F1856,"✓",AND(D1856=F1856,D1856&gt;0,H1856&lt;&gt;"A"),"A?",TRUE,"")</f>
        <v/>
      </c>
      <c r="H1856" s="23"/>
      <c r="I1856" s="12"/>
      <c r="J1856" s="12" t="s">
        <v>50</v>
      </c>
      <c r="K1856" s="14"/>
      <c r="L1856" s="14"/>
      <c r="M1856" s="14"/>
      <c r="N1856" s="15"/>
      <c r="O1856" s="14"/>
      <c r="P1856" s="20"/>
      <c r="Q1856" s="10" t="str">
        <f>IF(ISBLANK(K1856),"",VLOOKUP(K1856,EXHIBITIONS!B$4:C$1002,2,FALSE))</f>
        <v/>
      </c>
    </row>
    <row r="1857" spans="1:17" ht="15">
      <c r="A1857" s="10" t="str">
        <f t="array" ref="A1857">IF(ISERROR(MATCH(TRUE,EXACT(IMAGES!B$12:B$1002,B1857),0)),"?","")</f>
        <v/>
      </c>
      <c r="B1857" s="20"/>
      <c r="C1857" s="14"/>
      <c r="D1857" s="15"/>
      <c r="E1857" s="15"/>
      <c r="F1857" s="15"/>
      <c r="G1857" s="11" t="str" cm="1">
        <f t="array" ref="G1857">_xlfn.IFS(AND(D1857&lt;F1857,H1857="A"),"?",D1857+1=F1857,"✓",AND(D1857=F1857,D1857&gt;0,H1857&lt;&gt;"A"),"A?",TRUE,"")</f>
        <v/>
      </c>
      <c r="H1857" s="23"/>
      <c r="I1857" s="12"/>
      <c r="J1857" s="12" t="s">
        <v>50</v>
      </c>
      <c r="K1857" s="14"/>
      <c r="L1857" s="14"/>
      <c r="M1857" s="14"/>
      <c r="N1857" s="15"/>
      <c r="O1857" s="14"/>
      <c r="P1857" s="20"/>
      <c r="Q1857" s="10" t="str">
        <f>IF(ISBLANK(K1857),"",VLOOKUP(K1857,EXHIBITIONS!B$4:C$1002,2,FALSE))</f>
        <v/>
      </c>
    </row>
    <row r="1858" spans="1:17" ht="15">
      <c r="A1858" s="10" t="str">
        <f t="array" ref="A1858">IF(ISERROR(MATCH(TRUE,EXACT(IMAGES!B$12:B$1002,B1858),0)),"?","")</f>
        <v/>
      </c>
      <c r="B1858" s="20"/>
      <c r="C1858" s="14"/>
      <c r="D1858" s="15"/>
      <c r="E1858" s="15"/>
      <c r="F1858" s="15"/>
      <c r="G1858" s="11" t="str" cm="1">
        <f t="array" ref="G1858">_xlfn.IFS(AND(D1858&lt;F1858,H1858="A"),"?",D1858+1=F1858,"✓",AND(D1858=F1858,D1858&gt;0,H1858&lt;&gt;"A"),"A?",TRUE,"")</f>
        <v/>
      </c>
      <c r="H1858" s="23"/>
      <c r="I1858" s="12"/>
      <c r="J1858" s="12" t="s">
        <v>50</v>
      </c>
      <c r="K1858" s="14"/>
      <c r="L1858" s="14"/>
      <c r="M1858" s="14"/>
      <c r="N1858" s="15"/>
      <c r="O1858" s="14"/>
      <c r="P1858" s="20"/>
      <c r="Q1858" s="10" t="str">
        <f>IF(ISBLANK(K1858),"",VLOOKUP(K1858,EXHIBITIONS!B$4:C$1002,2,FALSE))</f>
        <v/>
      </c>
    </row>
    <row r="1859" spans="1:17" ht="15">
      <c r="A1859" s="10" t="str">
        <f t="array" ref="A1859">IF(ISERROR(MATCH(TRUE,EXACT(IMAGES!B$12:B$1002,B1859),0)),"?","")</f>
        <v/>
      </c>
      <c r="B1859" s="20"/>
      <c r="C1859" s="14"/>
      <c r="D1859" s="15"/>
      <c r="E1859" s="15"/>
      <c r="F1859" s="15"/>
      <c r="G1859" s="11" t="str" cm="1">
        <f t="array" ref="G1859">_xlfn.IFS(AND(D1859&lt;F1859,H1859="A"),"?",D1859+1=F1859,"✓",AND(D1859=F1859,D1859&gt;0,H1859&lt;&gt;"A"),"A?",TRUE,"")</f>
        <v/>
      </c>
      <c r="H1859" s="23"/>
      <c r="I1859" s="12"/>
      <c r="J1859" s="12" t="s">
        <v>50</v>
      </c>
      <c r="K1859" s="14"/>
      <c r="L1859" s="14"/>
      <c r="M1859" s="14"/>
      <c r="N1859" s="15"/>
      <c r="O1859" s="14"/>
      <c r="P1859" s="20"/>
      <c r="Q1859" s="10" t="str">
        <f>IF(ISBLANK(K1859),"",VLOOKUP(K1859,EXHIBITIONS!B$4:C$1002,2,FALSE))</f>
        <v/>
      </c>
    </row>
    <row r="1860" spans="1:17" ht="15">
      <c r="A1860" s="10" t="str">
        <f t="array" ref="A1860">IF(ISERROR(MATCH(TRUE,EXACT(IMAGES!B$12:B$1002,B1860),0)),"?","")</f>
        <v/>
      </c>
      <c r="B1860" s="20"/>
      <c r="C1860" s="14"/>
      <c r="D1860" s="15"/>
      <c r="E1860" s="15"/>
      <c r="F1860" s="15"/>
      <c r="G1860" s="11" t="str" cm="1">
        <f t="array" ref="G1860">_xlfn.IFS(AND(D1860&lt;F1860,H1860="A"),"?",D1860+1=F1860,"✓",AND(D1860=F1860,D1860&gt;0,H1860&lt;&gt;"A"),"A?",TRUE,"")</f>
        <v/>
      </c>
      <c r="H1860" s="23"/>
      <c r="I1860" s="12"/>
      <c r="J1860" s="12" t="s">
        <v>50</v>
      </c>
      <c r="K1860" s="14"/>
      <c r="L1860" s="14"/>
      <c r="M1860" s="14"/>
      <c r="N1860" s="15"/>
      <c r="O1860" s="14"/>
      <c r="P1860" s="20"/>
      <c r="Q1860" s="10" t="str">
        <f>IF(ISBLANK(K1860),"",VLOOKUP(K1860,EXHIBITIONS!B$4:C$1002,2,FALSE))</f>
        <v/>
      </c>
    </row>
    <row r="1861" spans="1:17" ht="15">
      <c r="A1861" s="10" t="str">
        <f t="array" ref="A1861">IF(ISERROR(MATCH(TRUE,EXACT(IMAGES!B$12:B$1002,B1861),0)),"?","")</f>
        <v/>
      </c>
      <c r="B1861" s="20"/>
      <c r="C1861" s="14"/>
      <c r="D1861" s="15"/>
      <c r="E1861" s="15"/>
      <c r="F1861" s="15"/>
      <c r="G1861" s="11" t="str" cm="1">
        <f t="array" ref="G1861">_xlfn.IFS(AND(D1861&lt;F1861,H1861="A"),"?",D1861+1=F1861,"✓",AND(D1861=F1861,D1861&gt;0,H1861&lt;&gt;"A"),"A?",TRUE,"")</f>
        <v/>
      </c>
      <c r="H1861" s="23"/>
      <c r="I1861" s="12"/>
      <c r="J1861" s="12" t="s">
        <v>50</v>
      </c>
      <c r="K1861" s="14"/>
      <c r="L1861" s="14"/>
      <c r="M1861" s="14"/>
      <c r="N1861" s="15"/>
      <c r="O1861" s="14"/>
      <c r="P1861" s="20"/>
      <c r="Q1861" s="10" t="str">
        <f>IF(ISBLANK(K1861),"",VLOOKUP(K1861,EXHIBITIONS!B$4:C$1002,2,FALSE))</f>
        <v/>
      </c>
    </row>
    <row r="1862" spans="1:17" ht="15">
      <c r="A1862" s="10" t="str">
        <f t="array" ref="A1862">IF(ISERROR(MATCH(TRUE,EXACT(IMAGES!B$12:B$1002,B1862),0)),"?","")</f>
        <v/>
      </c>
      <c r="B1862" s="20"/>
      <c r="C1862" s="14"/>
      <c r="D1862" s="15"/>
      <c r="E1862" s="15"/>
      <c r="F1862" s="15"/>
      <c r="G1862" s="11" t="str" cm="1">
        <f t="array" ref="G1862">_xlfn.IFS(AND(D1862&lt;F1862,H1862="A"),"?",D1862+1=F1862,"✓",AND(D1862=F1862,D1862&gt;0,H1862&lt;&gt;"A"),"A?",TRUE,"")</f>
        <v/>
      </c>
      <c r="H1862" s="23"/>
      <c r="I1862" s="12"/>
      <c r="J1862" s="12" t="s">
        <v>50</v>
      </c>
      <c r="K1862" s="14"/>
      <c r="L1862" s="14"/>
      <c r="M1862" s="14"/>
      <c r="N1862" s="15"/>
      <c r="O1862" s="14"/>
      <c r="P1862" s="20"/>
      <c r="Q1862" s="10" t="str">
        <f>IF(ISBLANK(K1862),"",VLOOKUP(K1862,EXHIBITIONS!B$4:C$1002,2,FALSE))</f>
        <v/>
      </c>
    </row>
    <row r="1863" spans="1:17" ht="15">
      <c r="A1863" s="10" t="str">
        <f t="array" ref="A1863">IF(ISERROR(MATCH(TRUE,EXACT(IMAGES!B$12:B$1002,B1863),0)),"?","")</f>
        <v/>
      </c>
      <c r="B1863" s="20"/>
      <c r="C1863" s="14"/>
      <c r="D1863" s="15"/>
      <c r="E1863" s="15"/>
      <c r="F1863" s="15"/>
      <c r="G1863" s="11" t="str" cm="1">
        <f t="array" ref="G1863">_xlfn.IFS(AND(D1863&lt;F1863,H1863="A"),"?",D1863+1=F1863,"✓",AND(D1863=F1863,D1863&gt;0,H1863&lt;&gt;"A"),"A?",TRUE,"")</f>
        <v/>
      </c>
      <c r="H1863" s="23"/>
      <c r="I1863" s="12"/>
      <c r="J1863" s="12" t="s">
        <v>50</v>
      </c>
      <c r="K1863" s="14"/>
      <c r="L1863" s="14"/>
      <c r="M1863" s="14"/>
      <c r="N1863" s="15"/>
      <c r="O1863" s="14"/>
      <c r="P1863" s="20"/>
      <c r="Q1863" s="10" t="str">
        <f>IF(ISBLANK(K1863),"",VLOOKUP(K1863,EXHIBITIONS!B$4:C$1002,2,FALSE))</f>
        <v/>
      </c>
    </row>
    <row r="1864" spans="1:17" ht="15">
      <c r="A1864" s="10" t="str">
        <f t="array" ref="A1864">IF(ISERROR(MATCH(TRUE,EXACT(IMAGES!B$12:B$1002,B1864),0)),"?","")</f>
        <v/>
      </c>
      <c r="B1864" s="20"/>
      <c r="C1864" s="14"/>
      <c r="D1864" s="15"/>
      <c r="E1864" s="15"/>
      <c r="F1864" s="15"/>
      <c r="G1864" s="11" t="str" cm="1">
        <f t="array" ref="G1864">_xlfn.IFS(AND(D1864&lt;F1864,H1864="A"),"?",D1864+1=F1864,"✓",AND(D1864=F1864,D1864&gt;0,H1864&lt;&gt;"A"),"A?",TRUE,"")</f>
        <v/>
      </c>
      <c r="H1864" s="23"/>
      <c r="I1864" s="12"/>
      <c r="J1864" s="12" t="s">
        <v>50</v>
      </c>
      <c r="K1864" s="14"/>
      <c r="L1864" s="14"/>
      <c r="M1864" s="14"/>
      <c r="N1864" s="15"/>
      <c r="O1864" s="14"/>
      <c r="P1864" s="20"/>
      <c r="Q1864" s="10" t="str">
        <f>IF(ISBLANK(K1864),"",VLOOKUP(K1864,EXHIBITIONS!B$4:C$1002,2,FALSE))</f>
        <v/>
      </c>
    </row>
    <row r="1865" spans="1:17" ht="15">
      <c r="A1865" s="10" t="str">
        <f t="array" ref="A1865">IF(ISERROR(MATCH(TRUE,EXACT(IMAGES!B$12:B$1002,B1865),0)),"?","")</f>
        <v/>
      </c>
      <c r="B1865" s="20"/>
      <c r="C1865" s="14"/>
      <c r="D1865" s="15"/>
      <c r="E1865" s="15"/>
      <c r="F1865" s="15"/>
      <c r="G1865" s="11" t="str" cm="1">
        <f t="array" ref="G1865">_xlfn.IFS(AND(D1865&lt;F1865,H1865="A"),"?",D1865+1=F1865,"✓",AND(D1865=F1865,D1865&gt;0,H1865&lt;&gt;"A"),"A?",TRUE,"")</f>
        <v/>
      </c>
      <c r="H1865" s="23"/>
      <c r="I1865" s="12"/>
      <c r="J1865" s="12" t="s">
        <v>50</v>
      </c>
      <c r="K1865" s="14"/>
      <c r="L1865" s="14"/>
      <c r="M1865" s="14"/>
      <c r="N1865" s="15"/>
      <c r="O1865" s="14"/>
      <c r="P1865" s="20"/>
      <c r="Q1865" s="10" t="str">
        <f>IF(ISBLANK(K1865),"",VLOOKUP(K1865,EXHIBITIONS!B$4:C$1002,2,FALSE))</f>
        <v/>
      </c>
    </row>
    <row r="1866" spans="1:17" ht="15">
      <c r="A1866" s="10" t="str">
        <f t="array" ref="A1866">IF(ISERROR(MATCH(TRUE,EXACT(IMAGES!B$12:B$1002,B1866),0)),"?","")</f>
        <v/>
      </c>
      <c r="B1866" s="20"/>
      <c r="C1866" s="14"/>
      <c r="D1866" s="15"/>
      <c r="E1866" s="15"/>
      <c r="F1866" s="15"/>
      <c r="G1866" s="11" t="str" cm="1">
        <f t="array" ref="G1866">_xlfn.IFS(AND(D1866&lt;F1866,H1866="A"),"?",D1866+1=F1866,"✓",AND(D1866=F1866,D1866&gt;0,H1866&lt;&gt;"A"),"A?",TRUE,"")</f>
        <v/>
      </c>
      <c r="H1866" s="23"/>
      <c r="I1866" s="12"/>
      <c r="J1866" s="12" t="s">
        <v>50</v>
      </c>
      <c r="K1866" s="14"/>
      <c r="L1866" s="14"/>
      <c r="M1866" s="14"/>
      <c r="N1866" s="15"/>
      <c r="O1866" s="14"/>
      <c r="P1866" s="20"/>
      <c r="Q1866" s="10" t="str">
        <f>IF(ISBLANK(K1866),"",VLOOKUP(K1866,EXHIBITIONS!B$4:C$1002,2,FALSE))</f>
        <v/>
      </c>
    </row>
    <row r="1867" spans="1:17" ht="15">
      <c r="A1867" s="10" t="str">
        <f t="array" ref="A1867">IF(ISERROR(MATCH(TRUE,EXACT(IMAGES!B$12:B$1002,B1867),0)),"?","")</f>
        <v/>
      </c>
      <c r="B1867" s="20"/>
      <c r="C1867" s="14"/>
      <c r="D1867" s="15"/>
      <c r="E1867" s="15"/>
      <c r="F1867" s="15"/>
      <c r="G1867" s="11" t="str" cm="1">
        <f t="array" ref="G1867">_xlfn.IFS(AND(D1867&lt;F1867,H1867="A"),"?",D1867+1=F1867,"✓",AND(D1867=F1867,D1867&gt;0,H1867&lt;&gt;"A"),"A?",TRUE,"")</f>
        <v/>
      </c>
      <c r="H1867" s="23"/>
      <c r="I1867" s="12"/>
      <c r="J1867" s="12" t="s">
        <v>50</v>
      </c>
      <c r="K1867" s="14"/>
      <c r="L1867" s="14"/>
      <c r="M1867" s="14"/>
      <c r="N1867" s="15"/>
      <c r="O1867" s="14"/>
      <c r="P1867" s="20"/>
      <c r="Q1867" s="10" t="str">
        <f>IF(ISBLANK(K1867),"",VLOOKUP(K1867,EXHIBITIONS!B$4:C$1002,2,FALSE))</f>
        <v/>
      </c>
    </row>
    <row r="1868" spans="1:17" ht="15">
      <c r="A1868" s="10" t="str">
        <f t="array" ref="A1868">IF(ISERROR(MATCH(TRUE,EXACT(IMAGES!B$12:B$1002,B1868),0)),"?","")</f>
        <v/>
      </c>
      <c r="B1868" s="20"/>
      <c r="C1868" s="14"/>
      <c r="D1868" s="15"/>
      <c r="E1868" s="15"/>
      <c r="F1868" s="15"/>
      <c r="G1868" s="11" t="str" cm="1">
        <f t="array" ref="G1868">_xlfn.IFS(AND(D1868&lt;F1868,H1868="A"),"?",D1868+1=F1868,"✓",AND(D1868=F1868,D1868&gt;0,H1868&lt;&gt;"A"),"A?",TRUE,"")</f>
        <v/>
      </c>
      <c r="H1868" s="23"/>
      <c r="I1868" s="12"/>
      <c r="J1868" s="12" t="s">
        <v>50</v>
      </c>
      <c r="K1868" s="14"/>
      <c r="L1868" s="14"/>
      <c r="M1868" s="14"/>
      <c r="N1868" s="15"/>
      <c r="O1868" s="14"/>
      <c r="P1868" s="20"/>
      <c r="Q1868" s="10" t="str">
        <f>IF(ISBLANK(K1868),"",VLOOKUP(K1868,EXHIBITIONS!B$4:C$1002,2,FALSE))</f>
        <v/>
      </c>
    </row>
    <row r="1869" spans="1:17" ht="15">
      <c r="A1869" s="10" t="str">
        <f t="array" ref="A1869">IF(ISERROR(MATCH(TRUE,EXACT(IMAGES!B$12:B$1002,B1869),0)),"?","")</f>
        <v/>
      </c>
      <c r="B1869" s="20"/>
      <c r="C1869" s="14"/>
      <c r="D1869" s="15"/>
      <c r="E1869" s="15"/>
      <c r="F1869" s="15"/>
      <c r="G1869" s="11" t="str" cm="1">
        <f t="array" ref="G1869">_xlfn.IFS(AND(D1869&lt;F1869,H1869="A"),"?",D1869+1=F1869,"✓",AND(D1869=F1869,D1869&gt;0,H1869&lt;&gt;"A"),"A?",TRUE,"")</f>
        <v/>
      </c>
      <c r="H1869" s="23"/>
      <c r="I1869" s="12"/>
      <c r="J1869" s="12" t="s">
        <v>50</v>
      </c>
      <c r="K1869" s="14"/>
      <c r="L1869" s="14"/>
      <c r="M1869" s="14"/>
      <c r="N1869" s="15"/>
      <c r="O1869" s="14"/>
      <c r="P1869" s="20"/>
      <c r="Q1869" s="10" t="str">
        <f>IF(ISBLANK(K1869),"",VLOOKUP(K1869,EXHIBITIONS!B$4:C$1002,2,FALSE))</f>
        <v/>
      </c>
    </row>
    <row r="1870" spans="1:17" ht="15">
      <c r="A1870" s="10" t="str">
        <f t="array" ref="A1870">IF(ISERROR(MATCH(TRUE,EXACT(IMAGES!B$12:B$1002,B1870),0)),"?","")</f>
        <v/>
      </c>
      <c r="B1870" s="20"/>
      <c r="C1870" s="14"/>
      <c r="D1870" s="15"/>
      <c r="E1870" s="15"/>
      <c r="F1870" s="15"/>
      <c r="G1870" s="11" t="str" cm="1">
        <f t="array" ref="G1870">_xlfn.IFS(AND(D1870&lt;F1870,H1870="A"),"?",D1870+1=F1870,"✓",AND(D1870=F1870,D1870&gt;0,H1870&lt;&gt;"A"),"A?",TRUE,"")</f>
        <v/>
      </c>
      <c r="H1870" s="23"/>
      <c r="I1870" s="12"/>
      <c r="J1870" s="12" t="s">
        <v>50</v>
      </c>
      <c r="K1870" s="14"/>
      <c r="L1870" s="14"/>
      <c r="M1870" s="14"/>
      <c r="N1870" s="15"/>
      <c r="O1870" s="14"/>
      <c r="P1870" s="20"/>
      <c r="Q1870" s="10" t="str">
        <f>IF(ISBLANK(K1870),"",VLOOKUP(K1870,EXHIBITIONS!B$4:C$1002,2,FALSE))</f>
        <v/>
      </c>
    </row>
    <row r="1871" spans="1:17" ht="15">
      <c r="A1871" s="10" t="str">
        <f t="array" ref="A1871">IF(ISERROR(MATCH(TRUE,EXACT(IMAGES!B$12:B$1002,B1871),0)),"?","")</f>
        <v/>
      </c>
      <c r="B1871" s="20"/>
      <c r="C1871" s="14"/>
      <c r="D1871" s="15"/>
      <c r="E1871" s="15"/>
      <c r="F1871" s="15"/>
      <c r="G1871" s="11" t="str" cm="1">
        <f t="array" ref="G1871">_xlfn.IFS(AND(D1871&lt;F1871,H1871="A"),"?",D1871+1=F1871,"✓",AND(D1871=F1871,D1871&gt;0,H1871&lt;&gt;"A"),"A?",TRUE,"")</f>
        <v/>
      </c>
      <c r="H1871" s="23"/>
      <c r="I1871" s="12"/>
      <c r="J1871" s="12" t="s">
        <v>50</v>
      </c>
      <c r="K1871" s="14"/>
      <c r="L1871" s="14"/>
      <c r="M1871" s="14"/>
      <c r="N1871" s="15"/>
      <c r="O1871" s="14"/>
      <c r="P1871" s="20"/>
      <c r="Q1871" s="10" t="str">
        <f>IF(ISBLANK(K1871),"",VLOOKUP(K1871,EXHIBITIONS!B$4:C$1002,2,FALSE))</f>
        <v/>
      </c>
    </row>
    <row r="1872" spans="1:17" ht="15">
      <c r="A1872" s="10" t="str">
        <f t="array" ref="A1872">IF(ISERROR(MATCH(TRUE,EXACT(IMAGES!B$12:B$1002,B1872),0)),"?","")</f>
        <v/>
      </c>
      <c r="B1872" s="20"/>
      <c r="C1872" s="14"/>
      <c r="D1872" s="15"/>
      <c r="E1872" s="15"/>
      <c r="F1872" s="15"/>
      <c r="G1872" s="11" t="str" cm="1">
        <f t="array" ref="G1872">_xlfn.IFS(AND(D1872&lt;F1872,H1872="A"),"?",D1872+1=F1872,"✓",AND(D1872=F1872,D1872&gt;0,H1872&lt;&gt;"A"),"A?",TRUE,"")</f>
        <v/>
      </c>
      <c r="H1872" s="23"/>
      <c r="I1872" s="12"/>
      <c r="J1872" s="12" t="s">
        <v>50</v>
      </c>
      <c r="K1872" s="14"/>
      <c r="L1872" s="14"/>
      <c r="M1872" s="14"/>
      <c r="N1872" s="15"/>
      <c r="O1872" s="14"/>
      <c r="P1872" s="20"/>
      <c r="Q1872" s="10" t="str">
        <f>IF(ISBLANK(K1872),"",VLOOKUP(K1872,EXHIBITIONS!B$4:C$1002,2,FALSE))</f>
        <v/>
      </c>
    </row>
    <row r="1873" spans="1:17" ht="15">
      <c r="A1873" s="10" t="str">
        <f t="array" ref="A1873">IF(ISERROR(MATCH(TRUE,EXACT(IMAGES!B$12:B$1002,B1873),0)),"?","")</f>
        <v/>
      </c>
      <c r="B1873" s="20"/>
      <c r="C1873" s="14"/>
      <c r="D1873" s="15"/>
      <c r="E1873" s="15"/>
      <c r="F1873" s="15"/>
      <c r="G1873" s="11" t="str" cm="1">
        <f t="array" ref="G1873">_xlfn.IFS(AND(D1873&lt;F1873,H1873="A"),"?",D1873+1=F1873,"✓",AND(D1873=F1873,D1873&gt;0,H1873&lt;&gt;"A"),"A?",TRUE,"")</f>
        <v/>
      </c>
      <c r="H1873" s="23"/>
      <c r="I1873" s="12"/>
      <c r="J1873" s="12" t="s">
        <v>50</v>
      </c>
      <c r="K1873" s="14"/>
      <c r="L1873" s="14"/>
      <c r="M1873" s="14"/>
      <c r="N1873" s="15"/>
      <c r="O1873" s="14"/>
      <c r="P1873" s="20"/>
      <c r="Q1873" s="10" t="str">
        <f>IF(ISBLANK(K1873),"",VLOOKUP(K1873,EXHIBITIONS!B$4:C$1002,2,FALSE))</f>
        <v/>
      </c>
    </row>
    <row r="1874" spans="1:17" ht="15">
      <c r="A1874" s="10" t="str">
        <f t="array" ref="A1874">IF(ISERROR(MATCH(TRUE,EXACT(IMAGES!B$12:B$1002,B1874),0)),"?","")</f>
        <v/>
      </c>
      <c r="B1874" s="20"/>
      <c r="C1874" s="14"/>
      <c r="D1874" s="15"/>
      <c r="E1874" s="15"/>
      <c r="F1874" s="15"/>
      <c r="G1874" s="11" t="str" cm="1">
        <f t="array" ref="G1874">_xlfn.IFS(AND(D1874&lt;F1874,H1874="A"),"?",D1874+1=F1874,"✓",AND(D1874=F1874,D1874&gt;0,H1874&lt;&gt;"A"),"A?",TRUE,"")</f>
        <v/>
      </c>
      <c r="H1874" s="23"/>
      <c r="I1874" s="12"/>
      <c r="J1874" s="12" t="s">
        <v>50</v>
      </c>
      <c r="K1874" s="14"/>
      <c r="L1874" s="14"/>
      <c r="M1874" s="14"/>
      <c r="N1874" s="15"/>
      <c r="O1874" s="14"/>
      <c r="P1874" s="20"/>
      <c r="Q1874" s="10" t="str">
        <f>IF(ISBLANK(K1874),"",VLOOKUP(K1874,EXHIBITIONS!B$4:C$1002,2,FALSE))</f>
        <v/>
      </c>
    </row>
    <row r="1875" spans="1:17" ht="15">
      <c r="A1875" s="10" t="str">
        <f t="array" ref="A1875">IF(ISERROR(MATCH(TRUE,EXACT(IMAGES!B$12:B$1002,B1875),0)),"?","")</f>
        <v/>
      </c>
      <c r="B1875" s="20"/>
      <c r="C1875" s="14"/>
      <c r="D1875" s="15"/>
      <c r="E1875" s="15"/>
      <c r="F1875" s="15"/>
      <c r="G1875" s="11" t="str" cm="1">
        <f t="array" ref="G1875">_xlfn.IFS(AND(D1875&lt;F1875,H1875="A"),"?",D1875+1=F1875,"✓",AND(D1875=F1875,D1875&gt;0,H1875&lt;&gt;"A"),"A?",TRUE,"")</f>
        <v/>
      </c>
      <c r="H1875" s="23"/>
      <c r="I1875" s="12"/>
      <c r="J1875" s="12" t="s">
        <v>50</v>
      </c>
      <c r="K1875" s="14"/>
      <c r="L1875" s="14"/>
      <c r="M1875" s="14"/>
      <c r="N1875" s="15"/>
      <c r="O1875" s="14"/>
      <c r="P1875" s="20"/>
      <c r="Q1875" s="10" t="str">
        <f>IF(ISBLANK(K1875),"",VLOOKUP(K1875,EXHIBITIONS!B$4:C$1002,2,FALSE))</f>
        <v/>
      </c>
    </row>
    <row r="1876" spans="1:17" ht="15">
      <c r="A1876" s="10" t="str">
        <f t="array" ref="A1876">IF(ISERROR(MATCH(TRUE,EXACT(IMAGES!B$12:B$1002,B1876),0)),"?","")</f>
        <v/>
      </c>
      <c r="B1876" s="20"/>
      <c r="C1876" s="14"/>
      <c r="D1876" s="15"/>
      <c r="E1876" s="15"/>
      <c r="F1876" s="15"/>
      <c r="G1876" s="11" t="str" cm="1">
        <f t="array" ref="G1876">_xlfn.IFS(AND(D1876&lt;F1876,H1876="A"),"?",D1876+1=F1876,"✓",AND(D1876=F1876,D1876&gt;0,H1876&lt;&gt;"A"),"A?",TRUE,"")</f>
        <v/>
      </c>
      <c r="H1876" s="23"/>
      <c r="I1876" s="12"/>
      <c r="J1876" s="12" t="s">
        <v>50</v>
      </c>
      <c r="K1876" s="14"/>
      <c r="L1876" s="14"/>
      <c r="M1876" s="14"/>
      <c r="N1876" s="15"/>
      <c r="O1876" s="14"/>
      <c r="P1876" s="20"/>
      <c r="Q1876" s="10" t="str">
        <f>IF(ISBLANK(K1876),"",VLOOKUP(K1876,EXHIBITIONS!B$4:C$1002,2,FALSE))</f>
        <v/>
      </c>
    </row>
    <row r="1877" spans="1:17" ht="15">
      <c r="A1877" s="10" t="str">
        <f t="array" ref="A1877">IF(ISERROR(MATCH(TRUE,EXACT(IMAGES!B$12:B$1002,B1877),0)),"?","")</f>
        <v/>
      </c>
      <c r="B1877" s="20"/>
      <c r="C1877" s="14"/>
      <c r="D1877" s="15"/>
      <c r="E1877" s="15"/>
      <c r="F1877" s="15"/>
      <c r="G1877" s="11" t="str" cm="1">
        <f t="array" ref="G1877">_xlfn.IFS(AND(D1877&lt;F1877,H1877="A"),"?",D1877+1=F1877,"✓",AND(D1877=F1877,D1877&gt;0,H1877&lt;&gt;"A"),"A?",TRUE,"")</f>
        <v/>
      </c>
      <c r="H1877" s="23"/>
      <c r="I1877" s="12"/>
      <c r="J1877" s="12" t="s">
        <v>50</v>
      </c>
      <c r="K1877" s="14"/>
      <c r="L1877" s="14"/>
      <c r="M1877" s="14"/>
      <c r="N1877" s="15"/>
      <c r="O1877" s="14"/>
      <c r="P1877" s="20"/>
      <c r="Q1877" s="10" t="str">
        <f>IF(ISBLANK(K1877),"",VLOOKUP(K1877,EXHIBITIONS!B$4:C$1002,2,FALSE))</f>
        <v/>
      </c>
    </row>
    <row r="1878" spans="1:17" ht="15">
      <c r="A1878" s="10" t="str">
        <f t="array" ref="A1878">IF(ISERROR(MATCH(TRUE,EXACT(IMAGES!B$12:B$1002,B1878),0)),"?","")</f>
        <v/>
      </c>
      <c r="B1878" s="20"/>
      <c r="C1878" s="14"/>
      <c r="D1878" s="15"/>
      <c r="E1878" s="15"/>
      <c r="F1878" s="15"/>
      <c r="G1878" s="11" t="str" cm="1">
        <f t="array" ref="G1878">_xlfn.IFS(AND(D1878&lt;F1878,H1878="A"),"?",D1878+1=F1878,"✓",AND(D1878=F1878,D1878&gt;0,H1878&lt;&gt;"A"),"A?",TRUE,"")</f>
        <v/>
      </c>
      <c r="H1878" s="23"/>
      <c r="I1878" s="12"/>
      <c r="J1878" s="12" t="s">
        <v>50</v>
      </c>
      <c r="K1878" s="14"/>
      <c r="L1878" s="14"/>
      <c r="M1878" s="14"/>
      <c r="N1878" s="15"/>
      <c r="O1878" s="14"/>
      <c r="P1878" s="20"/>
      <c r="Q1878" s="10" t="str">
        <f>IF(ISBLANK(K1878),"",VLOOKUP(K1878,EXHIBITIONS!B$4:C$1002,2,FALSE))</f>
        <v/>
      </c>
    </row>
    <row r="1879" spans="1:17" ht="15">
      <c r="A1879" s="10" t="str">
        <f t="array" ref="A1879">IF(ISERROR(MATCH(TRUE,EXACT(IMAGES!B$12:B$1002,B1879),0)),"?","")</f>
        <v/>
      </c>
      <c r="B1879" s="20"/>
      <c r="C1879" s="14"/>
      <c r="D1879" s="15"/>
      <c r="E1879" s="15"/>
      <c r="F1879" s="15"/>
      <c r="G1879" s="11" t="str" cm="1">
        <f t="array" ref="G1879">_xlfn.IFS(AND(D1879&lt;F1879,H1879="A"),"?",D1879+1=F1879,"✓",AND(D1879=F1879,D1879&gt;0,H1879&lt;&gt;"A"),"A?",TRUE,"")</f>
        <v/>
      </c>
      <c r="H1879" s="23"/>
      <c r="I1879" s="12"/>
      <c r="J1879" s="12" t="s">
        <v>50</v>
      </c>
      <c r="K1879" s="14"/>
      <c r="L1879" s="14"/>
      <c r="M1879" s="14"/>
      <c r="N1879" s="15"/>
      <c r="O1879" s="14"/>
      <c r="P1879" s="20"/>
      <c r="Q1879" s="10" t="str">
        <f>IF(ISBLANK(K1879),"",VLOOKUP(K1879,EXHIBITIONS!B$4:C$1002,2,FALSE))</f>
        <v/>
      </c>
    </row>
    <row r="1880" spans="1:17" ht="15">
      <c r="A1880" s="10" t="str">
        <f t="array" ref="A1880">IF(ISERROR(MATCH(TRUE,EXACT(IMAGES!B$12:B$1002,B1880),0)),"?","")</f>
        <v/>
      </c>
      <c r="B1880" s="20"/>
      <c r="C1880" s="14"/>
      <c r="D1880" s="15"/>
      <c r="E1880" s="15"/>
      <c r="F1880" s="15"/>
      <c r="G1880" s="11" t="str" cm="1">
        <f t="array" ref="G1880">_xlfn.IFS(AND(D1880&lt;F1880,H1880="A"),"?",D1880+1=F1880,"✓",AND(D1880=F1880,D1880&gt;0,H1880&lt;&gt;"A"),"A?",TRUE,"")</f>
        <v/>
      </c>
      <c r="H1880" s="23"/>
      <c r="I1880" s="12"/>
      <c r="J1880" s="12" t="s">
        <v>50</v>
      </c>
      <c r="K1880" s="14"/>
      <c r="L1880" s="14"/>
      <c r="M1880" s="14"/>
      <c r="N1880" s="15"/>
      <c r="O1880" s="14"/>
      <c r="P1880" s="20"/>
      <c r="Q1880" s="10" t="str">
        <f>IF(ISBLANK(K1880),"",VLOOKUP(K1880,EXHIBITIONS!B$4:C$1002,2,FALSE))</f>
        <v/>
      </c>
    </row>
    <row r="1881" spans="1:17" ht="15">
      <c r="A1881" s="10" t="str">
        <f t="array" ref="A1881">IF(ISERROR(MATCH(TRUE,EXACT(IMAGES!B$12:B$1002,B1881),0)),"?","")</f>
        <v/>
      </c>
      <c r="B1881" s="20"/>
      <c r="C1881" s="14"/>
      <c r="D1881" s="15"/>
      <c r="E1881" s="15"/>
      <c r="F1881" s="15"/>
      <c r="G1881" s="11" t="str" cm="1">
        <f t="array" ref="G1881">_xlfn.IFS(AND(D1881&lt;F1881,H1881="A"),"?",D1881+1=F1881,"✓",AND(D1881=F1881,D1881&gt;0,H1881&lt;&gt;"A"),"A?",TRUE,"")</f>
        <v/>
      </c>
      <c r="H1881" s="23"/>
      <c r="I1881" s="12"/>
      <c r="J1881" s="12" t="s">
        <v>50</v>
      </c>
      <c r="K1881" s="14"/>
      <c r="L1881" s="14"/>
      <c r="M1881" s="14"/>
      <c r="N1881" s="15"/>
      <c r="O1881" s="14"/>
      <c r="P1881" s="20"/>
      <c r="Q1881" s="10" t="str">
        <f>IF(ISBLANK(K1881),"",VLOOKUP(K1881,EXHIBITIONS!B$4:C$1002,2,FALSE))</f>
        <v/>
      </c>
    </row>
    <row r="1882" spans="1:17" ht="15">
      <c r="A1882" s="10" t="str">
        <f t="array" ref="A1882">IF(ISERROR(MATCH(TRUE,EXACT(IMAGES!B$12:B$1002,B1882),0)),"?","")</f>
        <v/>
      </c>
      <c r="B1882" s="20"/>
      <c r="C1882" s="14"/>
      <c r="D1882" s="15"/>
      <c r="E1882" s="15"/>
      <c r="F1882" s="15"/>
      <c r="G1882" s="11" t="str" cm="1">
        <f t="array" ref="G1882">_xlfn.IFS(AND(D1882&lt;F1882,H1882="A"),"?",D1882+1=F1882,"✓",AND(D1882=F1882,D1882&gt;0,H1882&lt;&gt;"A"),"A?",TRUE,"")</f>
        <v/>
      </c>
      <c r="H1882" s="23"/>
      <c r="I1882" s="12"/>
      <c r="J1882" s="12" t="s">
        <v>50</v>
      </c>
      <c r="K1882" s="14"/>
      <c r="L1882" s="14"/>
      <c r="M1882" s="14"/>
      <c r="N1882" s="15"/>
      <c r="O1882" s="14"/>
      <c r="P1882" s="20"/>
      <c r="Q1882" s="10" t="str">
        <f>IF(ISBLANK(K1882),"",VLOOKUP(K1882,EXHIBITIONS!B$4:C$1002,2,FALSE))</f>
        <v/>
      </c>
    </row>
    <row r="1883" spans="1:17" ht="15">
      <c r="A1883" s="10" t="str">
        <f t="array" ref="A1883">IF(ISERROR(MATCH(TRUE,EXACT(IMAGES!B$12:B$1002,B1883),0)),"?","")</f>
        <v/>
      </c>
      <c r="B1883" s="20"/>
      <c r="C1883" s="14"/>
      <c r="D1883" s="15"/>
      <c r="E1883" s="15"/>
      <c r="F1883" s="15"/>
      <c r="G1883" s="11" t="str" cm="1">
        <f t="array" ref="G1883">_xlfn.IFS(AND(D1883&lt;F1883,H1883="A"),"?",D1883+1=F1883,"✓",AND(D1883=F1883,D1883&gt;0,H1883&lt;&gt;"A"),"A?",TRUE,"")</f>
        <v/>
      </c>
      <c r="H1883" s="23"/>
      <c r="I1883" s="12"/>
      <c r="J1883" s="12" t="s">
        <v>50</v>
      </c>
      <c r="K1883" s="14"/>
      <c r="L1883" s="14"/>
      <c r="M1883" s="14"/>
      <c r="N1883" s="15"/>
      <c r="O1883" s="14"/>
      <c r="P1883" s="20"/>
      <c r="Q1883" s="10" t="str">
        <f>IF(ISBLANK(K1883),"",VLOOKUP(K1883,EXHIBITIONS!B$4:C$1002,2,FALSE))</f>
        <v/>
      </c>
    </row>
    <row r="1884" spans="1:17" ht="15">
      <c r="A1884" s="10" t="str">
        <f t="array" ref="A1884">IF(ISERROR(MATCH(TRUE,EXACT(IMAGES!B$12:B$1002,B1884),0)),"?","")</f>
        <v/>
      </c>
      <c r="B1884" s="20"/>
      <c r="C1884" s="14"/>
      <c r="D1884" s="15"/>
      <c r="E1884" s="15"/>
      <c r="F1884" s="15"/>
      <c r="G1884" s="11" t="str" cm="1">
        <f t="array" ref="G1884">_xlfn.IFS(AND(D1884&lt;F1884,H1884="A"),"?",D1884+1=F1884,"✓",AND(D1884=F1884,D1884&gt;0,H1884&lt;&gt;"A"),"A?",TRUE,"")</f>
        <v/>
      </c>
      <c r="H1884" s="23"/>
      <c r="I1884" s="12"/>
      <c r="J1884" s="12" t="s">
        <v>50</v>
      </c>
      <c r="K1884" s="14"/>
      <c r="L1884" s="14"/>
      <c r="M1884" s="14"/>
      <c r="N1884" s="15"/>
      <c r="O1884" s="14"/>
      <c r="P1884" s="20"/>
      <c r="Q1884" s="10" t="str">
        <f>IF(ISBLANK(K1884),"",VLOOKUP(K1884,EXHIBITIONS!B$4:C$1002,2,FALSE))</f>
        <v/>
      </c>
    </row>
    <row r="1885" spans="1:17" ht="15">
      <c r="A1885" s="10" t="str">
        <f t="array" ref="A1885">IF(ISERROR(MATCH(TRUE,EXACT(IMAGES!B$12:B$1002,B1885),0)),"?","")</f>
        <v/>
      </c>
      <c r="B1885" s="20"/>
      <c r="C1885" s="14"/>
      <c r="D1885" s="15"/>
      <c r="E1885" s="15"/>
      <c r="F1885" s="15"/>
      <c r="G1885" s="11" t="str" cm="1">
        <f t="array" ref="G1885">_xlfn.IFS(AND(D1885&lt;F1885,H1885="A"),"?",D1885+1=F1885,"✓",AND(D1885=F1885,D1885&gt;0,H1885&lt;&gt;"A"),"A?",TRUE,"")</f>
        <v/>
      </c>
      <c r="H1885" s="23"/>
      <c r="I1885" s="12"/>
      <c r="J1885" s="12" t="s">
        <v>50</v>
      </c>
      <c r="K1885" s="14"/>
      <c r="L1885" s="14"/>
      <c r="M1885" s="14"/>
      <c r="N1885" s="15"/>
      <c r="O1885" s="14"/>
      <c r="P1885" s="20"/>
      <c r="Q1885" s="10" t="str">
        <f>IF(ISBLANK(K1885),"",VLOOKUP(K1885,EXHIBITIONS!B$4:C$1002,2,FALSE))</f>
        <v/>
      </c>
    </row>
    <row r="1886" spans="1:17" ht="15">
      <c r="A1886" s="10" t="str">
        <f t="array" ref="A1886">IF(ISERROR(MATCH(TRUE,EXACT(IMAGES!B$12:B$1002,B1886),0)),"?","")</f>
        <v/>
      </c>
      <c r="B1886" s="20"/>
      <c r="C1886" s="14"/>
      <c r="D1886" s="15"/>
      <c r="E1886" s="15"/>
      <c r="F1886" s="15"/>
      <c r="G1886" s="11" t="str" cm="1">
        <f t="array" ref="G1886">_xlfn.IFS(AND(D1886&lt;F1886,H1886="A"),"?",D1886+1=F1886,"✓",AND(D1886=F1886,D1886&gt;0,H1886&lt;&gt;"A"),"A?",TRUE,"")</f>
        <v/>
      </c>
      <c r="H1886" s="23"/>
      <c r="I1886" s="12"/>
      <c r="J1886" s="12" t="s">
        <v>50</v>
      </c>
      <c r="K1886" s="14"/>
      <c r="L1886" s="14"/>
      <c r="M1886" s="14"/>
      <c r="N1886" s="15"/>
      <c r="O1886" s="14"/>
      <c r="P1886" s="20"/>
      <c r="Q1886" s="10" t="str">
        <f>IF(ISBLANK(K1886),"",VLOOKUP(K1886,EXHIBITIONS!B$4:C$1002,2,FALSE))</f>
        <v/>
      </c>
    </row>
    <row r="1887" spans="1:17" ht="15">
      <c r="A1887" s="10" t="str">
        <f t="array" ref="A1887">IF(ISERROR(MATCH(TRUE,EXACT(IMAGES!B$12:B$1002,B1887),0)),"?","")</f>
        <v/>
      </c>
      <c r="B1887" s="20"/>
      <c r="C1887" s="14"/>
      <c r="D1887" s="15"/>
      <c r="E1887" s="15"/>
      <c r="F1887" s="15"/>
      <c r="G1887" s="11" t="str" cm="1">
        <f t="array" ref="G1887">_xlfn.IFS(AND(D1887&lt;F1887,H1887="A"),"?",D1887+1=F1887,"✓",AND(D1887=F1887,D1887&gt;0,H1887&lt;&gt;"A"),"A?",TRUE,"")</f>
        <v/>
      </c>
      <c r="H1887" s="23"/>
      <c r="I1887" s="12"/>
      <c r="J1887" s="12" t="s">
        <v>50</v>
      </c>
      <c r="K1887" s="14"/>
      <c r="L1887" s="14"/>
      <c r="M1887" s="14"/>
      <c r="N1887" s="15"/>
      <c r="O1887" s="14"/>
      <c r="P1887" s="20"/>
      <c r="Q1887" s="10" t="str">
        <f>IF(ISBLANK(K1887),"",VLOOKUP(K1887,EXHIBITIONS!B$4:C$1002,2,FALSE))</f>
        <v/>
      </c>
    </row>
    <row r="1888" spans="1:17" ht="15">
      <c r="A1888" s="10" t="str">
        <f t="array" ref="A1888">IF(ISERROR(MATCH(TRUE,EXACT(IMAGES!B$12:B$1002,B1888),0)),"?","")</f>
        <v/>
      </c>
      <c r="B1888" s="20"/>
      <c r="C1888" s="14"/>
      <c r="D1888" s="15"/>
      <c r="E1888" s="15"/>
      <c r="F1888" s="15"/>
      <c r="G1888" s="11" t="str" cm="1">
        <f t="array" ref="G1888">_xlfn.IFS(AND(D1888&lt;F1888,H1888="A"),"?",D1888+1=F1888,"✓",AND(D1888=F1888,D1888&gt;0,H1888&lt;&gt;"A"),"A?",TRUE,"")</f>
        <v/>
      </c>
      <c r="H1888" s="23"/>
      <c r="I1888" s="12"/>
      <c r="J1888" s="12" t="s">
        <v>50</v>
      </c>
      <c r="K1888" s="14"/>
      <c r="L1888" s="14"/>
      <c r="M1888" s="14"/>
      <c r="N1888" s="15"/>
      <c r="O1888" s="14"/>
      <c r="P1888" s="20"/>
      <c r="Q1888" s="10" t="str">
        <f>IF(ISBLANK(K1888),"",VLOOKUP(K1888,EXHIBITIONS!B$4:C$1002,2,FALSE))</f>
        <v/>
      </c>
    </row>
    <row r="1889" spans="1:17" ht="15">
      <c r="A1889" s="10" t="str">
        <f t="array" ref="A1889">IF(ISERROR(MATCH(TRUE,EXACT(IMAGES!B$12:B$1002,B1889),0)),"?","")</f>
        <v/>
      </c>
      <c r="B1889" s="20"/>
      <c r="C1889" s="14"/>
      <c r="D1889" s="15"/>
      <c r="E1889" s="15"/>
      <c r="F1889" s="15"/>
      <c r="G1889" s="11" t="str" cm="1">
        <f t="array" ref="G1889">_xlfn.IFS(AND(D1889&lt;F1889,H1889="A"),"?",D1889+1=F1889,"✓",AND(D1889=F1889,D1889&gt;0,H1889&lt;&gt;"A"),"A?",TRUE,"")</f>
        <v/>
      </c>
      <c r="H1889" s="23"/>
      <c r="I1889" s="12"/>
      <c r="J1889" s="12" t="s">
        <v>50</v>
      </c>
      <c r="K1889" s="14"/>
      <c r="L1889" s="14"/>
      <c r="M1889" s="14"/>
      <c r="N1889" s="15"/>
      <c r="O1889" s="14"/>
      <c r="P1889" s="20"/>
      <c r="Q1889" s="10" t="str">
        <f>IF(ISBLANK(K1889),"",VLOOKUP(K1889,EXHIBITIONS!B$4:C$1002,2,FALSE))</f>
        <v/>
      </c>
    </row>
    <row r="1890" spans="1:17" ht="15">
      <c r="A1890" s="10" t="str">
        <f t="array" ref="A1890">IF(ISERROR(MATCH(TRUE,EXACT(IMAGES!B$12:B$1002,B1890),0)),"?","")</f>
        <v/>
      </c>
      <c r="B1890" s="20"/>
      <c r="C1890" s="14"/>
      <c r="D1890" s="15"/>
      <c r="E1890" s="15"/>
      <c r="F1890" s="15"/>
      <c r="G1890" s="11" t="str" cm="1">
        <f t="array" ref="G1890">_xlfn.IFS(AND(D1890&lt;F1890,H1890="A"),"?",D1890+1=F1890,"✓",AND(D1890=F1890,D1890&gt;0,H1890&lt;&gt;"A"),"A?",TRUE,"")</f>
        <v/>
      </c>
      <c r="H1890" s="23"/>
      <c r="I1890" s="12"/>
      <c r="J1890" s="12" t="s">
        <v>50</v>
      </c>
      <c r="K1890" s="14"/>
      <c r="L1890" s="14"/>
      <c r="M1890" s="14"/>
      <c r="N1890" s="15"/>
      <c r="O1890" s="14"/>
      <c r="P1890" s="20"/>
      <c r="Q1890" s="10" t="str">
        <f>IF(ISBLANK(K1890),"",VLOOKUP(K1890,EXHIBITIONS!B$4:C$1002,2,FALSE))</f>
        <v/>
      </c>
    </row>
    <row r="1891" spans="1:17" ht="15">
      <c r="A1891" s="10" t="str">
        <f t="array" ref="A1891">IF(ISERROR(MATCH(TRUE,EXACT(IMAGES!B$12:B$1002,B1891),0)),"?","")</f>
        <v/>
      </c>
      <c r="B1891" s="20"/>
      <c r="C1891" s="14"/>
      <c r="D1891" s="15"/>
      <c r="E1891" s="15"/>
      <c r="F1891" s="15"/>
      <c r="G1891" s="11" t="str" cm="1">
        <f t="array" ref="G1891">_xlfn.IFS(AND(D1891&lt;F1891,H1891="A"),"?",D1891+1=F1891,"✓",AND(D1891=F1891,D1891&gt;0,H1891&lt;&gt;"A"),"A?",TRUE,"")</f>
        <v/>
      </c>
      <c r="H1891" s="23"/>
      <c r="I1891" s="12"/>
      <c r="J1891" s="12" t="s">
        <v>50</v>
      </c>
      <c r="K1891" s="14"/>
      <c r="L1891" s="14"/>
      <c r="M1891" s="14"/>
      <c r="N1891" s="15"/>
      <c r="O1891" s="14"/>
      <c r="P1891" s="20"/>
      <c r="Q1891" s="10" t="str">
        <f>IF(ISBLANK(K1891),"",VLOOKUP(K1891,EXHIBITIONS!B$4:C$1002,2,FALSE))</f>
        <v/>
      </c>
    </row>
    <row r="1892" spans="1:17" ht="15">
      <c r="A1892" s="10" t="str">
        <f t="array" ref="A1892">IF(ISERROR(MATCH(TRUE,EXACT(IMAGES!B$12:B$1002,B1892),0)),"?","")</f>
        <v/>
      </c>
      <c r="B1892" s="20"/>
      <c r="C1892" s="14"/>
      <c r="D1892" s="15"/>
      <c r="E1892" s="15"/>
      <c r="F1892" s="15"/>
      <c r="G1892" s="11" t="str" cm="1">
        <f t="array" ref="G1892">_xlfn.IFS(AND(D1892&lt;F1892,H1892="A"),"?",D1892+1=F1892,"✓",AND(D1892=F1892,D1892&gt;0,H1892&lt;&gt;"A"),"A?",TRUE,"")</f>
        <v/>
      </c>
      <c r="H1892" s="23"/>
      <c r="I1892" s="12"/>
      <c r="J1892" s="12" t="s">
        <v>50</v>
      </c>
      <c r="K1892" s="14"/>
      <c r="L1892" s="14"/>
      <c r="M1892" s="14"/>
      <c r="N1892" s="15"/>
      <c r="O1892" s="14"/>
      <c r="P1892" s="20"/>
      <c r="Q1892" s="10" t="str">
        <f>IF(ISBLANK(K1892),"",VLOOKUP(K1892,EXHIBITIONS!B$4:C$1002,2,FALSE))</f>
        <v/>
      </c>
    </row>
    <row r="1893" spans="1:17" ht="15">
      <c r="A1893" s="10" t="str">
        <f t="array" ref="A1893">IF(ISERROR(MATCH(TRUE,EXACT(IMAGES!B$12:B$1002,B1893),0)),"?","")</f>
        <v/>
      </c>
      <c r="B1893" s="20"/>
      <c r="C1893" s="14"/>
      <c r="D1893" s="15"/>
      <c r="E1893" s="15"/>
      <c r="F1893" s="15"/>
      <c r="G1893" s="11" t="str" cm="1">
        <f t="array" ref="G1893">_xlfn.IFS(AND(D1893&lt;F1893,H1893="A"),"?",D1893+1=F1893,"✓",AND(D1893=F1893,D1893&gt;0,H1893&lt;&gt;"A"),"A?",TRUE,"")</f>
        <v/>
      </c>
      <c r="H1893" s="23"/>
      <c r="I1893" s="12"/>
      <c r="J1893" s="12" t="s">
        <v>50</v>
      </c>
      <c r="K1893" s="14"/>
      <c r="L1893" s="14"/>
      <c r="M1893" s="14"/>
      <c r="N1893" s="15"/>
      <c r="O1893" s="14"/>
      <c r="P1893" s="20"/>
      <c r="Q1893" s="10" t="str">
        <f>IF(ISBLANK(K1893),"",VLOOKUP(K1893,EXHIBITIONS!B$4:C$1002,2,FALSE))</f>
        <v/>
      </c>
    </row>
    <row r="1894" spans="1:17" ht="15">
      <c r="A1894" s="10" t="str">
        <f t="array" ref="A1894">IF(ISERROR(MATCH(TRUE,EXACT(IMAGES!B$12:B$1002,B1894),0)),"?","")</f>
        <v/>
      </c>
      <c r="B1894" s="20"/>
      <c r="C1894" s="14"/>
      <c r="D1894" s="15"/>
      <c r="E1894" s="15"/>
      <c r="F1894" s="15"/>
      <c r="G1894" s="11" t="str" cm="1">
        <f t="array" ref="G1894">_xlfn.IFS(AND(D1894&lt;F1894,H1894="A"),"?",D1894+1=F1894,"✓",AND(D1894=F1894,D1894&gt;0,H1894&lt;&gt;"A"),"A?",TRUE,"")</f>
        <v/>
      </c>
      <c r="H1894" s="23"/>
      <c r="I1894" s="12"/>
      <c r="J1894" s="12" t="s">
        <v>50</v>
      </c>
      <c r="K1894" s="14"/>
      <c r="L1894" s="14"/>
      <c r="M1894" s="14"/>
      <c r="N1894" s="15"/>
      <c r="O1894" s="14"/>
      <c r="P1894" s="20"/>
      <c r="Q1894" s="10" t="str">
        <f>IF(ISBLANK(K1894),"",VLOOKUP(K1894,EXHIBITIONS!B$4:C$1002,2,FALSE))</f>
        <v/>
      </c>
    </row>
    <row r="1895" spans="1:17" ht="15">
      <c r="A1895" s="10" t="str">
        <f t="array" ref="A1895">IF(ISERROR(MATCH(TRUE,EXACT(IMAGES!B$12:B$1002,B1895),0)),"?","")</f>
        <v/>
      </c>
      <c r="B1895" s="20"/>
      <c r="C1895" s="14"/>
      <c r="D1895" s="15"/>
      <c r="E1895" s="15"/>
      <c r="F1895" s="15"/>
      <c r="G1895" s="11" t="str" cm="1">
        <f t="array" ref="G1895">_xlfn.IFS(AND(D1895&lt;F1895,H1895="A"),"?",D1895+1=F1895,"✓",AND(D1895=F1895,D1895&gt;0,H1895&lt;&gt;"A"),"A?",TRUE,"")</f>
        <v/>
      </c>
      <c r="H1895" s="23"/>
      <c r="I1895" s="12"/>
      <c r="J1895" s="12" t="s">
        <v>50</v>
      </c>
      <c r="K1895" s="14"/>
      <c r="L1895" s="14"/>
      <c r="M1895" s="14"/>
      <c r="N1895" s="15"/>
      <c r="O1895" s="14"/>
      <c r="P1895" s="20"/>
      <c r="Q1895" s="10" t="str">
        <f>IF(ISBLANK(K1895),"",VLOOKUP(K1895,EXHIBITIONS!B$4:C$1002,2,FALSE))</f>
        <v/>
      </c>
    </row>
    <row r="1896" spans="1:17" ht="15">
      <c r="A1896" s="10" t="str">
        <f t="array" ref="A1896">IF(ISERROR(MATCH(TRUE,EXACT(IMAGES!B$12:B$1002,B1896),0)),"?","")</f>
        <v/>
      </c>
      <c r="B1896" s="20"/>
      <c r="C1896" s="14"/>
      <c r="D1896" s="15"/>
      <c r="E1896" s="15"/>
      <c r="F1896" s="15"/>
      <c r="G1896" s="11" t="str" cm="1">
        <f t="array" ref="G1896">_xlfn.IFS(AND(D1896&lt;F1896,H1896="A"),"?",D1896+1=F1896,"✓",AND(D1896=F1896,D1896&gt;0,H1896&lt;&gt;"A"),"A?",TRUE,"")</f>
        <v/>
      </c>
      <c r="H1896" s="23"/>
      <c r="I1896" s="12"/>
      <c r="J1896" s="12" t="s">
        <v>50</v>
      </c>
      <c r="K1896" s="14"/>
      <c r="L1896" s="14"/>
      <c r="M1896" s="14"/>
      <c r="N1896" s="15"/>
      <c r="O1896" s="14"/>
      <c r="P1896" s="20"/>
      <c r="Q1896" s="10" t="str">
        <f>IF(ISBLANK(K1896),"",VLOOKUP(K1896,EXHIBITIONS!B$4:C$1002,2,FALSE))</f>
        <v/>
      </c>
    </row>
    <row r="1897" spans="1:17" ht="15">
      <c r="A1897" s="10" t="str">
        <f t="array" ref="A1897">IF(ISERROR(MATCH(TRUE,EXACT(IMAGES!B$12:B$1002,B1897),0)),"?","")</f>
        <v/>
      </c>
      <c r="B1897" s="20"/>
      <c r="C1897" s="14"/>
      <c r="D1897" s="15"/>
      <c r="E1897" s="15"/>
      <c r="F1897" s="15"/>
      <c r="G1897" s="11" t="str" cm="1">
        <f t="array" ref="G1897">_xlfn.IFS(AND(D1897&lt;F1897,H1897="A"),"?",D1897+1=F1897,"✓",AND(D1897=F1897,D1897&gt;0,H1897&lt;&gt;"A"),"A?",TRUE,"")</f>
        <v/>
      </c>
      <c r="H1897" s="23"/>
      <c r="I1897" s="12"/>
      <c r="J1897" s="12" t="s">
        <v>50</v>
      </c>
      <c r="K1897" s="14"/>
      <c r="L1897" s="14"/>
      <c r="M1897" s="14"/>
      <c r="N1897" s="15"/>
      <c r="O1897" s="14"/>
      <c r="P1897" s="20"/>
      <c r="Q1897" s="10" t="str">
        <f>IF(ISBLANK(K1897),"",VLOOKUP(K1897,EXHIBITIONS!B$4:C$1002,2,FALSE))</f>
        <v/>
      </c>
    </row>
    <row r="1898" spans="1:17" ht="15">
      <c r="A1898" s="10" t="str">
        <f t="array" ref="A1898">IF(ISERROR(MATCH(TRUE,EXACT(IMAGES!B$12:B$1002,B1898),0)),"?","")</f>
        <v/>
      </c>
      <c r="B1898" s="20"/>
      <c r="C1898" s="14"/>
      <c r="D1898" s="15"/>
      <c r="E1898" s="15"/>
      <c r="F1898" s="15"/>
      <c r="G1898" s="11" t="str" cm="1">
        <f t="array" ref="G1898">_xlfn.IFS(AND(D1898&lt;F1898,H1898="A"),"?",D1898+1=F1898,"✓",AND(D1898=F1898,D1898&gt;0,H1898&lt;&gt;"A"),"A?",TRUE,"")</f>
        <v/>
      </c>
      <c r="H1898" s="23"/>
      <c r="I1898" s="12"/>
      <c r="J1898" s="12" t="s">
        <v>50</v>
      </c>
      <c r="K1898" s="14"/>
      <c r="L1898" s="14"/>
      <c r="M1898" s="14"/>
      <c r="N1898" s="15"/>
      <c r="O1898" s="14"/>
      <c r="P1898" s="20"/>
      <c r="Q1898" s="10" t="str">
        <f>IF(ISBLANK(K1898),"",VLOOKUP(K1898,EXHIBITIONS!B$4:C$1002,2,FALSE))</f>
        <v/>
      </c>
    </row>
    <row r="1899" spans="1:17" ht="15">
      <c r="A1899" s="10" t="str">
        <f t="array" ref="A1899">IF(ISERROR(MATCH(TRUE,EXACT(IMAGES!B$12:B$1002,B1899),0)),"?","")</f>
        <v/>
      </c>
      <c r="B1899" s="20"/>
      <c r="C1899" s="14"/>
      <c r="D1899" s="15"/>
      <c r="E1899" s="15"/>
      <c r="F1899" s="15"/>
      <c r="G1899" s="11" t="str" cm="1">
        <f t="array" ref="G1899">_xlfn.IFS(AND(D1899&lt;F1899,H1899="A"),"?",D1899+1=F1899,"✓",AND(D1899=F1899,D1899&gt;0,H1899&lt;&gt;"A"),"A?",TRUE,"")</f>
        <v/>
      </c>
      <c r="H1899" s="23"/>
      <c r="I1899" s="12"/>
      <c r="J1899" s="12" t="s">
        <v>50</v>
      </c>
      <c r="K1899" s="14"/>
      <c r="L1899" s="14"/>
      <c r="M1899" s="14"/>
      <c r="N1899" s="15"/>
      <c r="O1899" s="14"/>
      <c r="P1899" s="20"/>
      <c r="Q1899" s="10" t="str">
        <f>IF(ISBLANK(K1899),"",VLOOKUP(K1899,EXHIBITIONS!B$4:C$1002,2,FALSE))</f>
        <v/>
      </c>
    </row>
    <row r="1900" spans="1:17" ht="15">
      <c r="A1900" s="10" t="str">
        <f t="array" ref="A1900">IF(ISERROR(MATCH(TRUE,EXACT(IMAGES!B$12:B$1002,B1900),0)),"?","")</f>
        <v/>
      </c>
      <c r="B1900" s="20"/>
      <c r="C1900" s="14"/>
      <c r="D1900" s="15"/>
      <c r="E1900" s="15"/>
      <c r="F1900" s="15"/>
      <c r="G1900" s="11" t="str" cm="1">
        <f t="array" ref="G1900">_xlfn.IFS(AND(D1900&lt;F1900,H1900="A"),"?",D1900+1=F1900,"✓",AND(D1900=F1900,D1900&gt;0,H1900&lt;&gt;"A"),"A?",TRUE,"")</f>
        <v/>
      </c>
      <c r="H1900" s="23"/>
      <c r="I1900" s="12"/>
      <c r="J1900" s="12" t="s">
        <v>50</v>
      </c>
      <c r="K1900" s="14"/>
      <c r="L1900" s="14"/>
      <c r="M1900" s="14"/>
      <c r="N1900" s="15"/>
      <c r="O1900" s="14"/>
      <c r="P1900" s="20"/>
      <c r="Q1900" s="10" t="str">
        <f>IF(ISBLANK(K1900),"",VLOOKUP(K1900,EXHIBITIONS!B$4:C$1002,2,FALSE))</f>
        <v/>
      </c>
    </row>
    <row r="1901" spans="1:17" ht="15">
      <c r="A1901" s="10" t="str">
        <f t="array" ref="A1901">IF(ISERROR(MATCH(TRUE,EXACT(IMAGES!B$12:B$1002,B1901),0)),"?","")</f>
        <v/>
      </c>
      <c r="B1901" s="20"/>
      <c r="C1901" s="14"/>
      <c r="D1901" s="15"/>
      <c r="E1901" s="15"/>
      <c r="F1901" s="15"/>
      <c r="G1901" s="11" t="str" cm="1">
        <f t="array" ref="G1901">_xlfn.IFS(AND(D1901&lt;F1901,H1901="A"),"?",D1901+1=F1901,"✓",AND(D1901=F1901,D1901&gt;0,H1901&lt;&gt;"A"),"A?",TRUE,"")</f>
        <v/>
      </c>
      <c r="H1901" s="23"/>
      <c r="I1901" s="12"/>
      <c r="J1901" s="12" t="s">
        <v>50</v>
      </c>
      <c r="K1901" s="14"/>
      <c r="L1901" s="14"/>
      <c r="M1901" s="14"/>
      <c r="N1901" s="15"/>
      <c r="O1901" s="14"/>
      <c r="P1901" s="20"/>
      <c r="Q1901" s="10" t="str">
        <f>IF(ISBLANK(K1901),"",VLOOKUP(K1901,EXHIBITIONS!B$4:C$1002,2,FALSE))</f>
        <v/>
      </c>
    </row>
    <row r="1902" spans="1:17" ht="15">
      <c r="A1902" s="10" t="str">
        <f t="array" ref="A1902">IF(ISERROR(MATCH(TRUE,EXACT(IMAGES!B$12:B$1002,B1902),0)),"?","")</f>
        <v/>
      </c>
      <c r="B1902" s="20"/>
      <c r="C1902" s="14"/>
      <c r="D1902" s="15"/>
      <c r="E1902" s="15"/>
      <c r="F1902" s="15"/>
      <c r="G1902" s="11" t="str" cm="1">
        <f t="array" ref="G1902">_xlfn.IFS(AND(D1902&lt;F1902,H1902="A"),"?",D1902+1=F1902,"✓",AND(D1902=F1902,D1902&gt;0,H1902&lt;&gt;"A"),"A?",TRUE,"")</f>
        <v/>
      </c>
      <c r="H1902" s="23"/>
      <c r="I1902" s="12"/>
      <c r="J1902" s="12" t="s">
        <v>50</v>
      </c>
      <c r="K1902" s="14"/>
      <c r="L1902" s="14"/>
      <c r="M1902" s="14"/>
      <c r="N1902" s="15"/>
      <c r="O1902" s="14"/>
      <c r="P1902" s="20"/>
      <c r="Q1902" s="10" t="str">
        <f>IF(ISBLANK(K1902),"",VLOOKUP(K1902,EXHIBITIONS!B$4:C$1002,2,FALSE))</f>
        <v/>
      </c>
    </row>
    <row r="1903" spans="1:17" ht="15">
      <c r="A1903" s="10" t="str">
        <f t="array" ref="A1903">IF(ISERROR(MATCH(TRUE,EXACT(IMAGES!B$12:B$1002,B1903),0)),"?","")</f>
        <v/>
      </c>
      <c r="B1903" s="20"/>
      <c r="C1903" s="14"/>
      <c r="D1903" s="15"/>
      <c r="E1903" s="15"/>
      <c r="F1903" s="15"/>
      <c r="G1903" s="11" t="str" cm="1">
        <f t="array" ref="G1903">_xlfn.IFS(AND(D1903&lt;F1903,H1903="A"),"?",D1903+1=F1903,"✓",AND(D1903=F1903,D1903&gt;0,H1903&lt;&gt;"A"),"A?",TRUE,"")</f>
        <v/>
      </c>
      <c r="H1903" s="23"/>
      <c r="I1903" s="12"/>
      <c r="J1903" s="12" t="s">
        <v>50</v>
      </c>
      <c r="K1903" s="14"/>
      <c r="L1903" s="14"/>
      <c r="M1903" s="14"/>
      <c r="N1903" s="15"/>
      <c r="O1903" s="14"/>
      <c r="P1903" s="20"/>
      <c r="Q1903" s="10" t="str">
        <f>IF(ISBLANK(K1903),"",VLOOKUP(K1903,EXHIBITIONS!B$4:C$1002,2,FALSE))</f>
        <v/>
      </c>
    </row>
    <row r="1904" spans="1:17" ht="15">
      <c r="A1904" s="10" t="str">
        <f t="array" ref="A1904">IF(ISERROR(MATCH(TRUE,EXACT(IMAGES!B$12:B$1002,B1904),0)),"?","")</f>
        <v/>
      </c>
      <c r="B1904" s="20"/>
      <c r="C1904" s="14"/>
      <c r="D1904" s="15"/>
      <c r="E1904" s="15"/>
      <c r="F1904" s="15"/>
      <c r="G1904" s="11" t="str" cm="1">
        <f t="array" ref="G1904">_xlfn.IFS(AND(D1904&lt;F1904,H1904="A"),"?",D1904+1=F1904,"✓",AND(D1904=F1904,D1904&gt;0,H1904&lt;&gt;"A"),"A?",TRUE,"")</f>
        <v/>
      </c>
      <c r="H1904" s="23"/>
      <c r="I1904" s="12"/>
      <c r="J1904" s="12" t="s">
        <v>50</v>
      </c>
      <c r="K1904" s="14"/>
      <c r="L1904" s="14"/>
      <c r="M1904" s="14"/>
      <c r="N1904" s="15"/>
      <c r="O1904" s="14"/>
      <c r="P1904" s="20"/>
      <c r="Q1904" s="10" t="str">
        <f>IF(ISBLANK(K1904),"",VLOOKUP(K1904,EXHIBITIONS!B$4:C$1002,2,FALSE))</f>
        <v/>
      </c>
    </row>
    <row r="1905" spans="1:17" ht="15">
      <c r="A1905" s="10" t="str">
        <f t="array" ref="A1905">IF(ISERROR(MATCH(TRUE,EXACT(IMAGES!B$12:B$1002,B1905),0)),"?","")</f>
        <v/>
      </c>
      <c r="B1905" s="20"/>
      <c r="C1905" s="14"/>
      <c r="D1905" s="15"/>
      <c r="E1905" s="15"/>
      <c r="F1905" s="15"/>
      <c r="G1905" s="11" t="str" cm="1">
        <f t="array" ref="G1905">_xlfn.IFS(AND(D1905&lt;F1905,H1905="A"),"?",D1905+1=F1905,"✓",AND(D1905=F1905,D1905&gt;0,H1905&lt;&gt;"A"),"A?",TRUE,"")</f>
        <v/>
      </c>
      <c r="H1905" s="23"/>
      <c r="I1905" s="12"/>
      <c r="J1905" s="12" t="s">
        <v>50</v>
      </c>
      <c r="K1905" s="14"/>
      <c r="L1905" s="14"/>
      <c r="M1905" s="14"/>
      <c r="N1905" s="15"/>
      <c r="O1905" s="14"/>
      <c r="P1905" s="20"/>
      <c r="Q1905" s="10" t="str">
        <f>IF(ISBLANK(K1905),"",VLOOKUP(K1905,EXHIBITIONS!B$4:C$1002,2,FALSE))</f>
        <v/>
      </c>
    </row>
    <row r="1906" spans="1:17" ht="15">
      <c r="A1906" s="10" t="str">
        <f t="array" ref="A1906">IF(ISERROR(MATCH(TRUE,EXACT(IMAGES!B$12:B$1002,B1906),0)),"?","")</f>
        <v/>
      </c>
      <c r="B1906" s="20"/>
      <c r="C1906" s="14"/>
      <c r="D1906" s="15"/>
      <c r="E1906" s="15"/>
      <c r="F1906" s="15"/>
      <c r="G1906" s="11" t="str" cm="1">
        <f t="array" ref="G1906">_xlfn.IFS(AND(D1906&lt;F1906,H1906="A"),"?",D1906+1=F1906,"✓",AND(D1906=F1906,D1906&gt;0,H1906&lt;&gt;"A"),"A?",TRUE,"")</f>
        <v/>
      </c>
      <c r="H1906" s="23"/>
      <c r="I1906" s="12"/>
      <c r="J1906" s="12" t="s">
        <v>50</v>
      </c>
      <c r="K1906" s="14"/>
      <c r="L1906" s="14"/>
      <c r="M1906" s="14"/>
      <c r="N1906" s="15"/>
      <c r="O1906" s="14"/>
      <c r="P1906" s="20"/>
      <c r="Q1906" s="10" t="str">
        <f>IF(ISBLANK(K1906),"",VLOOKUP(K1906,EXHIBITIONS!B$4:C$1002,2,FALSE))</f>
        <v/>
      </c>
    </row>
    <row r="1907" spans="1:17" ht="15">
      <c r="A1907" s="10" t="str">
        <f t="array" ref="A1907">IF(ISERROR(MATCH(TRUE,EXACT(IMAGES!B$12:B$1002,B1907),0)),"?","")</f>
        <v/>
      </c>
      <c r="B1907" s="20"/>
      <c r="C1907" s="14"/>
      <c r="D1907" s="15"/>
      <c r="E1907" s="15"/>
      <c r="F1907" s="15"/>
      <c r="G1907" s="11" t="str" cm="1">
        <f t="array" ref="G1907">_xlfn.IFS(AND(D1907&lt;F1907,H1907="A"),"?",D1907+1=F1907,"✓",AND(D1907=F1907,D1907&gt;0,H1907&lt;&gt;"A"),"A?",TRUE,"")</f>
        <v/>
      </c>
      <c r="H1907" s="23"/>
      <c r="I1907" s="12"/>
      <c r="J1907" s="12" t="s">
        <v>50</v>
      </c>
      <c r="K1907" s="14"/>
      <c r="L1907" s="14"/>
      <c r="M1907" s="14"/>
      <c r="N1907" s="15"/>
      <c r="O1907" s="14"/>
      <c r="P1907" s="20"/>
      <c r="Q1907" s="10" t="str">
        <f>IF(ISBLANK(K1907),"",VLOOKUP(K1907,EXHIBITIONS!B$4:C$1002,2,FALSE))</f>
        <v/>
      </c>
    </row>
    <row r="1908" spans="1:17" ht="15">
      <c r="A1908" s="10" t="str">
        <f t="array" ref="A1908">IF(ISERROR(MATCH(TRUE,EXACT(IMAGES!B$12:B$1002,B1908),0)),"?","")</f>
        <v/>
      </c>
      <c r="B1908" s="20"/>
      <c r="C1908" s="14"/>
      <c r="D1908" s="15"/>
      <c r="E1908" s="15"/>
      <c r="F1908" s="15"/>
      <c r="G1908" s="11" t="str" cm="1">
        <f t="array" ref="G1908">_xlfn.IFS(AND(D1908&lt;F1908,H1908="A"),"?",D1908+1=F1908,"✓",AND(D1908=F1908,D1908&gt;0,H1908&lt;&gt;"A"),"A?",TRUE,"")</f>
        <v/>
      </c>
      <c r="H1908" s="23"/>
      <c r="I1908" s="12"/>
      <c r="J1908" s="12" t="s">
        <v>50</v>
      </c>
      <c r="K1908" s="14"/>
      <c r="L1908" s="14"/>
      <c r="M1908" s="14"/>
      <c r="N1908" s="15"/>
      <c r="O1908" s="14"/>
      <c r="P1908" s="20"/>
      <c r="Q1908" s="10" t="str">
        <f>IF(ISBLANK(K1908),"",VLOOKUP(K1908,EXHIBITIONS!B$4:C$1002,2,FALSE))</f>
        <v/>
      </c>
    </row>
    <row r="1909" spans="1:17" ht="15">
      <c r="A1909" s="10" t="str">
        <f t="array" ref="A1909">IF(ISERROR(MATCH(TRUE,EXACT(IMAGES!B$12:B$1002,B1909),0)),"?","")</f>
        <v/>
      </c>
      <c r="B1909" s="20"/>
      <c r="C1909" s="14"/>
      <c r="D1909" s="15"/>
      <c r="E1909" s="15"/>
      <c r="F1909" s="15"/>
      <c r="G1909" s="11" t="str" cm="1">
        <f t="array" ref="G1909">_xlfn.IFS(AND(D1909&lt;F1909,H1909="A"),"?",D1909+1=F1909,"✓",AND(D1909=F1909,D1909&gt;0,H1909&lt;&gt;"A"),"A?",TRUE,"")</f>
        <v/>
      </c>
      <c r="H1909" s="23"/>
      <c r="I1909" s="12"/>
      <c r="J1909" s="12" t="s">
        <v>50</v>
      </c>
      <c r="K1909" s="14"/>
      <c r="L1909" s="14"/>
      <c r="M1909" s="14"/>
      <c r="N1909" s="15"/>
      <c r="O1909" s="14"/>
      <c r="P1909" s="20"/>
      <c r="Q1909" s="10" t="str">
        <f>IF(ISBLANK(K1909),"",VLOOKUP(K1909,EXHIBITIONS!B$4:C$1002,2,FALSE))</f>
        <v/>
      </c>
    </row>
    <row r="1910" spans="1:17" ht="15">
      <c r="A1910" s="10" t="str">
        <f t="array" ref="A1910">IF(ISERROR(MATCH(TRUE,EXACT(IMAGES!B$12:B$1002,B1910),0)),"?","")</f>
        <v/>
      </c>
      <c r="B1910" s="20"/>
      <c r="C1910" s="14"/>
      <c r="D1910" s="15"/>
      <c r="E1910" s="15"/>
      <c r="F1910" s="15"/>
      <c r="G1910" s="11" t="str" cm="1">
        <f t="array" ref="G1910">_xlfn.IFS(AND(D1910&lt;F1910,H1910="A"),"?",D1910+1=F1910,"✓",AND(D1910=F1910,D1910&gt;0,H1910&lt;&gt;"A"),"A?",TRUE,"")</f>
        <v/>
      </c>
      <c r="H1910" s="23"/>
      <c r="I1910" s="12"/>
      <c r="J1910" s="12" t="s">
        <v>50</v>
      </c>
      <c r="K1910" s="14"/>
      <c r="L1910" s="14"/>
      <c r="M1910" s="14"/>
      <c r="N1910" s="15"/>
      <c r="O1910" s="14"/>
      <c r="P1910" s="20"/>
      <c r="Q1910" s="10" t="str">
        <f>IF(ISBLANK(K1910),"",VLOOKUP(K1910,EXHIBITIONS!B$4:C$1002,2,FALSE))</f>
        <v/>
      </c>
    </row>
    <row r="1911" spans="1:17" ht="15">
      <c r="A1911" s="10" t="str">
        <f t="array" ref="A1911">IF(ISERROR(MATCH(TRUE,EXACT(IMAGES!B$12:B$1002,B1911),0)),"?","")</f>
        <v/>
      </c>
      <c r="B1911" s="20"/>
      <c r="C1911" s="14"/>
      <c r="D1911" s="15"/>
      <c r="E1911" s="15"/>
      <c r="F1911" s="15"/>
      <c r="G1911" s="11" t="str" cm="1">
        <f t="array" ref="G1911">_xlfn.IFS(AND(D1911&lt;F1911,H1911="A"),"?",D1911+1=F1911,"✓",AND(D1911=F1911,D1911&gt;0,H1911&lt;&gt;"A"),"A?",TRUE,"")</f>
        <v/>
      </c>
      <c r="H1911" s="23"/>
      <c r="I1911" s="12"/>
      <c r="J1911" s="12" t="s">
        <v>50</v>
      </c>
      <c r="K1911" s="14"/>
      <c r="L1911" s="14"/>
      <c r="M1911" s="14"/>
      <c r="N1911" s="15"/>
      <c r="O1911" s="14"/>
      <c r="P1911" s="20"/>
      <c r="Q1911" s="10" t="str">
        <f>IF(ISBLANK(K1911),"",VLOOKUP(K1911,EXHIBITIONS!B$4:C$1002,2,FALSE))</f>
        <v/>
      </c>
    </row>
    <row r="1912" spans="1:17" ht="15">
      <c r="A1912" s="10" t="str">
        <f t="array" ref="A1912">IF(ISERROR(MATCH(TRUE,EXACT(IMAGES!B$12:B$1002,B1912),0)),"?","")</f>
        <v/>
      </c>
      <c r="B1912" s="20"/>
      <c r="C1912" s="14"/>
      <c r="D1912" s="15"/>
      <c r="E1912" s="15"/>
      <c r="F1912" s="15"/>
      <c r="G1912" s="11" t="str" cm="1">
        <f t="array" ref="G1912">_xlfn.IFS(AND(D1912&lt;F1912,H1912="A"),"?",D1912+1=F1912,"✓",AND(D1912=F1912,D1912&gt;0,H1912&lt;&gt;"A"),"A?",TRUE,"")</f>
        <v/>
      </c>
      <c r="H1912" s="23"/>
      <c r="I1912" s="12"/>
      <c r="J1912" s="12" t="s">
        <v>50</v>
      </c>
      <c r="K1912" s="14"/>
      <c r="L1912" s="14"/>
      <c r="M1912" s="14"/>
      <c r="N1912" s="15"/>
      <c r="O1912" s="14"/>
      <c r="P1912" s="20"/>
      <c r="Q1912" s="10" t="str">
        <f>IF(ISBLANK(K1912),"",VLOOKUP(K1912,EXHIBITIONS!B$4:C$1002,2,FALSE))</f>
        <v/>
      </c>
    </row>
    <row r="1913" spans="1:17" ht="15">
      <c r="A1913" s="10" t="str">
        <f t="array" ref="A1913">IF(ISERROR(MATCH(TRUE,EXACT(IMAGES!B$12:B$1002,B1913),0)),"?","")</f>
        <v/>
      </c>
      <c r="B1913" s="20"/>
      <c r="C1913" s="14"/>
      <c r="D1913" s="15"/>
      <c r="E1913" s="15"/>
      <c r="F1913" s="15"/>
      <c r="G1913" s="11" t="str" cm="1">
        <f t="array" ref="G1913">_xlfn.IFS(AND(D1913&lt;F1913,H1913="A"),"?",D1913+1=F1913,"✓",AND(D1913=F1913,D1913&gt;0,H1913&lt;&gt;"A"),"A?",TRUE,"")</f>
        <v/>
      </c>
      <c r="H1913" s="23"/>
      <c r="I1913" s="12"/>
      <c r="J1913" s="12" t="s">
        <v>50</v>
      </c>
      <c r="K1913" s="14"/>
      <c r="L1913" s="14"/>
      <c r="M1913" s="14"/>
      <c r="N1913" s="15"/>
      <c r="O1913" s="14"/>
      <c r="P1913" s="20"/>
      <c r="Q1913" s="10" t="str">
        <f>IF(ISBLANK(K1913),"",VLOOKUP(K1913,EXHIBITIONS!B$4:C$1002,2,FALSE))</f>
        <v/>
      </c>
    </row>
  </sheetData>
  <autoFilter ref="B1:B1913" xr:uid="{00000000-0009-0000-0000-000001000000}"/>
  <customSheetViews>
    <customSheetView guid="{7784F429-29A9-48A3-A55A-C9DC60395390}" filter="1" showAutoFilter="1">
      <pageMargins left="0" right="0" top="0" bottom="0" header="0" footer="0"/>
      <autoFilter ref="A1:Q1627" xr:uid="{4C5A4AD9-4908-49C9-8374-8606F505CA5A}"/>
    </customSheetView>
    <customSheetView guid="{802D2AFD-89E2-4561-A361-79C0E46B9913}" filter="1" showAutoFilter="1">
      <pageMargins left="0" right="0" top="0" bottom="0" header="0" footer="0"/>
      <autoFilter ref="B1:P1913" xr:uid="{C2DACC2E-39A6-4897-A4D7-29E359F08487}">
        <filterColumn colId="6">
          <filters>
            <filter val="A"/>
          </filters>
        </filterColumn>
        <filterColumn colId="9">
          <filters blank="1">
            <filter val="Country of Heaven"/>
            <filter val="Layers of Passion Circuit 2020"/>
          </filters>
        </filterColumn>
      </autoFilter>
    </customSheetView>
    <customSheetView guid="{7A5C617C-654F-46E6-9BCF-F37D1F30F958}" filter="1" showAutoFilter="1">
      <pageMargins left="0" right="0" top="0" bottom="0" header="0" footer="0"/>
      <autoFilter ref="I1:I1913" xr:uid="{03718AE9-CCCE-43B1-9FB9-6A6EB06C102A}"/>
    </customSheetView>
  </customSheetViews>
  <pageMargins left="0" right="0" top="0" bottom="0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N1002"/>
  <sheetViews>
    <sheetView workbookViewId="0">
      <pane ySplit="11" topLeftCell="A12" activePane="bottomLeft" state="frozen"/>
      <selection pane="bottomLeft" activeCell="B12" sqref="B12:B15"/>
    </sheetView>
  </sheetViews>
  <sheetFormatPr defaultColWidth="14.42578125" defaultRowHeight="15.75" customHeight="1"/>
  <cols>
    <col min="1" max="1" width="17" customWidth="1"/>
    <col min="2" max="2" width="36.7109375" customWidth="1"/>
    <col min="3" max="3" width="10.28515625" customWidth="1"/>
    <col min="4" max="4" width="10.7109375" customWidth="1"/>
    <col min="5" max="5" width="10.140625" customWidth="1"/>
    <col min="6" max="6" width="13.5703125" customWidth="1"/>
    <col min="7" max="7" width="12.42578125" customWidth="1"/>
    <col min="8" max="8" width="11.7109375" customWidth="1"/>
    <col min="9" max="9" width="7.42578125" customWidth="1"/>
    <col min="10" max="10" width="11.7109375" customWidth="1"/>
    <col min="11" max="12" width="5.140625" customWidth="1"/>
    <col min="13" max="13" width="11.42578125" customWidth="1"/>
    <col min="14" max="14" width="57.28515625" customWidth="1"/>
  </cols>
  <sheetData>
    <row r="1" spans="1:14" ht="12.75">
      <c r="A1" s="25" t="s">
        <v>65</v>
      </c>
      <c r="B1" s="26"/>
      <c r="C1" s="27"/>
      <c r="D1" s="28"/>
      <c r="E1" s="29"/>
      <c r="F1" s="29"/>
      <c r="G1" s="30"/>
      <c r="H1" s="30"/>
      <c r="I1" s="30"/>
      <c r="J1" s="31"/>
      <c r="K1" s="31"/>
      <c r="L1" s="31"/>
      <c r="M1" s="28"/>
      <c r="N1" s="32"/>
    </row>
    <row r="2" spans="1:14" ht="12.75">
      <c r="A2" s="28" t="s">
        <v>66</v>
      </c>
      <c r="B2" s="26"/>
      <c r="C2" s="27"/>
      <c r="D2" s="28"/>
      <c r="E2" s="29"/>
      <c r="F2" s="29"/>
      <c r="G2" s="30"/>
      <c r="H2" s="30"/>
      <c r="I2" s="30"/>
      <c r="K2" s="33"/>
      <c r="L2" s="33"/>
      <c r="M2" s="28"/>
      <c r="N2" s="32"/>
    </row>
    <row r="3" spans="1:14" ht="12.75">
      <c r="A3" s="28" t="s">
        <v>67</v>
      </c>
      <c r="B3" s="26"/>
      <c r="C3" s="27"/>
      <c r="D3" s="28"/>
      <c r="E3" s="29"/>
      <c r="F3" s="29"/>
      <c r="G3" s="30"/>
      <c r="H3" s="30"/>
      <c r="I3" s="31"/>
      <c r="J3" s="30"/>
      <c r="K3" s="30"/>
      <c r="L3" s="30"/>
      <c r="M3" s="28"/>
      <c r="N3" s="32"/>
    </row>
    <row r="4" spans="1:14" ht="12.75">
      <c r="A4" s="28" t="s">
        <v>68</v>
      </c>
      <c r="B4" s="26"/>
      <c r="C4" s="27"/>
      <c r="D4" s="28"/>
      <c r="E4" s="29"/>
      <c r="F4" s="29"/>
      <c r="G4" s="30"/>
      <c r="H4" s="30"/>
      <c r="I4" s="30"/>
      <c r="J4" s="30"/>
      <c r="K4" s="30"/>
      <c r="L4" s="30"/>
      <c r="M4" s="28"/>
      <c r="N4" s="32"/>
    </row>
    <row r="5" spans="1:14" ht="12.75">
      <c r="A5" s="28" t="s">
        <v>16</v>
      </c>
      <c r="B5" s="26"/>
      <c r="C5" s="27"/>
      <c r="D5" s="28"/>
      <c r="E5" s="29"/>
      <c r="F5" s="29"/>
      <c r="G5" s="30"/>
      <c r="H5" s="30"/>
      <c r="I5" s="30"/>
      <c r="J5" s="30"/>
      <c r="K5" s="30"/>
      <c r="L5" s="30"/>
      <c r="M5" s="28"/>
      <c r="N5" s="32"/>
    </row>
    <row r="6" spans="1:14" ht="12.75">
      <c r="A6" s="34"/>
      <c r="B6" s="26" t="s">
        <v>69</v>
      </c>
      <c r="C6" s="35">
        <f ca="1">IFERROR(__xludf.DUMMYFUNCTION("countunique(B12:B1002)"),138)</f>
        <v>138</v>
      </c>
      <c r="D6" s="36" t="str">
        <f>IF(COUNTIF(C12:C1001,"NOT USED YET")&gt;0,"You have "&amp;  COUNTIF(C12:C1001,"NOT USED YET") &amp; " title(s) listed here in IMAGES that are not used in ENTRIES yet","")</f>
        <v/>
      </c>
      <c r="E6" s="36"/>
      <c r="F6" s="36"/>
      <c r="G6" s="36"/>
      <c r="H6" s="36"/>
      <c r="I6" s="36"/>
      <c r="J6" s="36"/>
      <c r="K6" s="30"/>
      <c r="L6" s="30"/>
      <c r="N6" s="32"/>
    </row>
    <row r="7" spans="1:14" ht="12.75">
      <c r="A7" s="34"/>
      <c r="B7" s="26" t="s">
        <v>70</v>
      </c>
      <c r="C7" s="35">
        <f ca="1">IFERROR(__xludf.DUMMYFUNCTION("countunique(ENTRIES!B2:B1913)"),138)</f>
        <v>138</v>
      </c>
      <c r="D7" s="36" t="str">
        <f>IF( COUNTIF(ENTRIES!A3:A1936,"?")&gt;0,"You have "&amp; COUNTIF(ENTRIES!A3:A1936,"?") &amp; " title error(s) in ENTRIES, or those titles are not here in IMAGES yet","")</f>
        <v>You have 3 title error(s) in ENTRIES, or those titles are not here in IMAGES yet</v>
      </c>
      <c r="E7" s="36"/>
      <c r="F7" s="36"/>
      <c r="G7" s="36"/>
      <c r="H7" s="36"/>
      <c r="I7" s="36"/>
      <c r="J7" s="36"/>
      <c r="K7" s="30"/>
      <c r="L7" s="30"/>
      <c r="N7" s="32"/>
    </row>
    <row r="8" spans="1:14" ht="12.75">
      <c r="A8" s="34"/>
      <c r="B8" s="26" t="s">
        <v>71</v>
      </c>
      <c r="C8" s="37">
        <f>IF(F11&lt;40,15%,F11/(F11+G11))</f>
        <v>0.15</v>
      </c>
      <c r="D8" s="29" t="s">
        <v>72</v>
      </c>
      <c r="E8" s="29"/>
      <c r="F8" s="30"/>
      <c r="G8" s="30"/>
      <c r="H8" s="30"/>
      <c r="I8" s="30"/>
      <c r="J8" s="14"/>
      <c r="K8" s="30"/>
      <c r="L8" s="30"/>
      <c r="M8" s="28"/>
      <c r="N8" s="32"/>
    </row>
    <row r="9" spans="1:14" ht="12.75">
      <c r="A9" s="34"/>
      <c r="B9" s="26" t="s">
        <v>73</v>
      </c>
      <c r="C9" s="35">
        <f ca="1">IFERROR(__xludf.DUMMYFUNCTION("countunique(ENTRIES!K2:K1913)"),34)</f>
        <v>34</v>
      </c>
      <c r="D9" s="29"/>
      <c r="E9" s="29"/>
      <c r="F9" s="30"/>
      <c r="G9" s="30"/>
      <c r="H9" s="30"/>
      <c r="I9" s="29"/>
      <c r="J9" s="14"/>
      <c r="K9" s="30"/>
      <c r="L9" s="30"/>
      <c r="M9" s="28"/>
      <c r="N9" s="32"/>
    </row>
    <row r="10" spans="1:14" ht="12.75">
      <c r="A10" s="89" t="s">
        <v>74</v>
      </c>
      <c r="B10" s="90" t="s">
        <v>31</v>
      </c>
      <c r="C10" s="89" t="s">
        <v>75</v>
      </c>
      <c r="D10" s="89" t="s">
        <v>76</v>
      </c>
      <c r="E10" s="38" t="s">
        <v>77</v>
      </c>
      <c r="F10" s="38" t="s">
        <v>78</v>
      </c>
      <c r="G10" s="38" t="s">
        <v>79</v>
      </c>
      <c r="H10" s="38" t="s">
        <v>80</v>
      </c>
      <c r="I10" s="91" t="s">
        <v>81</v>
      </c>
      <c r="J10" s="34" t="s">
        <v>82</v>
      </c>
      <c r="K10" s="92" t="s">
        <v>83</v>
      </c>
      <c r="L10" s="92" t="s">
        <v>84</v>
      </c>
      <c r="M10" s="89" t="s">
        <v>85</v>
      </c>
      <c r="N10" s="90" t="s">
        <v>86</v>
      </c>
    </row>
    <row r="11" spans="1:14" ht="12.75">
      <c r="A11" s="99"/>
      <c r="B11" s="99"/>
      <c r="C11" s="99"/>
      <c r="D11" s="99"/>
      <c r="E11" s="39">
        <f t="shared" ref="E11:H11" si="0">SUM(E12:E1002)</f>
        <v>0</v>
      </c>
      <c r="F11" s="39">
        <f t="shared" si="0"/>
        <v>1</v>
      </c>
      <c r="G11" s="39">
        <f t="shared" si="0"/>
        <v>4</v>
      </c>
      <c r="H11" s="39">
        <f t="shared" si="0"/>
        <v>0</v>
      </c>
      <c r="I11" s="99"/>
      <c r="J11" s="81">
        <f>ROUND(2/C8,0)</f>
        <v>13</v>
      </c>
      <c r="K11" s="99"/>
      <c r="L11" s="99"/>
      <c r="M11" s="99"/>
      <c r="N11" s="99"/>
    </row>
    <row r="12" spans="1:14" ht="58.5" customHeight="1">
      <c r="A12" s="30"/>
      <c r="B12" s="28" t="s">
        <v>47</v>
      </c>
      <c r="C12" s="40">
        <f t="shared" ref="C12:C74" si="1">IF(F12+G12&gt;0,F12/(F12+G12),"")</f>
        <v>0</v>
      </c>
      <c r="D12" s="41">
        <f>COUNTIF(ENTRIES!B$2:B$1913,B12)</f>
        <v>1</v>
      </c>
      <c r="E12" s="41">
        <f>IF(COUNTIFS(ENTRIES!$B$2:$B$1913,$B12,ENTRIES!$I$2:$I$1913,"Award")&gt;0,COUNTIFS(ENTRIES!$B$2:$B$1913,$B12,ENTRIES!$I$2:$I$1913,"Award"),0)</f>
        <v>0</v>
      </c>
      <c r="F12" s="41">
        <f>COUNTIFS(ENTRIES!$B$2:$B$1913,$B12,ENTRIES!$H$2:$H$1913,"A")</f>
        <v>0</v>
      </c>
      <c r="G12" s="41">
        <f>COUNTIFS(ENTRIES!$B$2:$B$1913,$B12,ENTRIES!$H$2:$H$1913,"-")</f>
        <v>1</v>
      </c>
      <c r="H12" s="41">
        <f>COUNTIFS(ENTRIES!$B$2:$B$1913,$B12,ENTRIES!$H$2:$H$1913,"W")</f>
        <v>0</v>
      </c>
      <c r="I12" s="41" t="str">
        <f t="shared" ref="I12:I1002" si="2">IF(D12&gt;0,IF(G12+F12+H12&lt;&gt;D12,"X","✓"),"")</f>
        <v>✓</v>
      </c>
      <c r="J12" s="41" t="str">
        <f>IF(OR(G12&gt;=J$11,E12&gt;0),"Y","")</f>
        <v/>
      </c>
      <c r="K12" s="30"/>
      <c r="L12" s="30"/>
      <c r="M12" s="41">
        <f t="shared" ref="M12:M1002" si="3">LEN(B12)</f>
        <v>17</v>
      </c>
      <c r="N12" s="32"/>
    </row>
    <row r="13" spans="1:14" ht="58.5" customHeight="1">
      <c r="A13" s="30"/>
      <c r="B13" s="28" t="s">
        <v>56</v>
      </c>
      <c r="C13" s="40">
        <f t="shared" si="1"/>
        <v>0</v>
      </c>
      <c r="D13" s="41">
        <f>COUNTIF(ENTRIES!B$2:B$1913,B13)</f>
        <v>1</v>
      </c>
      <c r="E13" s="41">
        <f>IF(COUNTIFS(ENTRIES!$B$2:$B$1913,$B13,ENTRIES!$I$2:$I$1913,"Award")&gt;0,COUNTIFS(ENTRIES!$B$2:$B$1913,$B13,ENTRIES!$I$2:$I$1913,"Award"),0)</f>
        <v>0</v>
      </c>
      <c r="F13" s="41">
        <f>COUNTIFS(ENTRIES!$B$2:$B$1913,$B13,ENTRIES!$H$2:$H$1913,"A")</f>
        <v>0</v>
      </c>
      <c r="G13" s="41">
        <f>COUNTIFS(ENTRIES!$B$2:$B$1913,$B13,ENTRIES!$H$2:$H$1913,"-")</f>
        <v>1</v>
      </c>
      <c r="H13" s="41">
        <f>COUNTIFS(ENTRIES!$B$2:$B$1913,$B13,ENTRIES!$H$2:$H$1913,"W")</f>
        <v>0</v>
      </c>
      <c r="I13" s="41" t="str">
        <f t="shared" si="2"/>
        <v>✓</v>
      </c>
      <c r="J13" s="41" t="s">
        <v>87</v>
      </c>
      <c r="K13" s="30"/>
      <c r="L13" s="42"/>
      <c r="M13" s="41">
        <f t="shared" si="3"/>
        <v>9</v>
      </c>
      <c r="N13" s="32"/>
    </row>
    <row r="14" spans="1:14" ht="58.5" customHeight="1">
      <c r="A14" s="30"/>
      <c r="B14" s="28" t="s">
        <v>57</v>
      </c>
      <c r="C14" s="40">
        <f t="shared" si="1"/>
        <v>0.5</v>
      </c>
      <c r="D14" s="41">
        <f>COUNTIF(ENTRIES!B$2:B$1913,B14)</f>
        <v>2</v>
      </c>
      <c r="E14" s="41">
        <f>IF(COUNTIFS(ENTRIES!$B$2:$B$1913,$B14,ENTRIES!$I$2:$I$1913,"Award")&gt;0,COUNTIFS(ENTRIES!$B$2:$B$1913,$B14,ENTRIES!$I$2:$I$1913,"Award"),0)</f>
        <v>0</v>
      </c>
      <c r="F14" s="41">
        <f>COUNTIFS(ENTRIES!$B$2:$B$1913,$B14,ENTRIES!$H$2:$H$1913,"A")</f>
        <v>1</v>
      </c>
      <c r="G14" s="41">
        <f>COUNTIFS(ENTRIES!$B$2:$B$1913,$B14,ENTRIES!$H$2:$H$1913,"-")</f>
        <v>1</v>
      </c>
      <c r="H14" s="41">
        <f>COUNTIFS(ENTRIES!$B$2:$B$1913,$B14,ENTRIES!$H$2:$H$1913,"W")</f>
        <v>0</v>
      </c>
      <c r="I14" s="41" t="str">
        <f t="shared" si="2"/>
        <v>✓</v>
      </c>
      <c r="J14" s="41" t="str">
        <f t="shared" ref="J14:J15" si="4">IF(OR(G14&gt;=J$11,E14&gt;0),"Y","")</f>
        <v/>
      </c>
      <c r="K14" s="30"/>
      <c r="L14" s="42"/>
      <c r="M14" s="41">
        <f t="shared" si="3"/>
        <v>14</v>
      </c>
      <c r="N14" s="32"/>
    </row>
    <row r="15" spans="1:14" ht="58.5" customHeight="1">
      <c r="A15" s="30"/>
      <c r="B15" s="28" t="s">
        <v>58</v>
      </c>
      <c r="C15" s="40">
        <f t="shared" si="1"/>
        <v>0</v>
      </c>
      <c r="D15" s="41">
        <f>COUNTIF(ENTRIES!B$2:B$1913,B15)</f>
        <v>1</v>
      </c>
      <c r="E15" s="41">
        <f>IF(COUNTIFS(ENTRIES!$B$2:$B$1913,$B15,ENTRIES!$I$2:$I$1913,"Award")&gt;0,COUNTIFS(ENTRIES!$B$2:$B$1913,$B15,ENTRIES!$I$2:$I$1913,"Award"),0)</f>
        <v>0</v>
      </c>
      <c r="F15" s="41">
        <f>COUNTIFS(ENTRIES!$B$2:$B$1913,$B15,ENTRIES!$H$2:$H$1913,"A")</f>
        <v>0</v>
      </c>
      <c r="G15" s="41">
        <f>COUNTIFS(ENTRIES!$B$2:$B$1913,$B15,ENTRIES!$H$2:$H$1913,"-")</f>
        <v>1</v>
      </c>
      <c r="H15" s="41">
        <f>COUNTIFS(ENTRIES!$B$2:$B$1913,$B15,ENTRIES!$H$2:$H$1913,"W")</f>
        <v>0</v>
      </c>
      <c r="I15" s="41" t="str">
        <f t="shared" si="2"/>
        <v>✓</v>
      </c>
      <c r="J15" s="41" t="str">
        <f t="shared" si="4"/>
        <v/>
      </c>
      <c r="K15" s="30"/>
      <c r="L15" s="42"/>
      <c r="M15" s="41">
        <f t="shared" si="3"/>
        <v>14</v>
      </c>
      <c r="N15" s="32"/>
    </row>
    <row r="16" spans="1:14" ht="58.5" customHeight="1">
      <c r="A16" s="30"/>
      <c r="B16" s="28"/>
      <c r="C16" s="40" t="str">
        <f t="shared" si="1"/>
        <v/>
      </c>
      <c r="D16" s="41">
        <f>COUNTIF(ENTRIES!B$2:B$1913,B16)</f>
        <v>0</v>
      </c>
      <c r="E16" s="41">
        <f>IF(COUNTIFS(ENTRIES!$B$2:$B$1913,$B16,ENTRIES!$I$2:$I$1913,"Award")&gt;0,COUNTIFS(ENTRIES!$B$2:$B$1913,$B16,ENTRIES!$I$2:$I$1913,"Award"),0)</f>
        <v>0</v>
      </c>
      <c r="F16" s="41">
        <f>COUNTIFS(ENTRIES!$B$2:$B$1913,$B16,ENTRIES!$H$2:$H$1913,"A")</f>
        <v>0</v>
      </c>
      <c r="G16" s="41">
        <f>COUNTIFS(ENTRIES!$B$2:$B$1913,$B16,ENTRIES!$H$2:$H$1913,"-")</f>
        <v>0</v>
      </c>
      <c r="H16" s="41">
        <f>COUNTIFS(ENTRIES!$B$2:$B$1913,$B16,ENTRIES!$H$2:$H$1913,"W")</f>
        <v>0</v>
      </c>
      <c r="I16" s="41" t="str">
        <f t="shared" si="2"/>
        <v/>
      </c>
      <c r="J16" s="41" t="s">
        <v>87</v>
      </c>
      <c r="K16" s="30"/>
      <c r="L16" s="42"/>
      <c r="M16" s="41">
        <f t="shared" si="3"/>
        <v>0</v>
      </c>
      <c r="N16" s="32"/>
    </row>
    <row r="17" spans="1:14" ht="58.5" customHeight="1">
      <c r="A17" s="30"/>
      <c r="B17" s="28"/>
      <c r="C17" s="40" t="str">
        <f t="shared" si="1"/>
        <v/>
      </c>
      <c r="D17" s="41">
        <f>COUNTIF(ENTRIES!B$2:B$1913,B17)</f>
        <v>0</v>
      </c>
      <c r="E17" s="41">
        <f>IF(COUNTIFS(ENTRIES!$B$2:$B$1913,$B17,ENTRIES!$I$2:$I$1913,"Award")&gt;0,COUNTIFS(ENTRIES!$B$2:$B$1913,$B17,ENTRIES!$I$2:$I$1913,"Award"),0)</f>
        <v>0</v>
      </c>
      <c r="F17" s="41">
        <f>COUNTIFS(ENTRIES!$B$2:$B$1913,$B17,ENTRIES!$H$2:$H$1913,"A")</f>
        <v>0</v>
      </c>
      <c r="G17" s="41">
        <f>COUNTIFS(ENTRIES!$B$2:$B$1913,$B17,ENTRIES!$H$2:$H$1913,"-")</f>
        <v>0</v>
      </c>
      <c r="H17" s="41">
        <f>COUNTIFS(ENTRIES!$B$2:$B$1913,$B17,ENTRIES!$H$2:$H$1913,"W")</f>
        <v>0</v>
      </c>
      <c r="I17" s="41" t="str">
        <f t="shared" si="2"/>
        <v/>
      </c>
      <c r="J17" s="41" t="str">
        <f t="shared" ref="J17:J18" si="5">IF(OR(G17&gt;=J$11,E17&gt;0),"Y","")</f>
        <v/>
      </c>
      <c r="K17" s="30"/>
      <c r="L17" s="42"/>
      <c r="M17" s="41">
        <f t="shared" si="3"/>
        <v>0</v>
      </c>
      <c r="N17" s="32"/>
    </row>
    <row r="18" spans="1:14" ht="58.5" customHeight="1">
      <c r="A18" s="30"/>
      <c r="B18" s="28"/>
      <c r="C18" s="40" t="str">
        <f t="shared" si="1"/>
        <v/>
      </c>
      <c r="D18" s="41">
        <f>COUNTIF(ENTRIES!B$2:B$1913,B18)</f>
        <v>0</v>
      </c>
      <c r="E18" s="41">
        <f>IF(COUNTIFS(ENTRIES!$B$2:$B$1913,$B18,ENTRIES!$I$2:$I$1913,"Award")&gt;0,COUNTIFS(ENTRIES!$B$2:$B$1913,$B18,ENTRIES!$I$2:$I$1913,"Award"),0)</f>
        <v>0</v>
      </c>
      <c r="F18" s="41">
        <f>COUNTIFS(ENTRIES!$B$2:$B$1913,$B18,ENTRIES!$H$2:$H$1913,"A")</f>
        <v>0</v>
      </c>
      <c r="G18" s="41">
        <f>COUNTIFS(ENTRIES!$B$2:$B$1913,$B18,ENTRIES!$H$2:$H$1913,"-")</f>
        <v>0</v>
      </c>
      <c r="H18" s="41">
        <f>COUNTIFS(ENTRIES!$B$2:$B$1913,$B18,ENTRIES!$H$2:$H$1913,"W")</f>
        <v>0</v>
      </c>
      <c r="I18" s="41" t="str">
        <f t="shared" si="2"/>
        <v/>
      </c>
      <c r="J18" s="41" t="str">
        <f t="shared" si="5"/>
        <v/>
      </c>
      <c r="K18" s="42"/>
      <c r="L18" s="42"/>
      <c r="M18" s="41">
        <f t="shared" si="3"/>
        <v>0</v>
      </c>
      <c r="N18" s="32"/>
    </row>
    <row r="19" spans="1:14" ht="58.5" customHeight="1">
      <c r="A19" s="30"/>
      <c r="B19" s="28"/>
      <c r="C19" s="40" t="str">
        <f t="shared" si="1"/>
        <v/>
      </c>
      <c r="D19" s="41">
        <f>COUNTIF(ENTRIES!B$2:B$1913,B19)</f>
        <v>0</v>
      </c>
      <c r="E19" s="41">
        <f>IF(COUNTIFS(ENTRIES!$B$2:$B$1913,$B19,ENTRIES!$I$2:$I$1913,"Award")&gt;0,COUNTIFS(ENTRIES!$B$2:$B$1913,$B19,ENTRIES!$I$2:$I$1913,"Award"),0)</f>
        <v>0</v>
      </c>
      <c r="F19" s="41">
        <f>COUNTIFS(ENTRIES!$B$2:$B$1913,$B19,ENTRIES!$H$2:$H$1913,"A")</f>
        <v>0</v>
      </c>
      <c r="G19" s="41">
        <f>COUNTIFS(ENTRIES!$B$2:$B$1913,$B19,ENTRIES!$H$2:$H$1913,"-")</f>
        <v>0</v>
      </c>
      <c r="H19" s="41">
        <f>COUNTIFS(ENTRIES!$B$2:$B$1913,$B19,ENTRIES!$H$2:$H$1913,"W")</f>
        <v>0</v>
      </c>
      <c r="I19" s="41" t="str">
        <f t="shared" si="2"/>
        <v/>
      </c>
      <c r="J19" s="41" t="s">
        <v>87</v>
      </c>
      <c r="K19" s="30"/>
      <c r="L19" s="42"/>
      <c r="M19" s="41">
        <f t="shared" si="3"/>
        <v>0</v>
      </c>
      <c r="N19" s="32"/>
    </row>
    <row r="20" spans="1:14" ht="58.5" customHeight="1">
      <c r="A20" s="30"/>
      <c r="B20" s="28"/>
      <c r="C20" s="40" t="str">
        <f t="shared" si="1"/>
        <v/>
      </c>
      <c r="D20" s="41">
        <f>COUNTIF(ENTRIES!B$2:B$1913,B20)</f>
        <v>0</v>
      </c>
      <c r="E20" s="41">
        <f>IF(COUNTIFS(ENTRIES!$B$2:$B$1913,$B20,ENTRIES!$I$2:$I$1913,"Award")&gt;0,COUNTIFS(ENTRIES!$B$2:$B$1913,$B20,ENTRIES!$I$2:$I$1913,"Award"),0)</f>
        <v>0</v>
      </c>
      <c r="F20" s="41">
        <f>COUNTIFS(ENTRIES!$B$2:$B$1913,$B20,ENTRIES!$H$2:$H$1913,"A")</f>
        <v>0</v>
      </c>
      <c r="G20" s="41">
        <f>COUNTIFS(ENTRIES!$B$2:$B$1913,$B20,ENTRIES!$H$2:$H$1913,"-")</f>
        <v>0</v>
      </c>
      <c r="H20" s="41">
        <f>COUNTIFS(ENTRIES!$B$2:$B$1913,$B20,ENTRIES!$H$2:$H$1913,"W")</f>
        <v>0</v>
      </c>
      <c r="I20" s="41" t="str">
        <f t="shared" si="2"/>
        <v/>
      </c>
      <c r="J20" s="41" t="str">
        <f>IF(OR(G20&gt;=J$11,E20&gt;0),"Y","")</f>
        <v/>
      </c>
      <c r="K20" s="30"/>
      <c r="L20" s="30"/>
      <c r="M20" s="41">
        <f t="shared" si="3"/>
        <v>0</v>
      </c>
      <c r="N20" s="32"/>
    </row>
    <row r="21" spans="1:14" ht="58.5" customHeight="1">
      <c r="A21" s="30"/>
      <c r="B21" s="28"/>
      <c r="C21" s="40" t="str">
        <f t="shared" si="1"/>
        <v/>
      </c>
      <c r="D21" s="41">
        <f>COUNTIF(ENTRIES!B$2:B$1913,B21)</f>
        <v>0</v>
      </c>
      <c r="E21" s="41">
        <f>IF(COUNTIFS(ENTRIES!$B$2:$B$1913,$B21,ENTRIES!$I$2:$I$1913,"Award")&gt;0,COUNTIFS(ENTRIES!$B$2:$B$1913,$B21,ENTRIES!$I$2:$I$1913,"Award"),0)</f>
        <v>0</v>
      </c>
      <c r="F21" s="41">
        <f>COUNTIFS(ENTRIES!$B$2:$B$1913,$B21,ENTRIES!$H$2:$H$1913,"A")</f>
        <v>0</v>
      </c>
      <c r="G21" s="41">
        <f>COUNTIFS(ENTRIES!$B$2:$B$1913,$B21,ENTRIES!$H$2:$H$1913,"-")</f>
        <v>0</v>
      </c>
      <c r="H21" s="41">
        <f>COUNTIFS(ENTRIES!$B$2:$B$1913,$B21,ENTRIES!$H$2:$H$1913,"W")</f>
        <v>0</v>
      </c>
      <c r="I21" s="41" t="str">
        <f t="shared" si="2"/>
        <v/>
      </c>
      <c r="J21" s="41" t="s">
        <v>87</v>
      </c>
      <c r="K21" s="30"/>
      <c r="L21" s="42"/>
      <c r="M21" s="41">
        <f t="shared" si="3"/>
        <v>0</v>
      </c>
      <c r="N21" s="32"/>
    </row>
    <row r="22" spans="1:14" ht="58.5" customHeight="1">
      <c r="A22" s="30"/>
      <c r="B22" s="28"/>
      <c r="C22" s="40" t="str">
        <f t="shared" si="1"/>
        <v/>
      </c>
      <c r="D22" s="41">
        <f>COUNTIF(ENTRIES!B$2:B$1913,B22)</f>
        <v>0</v>
      </c>
      <c r="E22" s="41">
        <f>IF(COUNTIFS(ENTRIES!$B$2:$B$1913,$B22,ENTRIES!$I$2:$I$1913,"Award")&gt;0,COUNTIFS(ENTRIES!$B$2:$B$1913,$B22,ENTRIES!$I$2:$I$1913,"Award"),0)</f>
        <v>0</v>
      </c>
      <c r="F22" s="41">
        <f>COUNTIFS(ENTRIES!$B$2:$B$1913,$B22,ENTRIES!$H$2:$H$1913,"A")</f>
        <v>0</v>
      </c>
      <c r="G22" s="41">
        <f>COUNTIFS(ENTRIES!$B$2:$B$1913,$B22,ENTRIES!$H$2:$H$1913,"-")</f>
        <v>0</v>
      </c>
      <c r="H22" s="41">
        <f>COUNTIFS(ENTRIES!$B$2:$B$1913,$B22,ENTRIES!$H$2:$H$1913,"W")</f>
        <v>0</v>
      </c>
      <c r="I22" s="41" t="str">
        <f t="shared" si="2"/>
        <v/>
      </c>
      <c r="J22" s="41" t="str">
        <f t="shared" ref="J22:J26" si="6">IF(OR(G22&gt;=J$11,E22&gt;0),"Y","")</f>
        <v/>
      </c>
      <c r="K22" s="30"/>
      <c r="L22" s="42"/>
      <c r="M22" s="41">
        <f t="shared" si="3"/>
        <v>0</v>
      </c>
      <c r="N22" s="32"/>
    </row>
    <row r="23" spans="1:14" ht="58.5" customHeight="1">
      <c r="A23" s="30"/>
      <c r="B23" s="28"/>
      <c r="C23" s="40" t="str">
        <f t="shared" si="1"/>
        <v/>
      </c>
      <c r="D23" s="41">
        <f>COUNTIF(ENTRIES!B$2:B$1913,B23)</f>
        <v>0</v>
      </c>
      <c r="E23" s="41">
        <f>IF(COUNTIFS(ENTRIES!$B$2:$B$1913,$B23,ENTRIES!$I$2:$I$1913,"Award")&gt;0,COUNTIFS(ENTRIES!$B$2:$B$1913,$B23,ENTRIES!$I$2:$I$1913,"Award"),0)</f>
        <v>0</v>
      </c>
      <c r="F23" s="41">
        <f>COUNTIFS(ENTRIES!$B$2:$B$1913,$B23,ENTRIES!$H$2:$H$1913,"A")</f>
        <v>0</v>
      </c>
      <c r="G23" s="41">
        <f>COUNTIFS(ENTRIES!$B$2:$B$1913,$B23,ENTRIES!$H$2:$H$1913,"-")</f>
        <v>0</v>
      </c>
      <c r="H23" s="41">
        <f>COUNTIFS(ENTRIES!$B$2:$B$1913,$B23,ENTRIES!$H$2:$H$1913,"W")</f>
        <v>0</v>
      </c>
      <c r="I23" s="41" t="str">
        <f t="shared" si="2"/>
        <v/>
      </c>
      <c r="J23" s="41" t="str">
        <f t="shared" si="6"/>
        <v/>
      </c>
      <c r="K23" s="30"/>
      <c r="L23" s="42"/>
      <c r="M23" s="41">
        <f t="shared" si="3"/>
        <v>0</v>
      </c>
      <c r="N23" s="32"/>
    </row>
    <row r="24" spans="1:14" ht="58.5" customHeight="1">
      <c r="A24" s="30"/>
      <c r="B24" s="28"/>
      <c r="C24" s="40" t="str">
        <f t="shared" si="1"/>
        <v/>
      </c>
      <c r="D24" s="41">
        <f>COUNTIF(ENTRIES!B$2:B$1913,B24)</f>
        <v>0</v>
      </c>
      <c r="E24" s="41">
        <f>IF(COUNTIFS(ENTRIES!$B$2:$B$1913,$B24,ENTRIES!$I$2:$I$1913,"Award")&gt;0,COUNTIFS(ENTRIES!$B$2:$B$1913,$B24,ENTRIES!$I$2:$I$1913,"Award"),0)</f>
        <v>0</v>
      </c>
      <c r="F24" s="41">
        <f>COUNTIFS(ENTRIES!$B$2:$B$1913,$B24,ENTRIES!$H$2:$H$1913,"A")</f>
        <v>0</v>
      </c>
      <c r="G24" s="41">
        <f>COUNTIFS(ENTRIES!$B$2:$B$1913,$B24,ENTRIES!$H$2:$H$1913,"-")</f>
        <v>0</v>
      </c>
      <c r="H24" s="41">
        <f>COUNTIFS(ENTRIES!$B$2:$B$1913,$B24,ENTRIES!$H$2:$H$1913,"W")</f>
        <v>0</v>
      </c>
      <c r="I24" s="41" t="str">
        <f t="shared" si="2"/>
        <v/>
      </c>
      <c r="J24" s="41" t="str">
        <f t="shared" si="6"/>
        <v/>
      </c>
      <c r="K24" s="30"/>
      <c r="L24" s="42"/>
      <c r="M24" s="41">
        <f t="shared" si="3"/>
        <v>0</v>
      </c>
      <c r="N24" s="32"/>
    </row>
    <row r="25" spans="1:14" ht="58.5" customHeight="1">
      <c r="A25" s="30"/>
      <c r="B25" s="28"/>
      <c r="C25" s="40" t="str">
        <f t="shared" si="1"/>
        <v/>
      </c>
      <c r="D25" s="41">
        <f>COUNTIF(ENTRIES!B$2:B$1913,B25)</f>
        <v>0</v>
      </c>
      <c r="E25" s="41">
        <f>IF(COUNTIFS(ENTRIES!$B$2:$B$1913,$B25,ENTRIES!$I$2:$I$1913,"Award")&gt;0,COUNTIFS(ENTRIES!$B$2:$B$1913,$B25,ENTRIES!$I$2:$I$1913,"Award"),0)</f>
        <v>0</v>
      </c>
      <c r="F25" s="41">
        <f>COUNTIFS(ENTRIES!$B$2:$B$1913,$B25,ENTRIES!$H$2:$H$1913,"A")</f>
        <v>0</v>
      </c>
      <c r="G25" s="41">
        <f>COUNTIFS(ENTRIES!$B$2:$B$1913,$B25,ENTRIES!$H$2:$H$1913,"-")</f>
        <v>0</v>
      </c>
      <c r="H25" s="41">
        <f>COUNTIFS(ENTRIES!$B$2:$B$1913,$B25,ENTRIES!$H$2:$H$1913,"W")</f>
        <v>0</v>
      </c>
      <c r="I25" s="41" t="str">
        <f t="shared" si="2"/>
        <v/>
      </c>
      <c r="J25" s="41" t="str">
        <f t="shared" si="6"/>
        <v/>
      </c>
      <c r="K25" s="42"/>
      <c r="L25" s="42"/>
      <c r="M25" s="41">
        <f t="shared" si="3"/>
        <v>0</v>
      </c>
      <c r="N25" s="32"/>
    </row>
    <row r="26" spans="1:14" ht="58.5" customHeight="1">
      <c r="A26" s="30"/>
      <c r="B26" s="28"/>
      <c r="C26" s="40" t="str">
        <f t="shared" si="1"/>
        <v/>
      </c>
      <c r="D26" s="41">
        <f>COUNTIF(ENTRIES!B$2:B$1913,B26)</f>
        <v>0</v>
      </c>
      <c r="E26" s="41">
        <f>IF(COUNTIFS(ENTRIES!$B$2:$B$1913,$B26,ENTRIES!$I$2:$I$1913,"Award")&gt;0,COUNTIFS(ENTRIES!$B$2:$B$1913,$B26,ENTRIES!$I$2:$I$1913,"Award"),0)</f>
        <v>0</v>
      </c>
      <c r="F26" s="41">
        <f>COUNTIFS(ENTRIES!$B$2:$B$1913,$B26,ENTRIES!$H$2:$H$1913,"A")</f>
        <v>0</v>
      </c>
      <c r="G26" s="41">
        <f>COUNTIFS(ENTRIES!$B$2:$B$1913,$B26,ENTRIES!$H$2:$H$1913,"-")</f>
        <v>0</v>
      </c>
      <c r="H26" s="41">
        <f>COUNTIFS(ENTRIES!$B$2:$B$1913,$B26,ENTRIES!$H$2:$H$1913,"W")</f>
        <v>0</v>
      </c>
      <c r="I26" s="41" t="str">
        <f t="shared" si="2"/>
        <v/>
      </c>
      <c r="J26" s="41" t="str">
        <f t="shared" si="6"/>
        <v/>
      </c>
      <c r="K26" s="30"/>
      <c r="L26" s="42"/>
      <c r="M26" s="41">
        <f t="shared" si="3"/>
        <v>0</v>
      </c>
      <c r="N26" s="32"/>
    </row>
    <row r="27" spans="1:14" ht="58.5" customHeight="1">
      <c r="A27" s="30"/>
      <c r="B27" s="28"/>
      <c r="C27" s="40" t="str">
        <f t="shared" si="1"/>
        <v/>
      </c>
      <c r="D27" s="41">
        <f>COUNTIF(ENTRIES!B$2:B$1913,B27)</f>
        <v>0</v>
      </c>
      <c r="E27" s="41">
        <f>IF(COUNTIFS(ENTRIES!$B$2:$B$1913,$B27,ENTRIES!$I$2:$I$1913,"Award")&gt;0,COUNTIFS(ENTRIES!$B$2:$B$1913,$B27,ENTRIES!$I$2:$I$1913,"Award"),0)</f>
        <v>0</v>
      </c>
      <c r="F27" s="41">
        <f>COUNTIFS(ENTRIES!$B$2:$B$1913,$B27,ENTRIES!$H$2:$H$1913,"A")</f>
        <v>0</v>
      </c>
      <c r="G27" s="41">
        <f>COUNTIFS(ENTRIES!$B$2:$B$1913,$B27,ENTRIES!$H$2:$H$1913,"-")</f>
        <v>0</v>
      </c>
      <c r="H27" s="41">
        <f>COUNTIFS(ENTRIES!$B$2:$B$1913,$B27,ENTRIES!$H$2:$H$1913,"W")</f>
        <v>0</v>
      </c>
      <c r="I27" s="41" t="str">
        <f t="shared" si="2"/>
        <v/>
      </c>
      <c r="J27" s="41" t="s">
        <v>87</v>
      </c>
      <c r="K27" s="30"/>
      <c r="L27" s="42"/>
      <c r="M27" s="41">
        <f t="shared" si="3"/>
        <v>0</v>
      </c>
      <c r="N27" s="32"/>
    </row>
    <row r="28" spans="1:14" ht="58.5" customHeight="1">
      <c r="A28" s="30"/>
      <c r="B28" s="28"/>
      <c r="C28" s="40" t="str">
        <f t="shared" si="1"/>
        <v/>
      </c>
      <c r="D28" s="41">
        <f>COUNTIF(ENTRIES!B$2:B$1913,B28)</f>
        <v>0</v>
      </c>
      <c r="E28" s="41">
        <f>IF(COUNTIFS(ENTRIES!$B$2:$B$1913,$B28,ENTRIES!$I$2:$I$1913,"Award")&gt;0,COUNTIFS(ENTRIES!$B$2:$B$1913,$B28,ENTRIES!$I$2:$I$1913,"Award"),0)</f>
        <v>0</v>
      </c>
      <c r="F28" s="41">
        <f>COUNTIFS(ENTRIES!$B$2:$B$1913,$B28,ENTRIES!$H$2:$H$1913,"A")</f>
        <v>0</v>
      </c>
      <c r="G28" s="41">
        <f>COUNTIFS(ENTRIES!$B$2:$B$1913,$B28,ENTRIES!$H$2:$H$1913,"-")</f>
        <v>0</v>
      </c>
      <c r="H28" s="41">
        <f>COUNTIFS(ENTRIES!$B$2:$B$1913,$B28,ENTRIES!$H$2:$H$1913,"W")</f>
        <v>0</v>
      </c>
      <c r="I28" s="41" t="str">
        <f t="shared" si="2"/>
        <v/>
      </c>
      <c r="J28" s="41" t="str">
        <f>IF(OR(G28&gt;=J$11,E28&gt;0),"Y","")</f>
        <v/>
      </c>
      <c r="K28" s="42"/>
      <c r="L28" s="42"/>
      <c r="M28" s="41">
        <f t="shared" si="3"/>
        <v>0</v>
      </c>
      <c r="N28" s="32"/>
    </row>
    <row r="29" spans="1:14" ht="58.5" customHeight="1">
      <c r="A29" s="30"/>
      <c r="B29" s="28"/>
      <c r="C29" s="40" t="str">
        <f t="shared" si="1"/>
        <v/>
      </c>
      <c r="D29" s="41">
        <f>COUNTIF(ENTRIES!B$2:B$1913,B29)</f>
        <v>0</v>
      </c>
      <c r="E29" s="41">
        <f>IF(COUNTIFS(ENTRIES!$B$2:$B$1913,$B29,ENTRIES!$I$2:$I$1913,"Award")&gt;0,COUNTIFS(ENTRIES!$B$2:$B$1913,$B29,ENTRIES!$I$2:$I$1913,"Award"),0)</f>
        <v>0</v>
      </c>
      <c r="F29" s="41">
        <f>COUNTIFS(ENTRIES!$B$2:$B$1913,$B29,ENTRIES!$H$2:$H$1913,"A")</f>
        <v>0</v>
      </c>
      <c r="G29" s="41">
        <f>COUNTIFS(ENTRIES!$B$2:$B$1913,$B29,ENTRIES!$H$2:$H$1913,"-")</f>
        <v>0</v>
      </c>
      <c r="H29" s="41">
        <f>COUNTIFS(ENTRIES!$B$2:$B$1913,$B29,ENTRIES!$H$2:$H$1913,"W")</f>
        <v>0</v>
      </c>
      <c r="I29" s="41" t="str">
        <f t="shared" si="2"/>
        <v/>
      </c>
      <c r="J29" s="41" t="s">
        <v>87</v>
      </c>
      <c r="K29" s="30"/>
      <c r="L29" s="42"/>
      <c r="M29" s="41">
        <f t="shared" si="3"/>
        <v>0</v>
      </c>
      <c r="N29" s="32"/>
    </row>
    <row r="30" spans="1:14" ht="58.5" customHeight="1">
      <c r="A30" s="30"/>
      <c r="B30" s="28"/>
      <c r="C30" s="40" t="str">
        <f t="shared" si="1"/>
        <v/>
      </c>
      <c r="D30" s="41">
        <f>COUNTIF(ENTRIES!B$2:B$1913,B30)</f>
        <v>0</v>
      </c>
      <c r="E30" s="41">
        <f>IF(COUNTIFS(ENTRIES!$B$2:$B$1913,$B30,ENTRIES!$I$2:$I$1913,"Award")&gt;0,COUNTIFS(ENTRIES!$B$2:$B$1913,$B30,ENTRIES!$I$2:$I$1913,"Award"),0)</f>
        <v>0</v>
      </c>
      <c r="F30" s="41">
        <f>COUNTIFS(ENTRIES!$B$2:$B$1913,$B30,ENTRIES!$H$2:$H$1913,"A")</f>
        <v>0</v>
      </c>
      <c r="G30" s="41">
        <f>COUNTIFS(ENTRIES!$B$2:$B$1913,$B30,ENTRIES!$H$2:$H$1913,"-")</f>
        <v>0</v>
      </c>
      <c r="H30" s="41">
        <f>COUNTIFS(ENTRIES!$B$2:$B$1913,$B30,ENTRIES!$H$2:$H$1913,"W")</f>
        <v>0</v>
      </c>
      <c r="I30" s="41" t="str">
        <f t="shared" si="2"/>
        <v/>
      </c>
      <c r="J30" s="41" t="str">
        <f t="shared" ref="J30:J36" si="7">IF(OR(G30&gt;=J$11,E30&gt;0),"Y","")</f>
        <v/>
      </c>
      <c r="K30" s="30"/>
      <c r="L30" s="42"/>
      <c r="M30" s="41">
        <f t="shared" si="3"/>
        <v>0</v>
      </c>
      <c r="N30" s="32"/>
    </row>
    <row r="31" spans="1:14" ht="58.5" customHeight="1">
      <c r="A31" s="30"/>
      <c r="B31" s="28"/>
      <c r="C31" s="40" t="str">
        <f t="shared" si="1"/>
        <v/>
      </c>
      <c r="D31" s="41">
        <f>COUNTIF(ENTRIES!B$2:B$1913,B31)</f>
        <v>0</v>
      </c>
      <c r="E31" s="41">
        <f>IF(COUNTIFS(ENTRIES!$B$2:$B$1913,$B31,ENTRIES!$I$2:$I$1913,"Award")&gt;0,COUNTIFS(ENTRIES!$B$2:$B$1913,$B31,ENTRIES!$I$2:$I$1913,"Award"),0)</f>
        <v>0</v>
      </c>
      <c r="F31" s="41">
        <f>COUNTIFS(ENTRIES!$B$2:$B$1913,$B31,ENTRIES!$H$2:$H$1913,"A")</f>
        <v>0</v>
      </c>
      <c r="G31" s="41">
        <f>COUNTIFS(ENTRIES!$B$2:$B$1913,$B31,ENTRIES!$H$2:$H$1913,"-")</f>
        <v>0</v>
      </c>
      <c r="H31" s="41">
        <f>COUNTIFS(ENTRIES!$B$2:$B$1913,$B31,ENTRIES!$H$2:$H$1913,"W")</f>
        <v>0</v>
      </c>
      <c r="I31" s="41" t="str">
        <f t="shared" si="2"/>
        <v/>
      </c>
      <c r="J31" s="41" t="str">
        <f t="shared" si="7"/>
        <v/>
      </c>
      <c r="K31" s="30"/>
      <c r="L31" s="42"/>
      <c r="M31" s="41">
        <f t="shared" si="3"/>
        <v>0</v>
      </c>
      <c r="N31" s="32"/>
    </row>
    <row r="32" spans="1:14" ht="58.5" customHeight="1">
      <c r="A32" s="30"/>
      <c r="B32" s="28"/>
      <c r="C32" s="40" t="str">
        <f t="shared" si="1"/>
        <v/>
      </c>
      <c r="D32" s="41">
        <f>COUNTIF(ENTRIES!B$2:B$1913,B32)</f>
        <v>0</v>
      </c>
      <c r="E32" s="41">
        <f>IF(COUNTIFS(ENTRIES!$B$2:$B$1913,$B32,ENTRIES!$I$2:$I$1913,"Award")&gt;0,COUNTIFS(ENTRIES!$B$2:$B$1913,$B32,ENTRIES!$I$2:$I$1913,"Award"),0)</f>
        <v>0</v>
      </c>
      <c r="F32" s="41">
        <f>COUNTIFS(ENTRIES!$B$2:$B$1913,$B32,ENTRIES!$H$2:$H$1913,"A")</f>
        <v>0</v>
      </c>
      <c r="G32" s="41">
        <f>COUNTIFS(ENTRIES!$B$2:$B$1913,$B32,ENTRIES!$H$2:$H$1913,"-")</f>
        <v>0</v>
      </c>
      <c r="H32" s="41">
        <f>COUNTIFS(ENTRIES!$B$2:$B$1913,$B32,ENTRIES!$H$2:$H$1913,"W")</f>
        <v>0</v>
      </c>
      <c r="I32" s="41" t="str">
        <f t="shared" si="2"/>
        <v/>
      </c>
      <c r="J32" s="41" t="str">
        <f t="shared" si="7"/>
        <v/>
      </c>
      <c r="K32" s="30"/>
      <c r="L32" s="42"/>
      <c r="M32" s="41">
        <f t="shared" si="3"/>
        <v>0</v>
      </c>
      <c r="N32" s="32"/>
    </row>
    <row r="33" spans="1:14" ht="58.5" customHeight="1">
      <c r="A33" s="30"/>
      <c r="B33" s="28"/>
      <c r="C33" s="40" t="str">
        <f t="shared" si="1"/>
        <v/>
      </c>
      <c r="D33" s="41">
        <f>COUNTIF(ENTRIES!B$2:B$1913,B33)</f>
        <v>0</v>
      </c>
      <c r="E33" s="41">
        <f>IF(COUNTIFS(ENTRIES!$B$2:$B$1913,$B33,ENTRIES!$I$2:$I$1913,"Award")&gt;0,COUNTIFS(ENTRIES!$B$2:$B$1913,$B33,ENTRIES!$I$2:$I$1913,"Award"),0)</f>
        <v>0</v>
      </c>
      <c r="F33" s="41">
        <f>COUNTIFS(ENTRIES!$B$2:$B$1913,$B33,ENTRIES!$H$2:$H$1913,"A")</f>
        <v>0</v>
      </c>
      <c r="G33" s="41">
        <f>COUNTIFS(ENTRIES!$B$2:$B$1913,$B33,ENTRIES!$H$2:$H$1913,"-")</f>
        <v>0</v>
      </c>
      <c r="H33" s="41">
        <f>COUNTIFS(ENTRIES!$B$2:$B$1913,$B33,ENTRIES!$H$2:$H$1913,"W")</f>
        <v>0</v>
      </c>
      <c r="I33" s="41" t="str">
        <f t="shared" si="2"/>
        <v/>
      </c>
      <c r="J33" s="41" t="str">
        <f t="shared" si="7"/>
        <v/>
      </c>
      <c r="K33" s="42"/>
      <c r="L33" s="42"/>
      <c r="M33" s="41">
        <f t="shared" si="3"/>
        <v>0</v>
      </c>
      <c r="N33" s="32"/>
    </row>
    <row r="34" spans="1:14" ht="58.5" customHeight="1">
      <c r="A34" s="30"/>
      <c r="B34" s="28"/>
      <c r="C34" s="40" t="str">
        <f t="shared" si="1"/>
        <v/>
      </c>
      <c r="D34" s="41">
        <f>COUNTIF(ENTRIES!B$2:B$1913,B34)</f>
        <v>0</v>
      </c>
      <c r="E34" s="41">
        <f>IF(COUNTIFS(ENTRIES!$B$2:$B$1913,$B34,ENTRIES!$I$2:$I$1913,"Award")&gt;0,COUNTIFS(ENTRIES!$B$2:$B$1913,$B34,ENTRIES!$I$2:$I$1913,"Award"),0)</f>
        <v>0</v>
      </c>
      <c r="F34" s="41">
        <f>COUNTIFS(ENTRIES!$B$2:$B$1913,$B34,ENTRIES!$H$2:$H$1913,"A")</f>
        <v>0</v>
      </c>
      <c r="G34" s="41">
        <f>COUNTIFS(ENTRIES!$B$2:$B$1913,$B34,ENTRIES!$H$2:$H$1913,"-")</f>
        <v>0</v>
      </c>
      <c r="H34" s="41">
        <f>COUNTIFS(ENTRIES!$B$2:$B$1913,$B34,ENTRIES!$H$2:$H$1913,"W")</f>
        <v>0</v>
      </c>
      <c r="I34" s="41" t="str">
        <f t="shared" si="2"/>
        <v/>
      </c>
      <c r="J34" s="41" t="str">
        <f t="shared" si="7"/>
        <v/>
      </c>
      <c r="K34" s="30"/>
      <c r="L34" s="42"/>
      <c r="M34" s="41">
        <f t="shared" si="3"/>
        <v>0</v>
      </c>
      <c r="N34" s="32"/>
    </row>
    <row r="35" spans="1:14" ht="58.5" customHeight="1">
      <c r="A35" s="30"/>
      <c r="B35" s="28"/>
      <c r="C35" s="40" t="str">
        <f t="shared" si="1"/>
        <v/>
      </c>
      <c r="D35" s="41">
        <f>COUNTIF(ENTRIES!B$2:B$1913,B35)</f>
        <v>0</v>
      </c>
      <c r="E35" s="41">
        <f>IF(COUNTIFS(ENTRIES!$B$2:$B$1913,$B35,ENTRIES!$I$2:$I$1913,"Award")&gt;0,COUNTIFS(ENTRIES!$B$2:$B$1913,$B35,ENTRIES!$I$2:$I$1913,"Award"),0)</f>
        <v>0</v>
      </c>
      <c r="F35" s="41">
        <f>COUNTIFS(ENTRIES!$B$2:$B$1913,$B35,ENTRIES!$H$2:$H$1913,"A")</f>
        <v>0</v>
      </c>
      <c r="G35" s="41">
        <f>COUNTIFS(ENTRIES!$B$2:$B$1913,$B35,ENTRIES!$H$2:$H$1913,"-")</f>
        <v>0</v>
      </c>
      <c r="H35" s="41">
        <f>COUNTIFS(ENTRIES!$B$2:$B$1913,$B35,ENTRIES!$H$2:$H$1913,"W")</f>
        <v>0</v>
      </c>
      <c r="I35" s="41" t="str">
        <f t="shared" si="2"/>
        <v/>
      </c>
      <c r="J35" s="41" t="str">
        <f t="shared" si="7"/>
        <v/>
      </c>
      <c r="K35" s="30"/>
      <c r="L35" s="30"/>
      <c r="M35" s="41">
        <f t="shared" si="3"/>
        <v>0</v>
      </c>
      <c r="N35" s="32"/>
    </row>
    <row r="36" spans="1:14" ht="58.5" customHeight="1">
      <c r="A36" s="30"/>
      <c r="B36" s="28"/>
      <c r="C36" s="40" t="str">
        <f t="shared" si="1"/>
        <v/>
      </c>
      <c r="D36" s="41">
        <f>COUNTIF(ENTRIES!B$2:B$1913,B36)</f>
        <v>0</v>
      </c>
      <c r="E36" s="41">
        <f>IF(COUNTIFS(ENTRIES!$B$2:$B$1913,$B36,ENTRIES!$I$2:$I$1913,"Award")&gt;0,COUNTIFS(ENTRIES!$B$2:$B$1913,$B36,ENTRIES!$I$2:$I$1913,"Award"),0)</f>
        <v>0</v>
      </c>
      <c r="F36" s="41">
        <f>COUNTIFS(ENTRIES!$B$2:$B$1913,$B36,ENTRIES!$H$2:$H$1913,"A")</f>
        <v>0</v>
      </c>
      <c r="G36" s="41">
        <f>COUNTIFS(ENTRIES!$B$2:$B$1913,$B36,ENTRIES!$H$2:$H$1913,"-")</f>
        <v>0</v>
      </c>
      <c r="H36" s="41">
        <f>COUNTIFS(ENTRIES!$B$2:$B$1913,$B36,ENTRIES!$H$2:$H$1913,"W")</f>
        <v>0</v>
      </c>
      <c r="I36" s="41" t="str">
        <f t="shared" si="2"/>
        <v/>
      </c>
      <c r="J36" s="41" t="str">
        <f t="shared" si="7"/>
        <v/>
      </c>
      <c r="K36" s="30"/>
      <c r="L36" s="42"/>
      <c r="M36" s="41">
        <f t="shared" si="3"/>
        <v>0</v>
      </c>
      <c r="N36" s="32"/>
    </row>
    <row r="37" spans="1:14" ht="58.5" customHeight="1">
      <c r="A37" s="30"/>
      <c r="B37" s="29"/>
      <c r="C37" s="40" t="str">
        <f t="shared" si="1"/>
        <v/>
      </c>
      <c r="D37" s="41">
        <f>COUNTIF(ENTRIES!B$2:B$1913,B37)</f>
        <v>0</v>
      </c>
      <c r="E37" s="41">
        <f>IF(COUNTIFS(ENTRIES!$B$2:$B$1913,$B37,ENTRIES!$I$2:$I$1913,"Award")&gt;0,COUNTIFS(ENTRIES!$B$2:$B$1913,$B37,ENTRIES!$I$2:$I$1913,"Award"),0)</f>
        <v>0</v>
      </c>
      <c r="F37" s="41">
        <f>COUNTIFS(ENTRIES!$B$2:$B$1913,$B37,ENTRIES!$H$2:$H$1913,"A")</f>
        <v>0</v>
      </c>
      <c r="G37" s="41">
        <f>COUNTIFS(ENTRIES!$B$2:$B$1913,$B37,ENTRIES!$H$2:$H$1913,"-")</f>
        <v>0</v>
      </c>
      <c r="H37" s="41">
        <f>COUNTIFS(ENTRIES!$B$2:$B$1913,$B37,ENTRIES!$H$2:$H$1913,"W")</f>
        <v>0</v>
      </c>
      <c r="I37" s="41" t="str">
        <f t="shared" si="2"/>
        <v/>
      </c>
      <c r="J37" s="41" t="s">
        <v>87</v>
      </c>
      <c r="K37" s="30"/>
      <c r="L37" s="42"/>
      <c r="M37" s="41">
        <f t="shared" si="3"/>
        <v>0</v>
      </c>
      <c r="N37" s="32"/>
    </row>
    <row r="38" spans="1:14" ht="58.5" customHeight="1">
      <c r="A38" s="30"/>
      <c r="B38" s="28"/>
      <c r="C38" s="40" t="str">
        <f t="shared" si="1"/>
        <v/>
      </c>
      <c r="D38" s="41">
        <f>COUNTIF(ENTRIES!B$2:B$1913,B38)</f>
        <v>0</v>
      </c>
      <c r="E38" s="41">
        <f>IF(COUNTIFS(ENTRIES!$B$2:$B$1913,$B38,ENTRIES!$I$2:$I$1913,"Award")&gt;0,COUNTIFS(ENTRIES!$B$2:$B$1913,$B38,ENTRIES!$I$2:$I$1913,"Award"),0)</f>
        <v>0</v>
      </c>
      <c r="F38" s="41">
        <f>COUNTIFS(ENTRIES!$B$2:$B$1913,$B38,ENTRIES!$H$2:$H$1913,"A")</f>
        <v>0</v>
      </c>
      <c r="G38" s="41">
        <f>COUNTIFS(ENTRIES!$B$2:$B$1913,$B38,ENTRIES!$H$2:$H$1913,"-")</f>
        <v>0</v>
      </c>
      <c r="H38" s="41">
        <f>COUNTIFS(ENTRIES!$B$2:$B$1913,$B38,ENTRIES!$H$2:$H$1913,"W")</f>
        <v>0</v>
      </c>
      <c r="I38" s="41" t="str">
        <f t="shared" si="2"/>
        <v/>
      </c>
      <c r="J38" s="41" t="s">
        <v>87</v>
      </c>
      <c r="K38" s="30"/>
      <c r="L38" s="30"/>
      <c r="M38" s="41">
        <f t="shared" si="3"/>
        <v>0</v>
      </c>
      <c r="N38" s="32"/>
    </row>
    <row r="39" spans="1:14" ht="58.5" customHeight="1">
      <c r="A39" s="30"/>
      <c r="B39" s="28"/>
      <c r="C39" s="40" t="str">
        <f t="shared" si="1"/>
        <v/>
      </c>
      <c r="D39" s="41">
        <f>COUNTIF(ENTRIES!B$2:B$1913,B39)</f>
        <v>0</v>
      </c>
      <c r="E39" s="41">
        <f>IF(COUNTIFS(ENTRIES!$B$2:$B$1913,$B39,ENTRIES!$I$2:$I$1913,"Award")&gt;0,COUNTIFS(ENTRIES!$B$2:$B$1913,$B39,ENTRIES!$I$2:$I$1913,"Award"),0)</f>
        <v>0</v>
      </c>
      <c r="F39" s="41">
        <f>COUNTIFS(ENTRIES!$B$2:$B$1913,$B39,ENTRIES!$H$2:$H$1913,"A")</f>
        <v>0</v>
      </c>
      <c r="G39" s="41">
        <f>COUNTIFS(ENTRIES!$B$2:$B$1913,$B39,ENTRIES!$H$2:$H$1913,"-")</f>
        <v>0</v>
      </c>
      <c r="H39" s="41">
        <f>COUNTIFS(ENTRIES!$B$2:$B$1913,$B39,ENTRIES!$H$2:$H$1913,"W")</f>
        <v>0</v>
      </c>
      <c r="I39" s="41" t="str">
        <f t="shared" si="2"/>
        <v/>
      </c>
      <c r="J39" s="41" t="str">
        <f>IF(OR(G39&gt;=J$11,E39&gt;0),"Y","")</f>
        <v/>
      </c>
      <c r="K39" s="30"/>
      <c r="L39" s="42"/>
      <c r="M39" s="41">
        <f t="shared" si="3"/>
        <v>0</v>
      </c>
      <c r="N39" s="32"/>
    </row>
    <row r="40" spans="1:14" ht="58.5" customHeight="1">
      <c r="A40" s="30"/>
      <c r="B40" s="28"/>
      <c r="C40" s="40" t="str">
        <f t="shared" si="1"/>
        <v/>
      </c>
      <c r="D40" s="41">
        <f>COUNTIF(ENTRIES!B$2:B$1913,B40)</f>
        <v>0</v>
      </c>
      <c r="E40" s="41">
        <f>IF(COUNTIFS(ENTRIES!$B$2:$B$1913,$B40,ENTRIES!$I$2:$I$1913,"Award")&gt;0,COUNTIFS(ENTRIES!$B$2:$B$1913,$B40,ENTRIES!$I$2:$I$1913,"Award"),0)</f>
        <v>0</v>
      </c>
      <c r="F40" s="41">
        <f>COUNTIFS(ENTRIES!$B$2:$B$1913,$B40,ENTRIES!$H$2:$H$1913,"A")</f>
        <v>0</v>
      </c>
      <c r="G40" s="41">
        <f>COUNTIFS(ENTRIES!$B$2:$B$1913,$B40,ENTRIES!$H$2:$H$1913,"-")</f>
        <v>0</v>
      </c>
      <c r="H40" s="41">
        <f>COUNTIFS(ENTRIES!$B$2:$B$1913,$B40,ENTRIES!$H$2:$H$1913,"W")</f>
        <v>0</v>
      </c>
      <c r="I40" s="41" t="str">
        <f t="shared" si="2"/>
        <v/>
      </c>
      <c r="J40" s="41" t="s">
        <v>87</v>
      </c>
      <c r="K40" s="30"/>
      <c r="L40" s="42"/>
      <c r="M40" s="41">
        <f t="shared" si="3"/>
        <v>0</v>
      </c>
      <c r="N40" s="32"/>
    </row>
    <row r="41" spans="1:14" ht="58.5" customHeight="1">
      <c r="A41" s="30"/>
      <c r="B41" s="29"/>
      <c r="C41" s="40" t="str">
        <f t="shared" si="1"/>
        <v/>
      </c>
      <c r="D41" s="41">
        <f>COUNTIF(ENTRIES!B$2:B$1913,B41)</f>
        <v>0</v>
      </c>
      <c r="E41" s="41">
        <f>IF(COUNTIFS(ENTRIES!$B$2:$B$1913,$B41,ENTRIES!$I$2:$I$1913,"Award")&gt;0,COUNTIFS(ENTRIES!$B$2:$B$1913,$B41,ENTRIES!$I$2:$I$1913,"Award"),0)</f>
        <v>0</v>
      </c>
      <c r="F41" s="41">
        <f>COUNTIFS(ENTRIES!$B$2:$B$1913,$B41,ENTRIES!$H$2:$H$1913,"A")</f>
        <v>0</v>
      </c>
      <c r="G41" s="41">
        <f>COUNTIFS(ENTRIES!$B$2:$B$1913,$B41,ENTRIES!$H$2:$H$1913,"-")</f>
        <v>0</v>
      </c>
      <c r="H41" s="41">
        <f>COUNTIFS(ENTRIES!$B$2:$B$1913,$B41,ENTRIES!$H$2:$H$1913,"W")</f>
        <v>0</v>
      </c>
      <c r="I41" s="41" t="str">
        <f t="shared" si="2"/>
        <v/>
      </c>
      <c r="J41" s="41" t="s">
        <v>87</v>
      </c>
      <c r="K41" s="30"/>
      <c r="L41" s="42"/>
      <c r="M41" s="41">
        <f t="shared" si="3"/>
        <v>0</v>
      </c>
      <c r="N41" s="32"/>
    </row>
    <row r="42" spans="1:14" ht="58.5" customHeight="1">
      <c r="A42" s="30"/>
      <c r="B42" s="28"/>
      <c r="C42" s="40" t="str">
        <f t="shared" si="1"/>
        <v/>
      </c>
      <c r="D42" s="41">
        <f>COUNTIF(ENTRIES!B$2:B$1913,B42)</f>
        <v>0</v>
      </c>
      <c r="E42" s="41">
        <f>IF(COUNTIFS(ENTRIES!$B$2:$B$1913,$B42,ENTRIES!$I$2:$I$1913,"Award")&gt;0,COUNTIFS(ENTRIES!$B$2:$B$1913,$B42,ENTRIES!$I$2:$I$1913,"Award"),0)</f>
        <v>0</v>
      </c>
      <c r="F42" s="41">
        <f>COUNTIFS(ENTRIES!$B$2:$B$1913,$B42,ENTRIES!$H$2:$H$1913,"A")</f>
        <v>0</v>
      </c>
      <c r="G42" s="41">
        <f>COUNTIFS(ENTRIES!$B$2:$B$1913,$B42,ENTRIES!$H$2:$H$1913,"-")</f>
        <v>0</v>
      </c>
      <c r="H42" s="41">
        <f>COUNTIFS(ENTRIES!$B$2:$B$1913,$B42,ENTRIES!$H$2:$H$1913,"W")</f>
        <v>0</v>
      </c>
      <c r="I42" s="41" t="str">
        <f t="shared" si="2"/>
        <v/>
      </c>
      <c r="J42" s="41" t="str">
        <f t="shared" ref="J42:J46" si="8">IF(OR(G42&gt;=J$11,E42&gt;0),"Y","")</f>
        <v/>
      </c>
      <c r="K42" s="30"/>
      <c r="L42" s="42"/>
      <c r="M42" s="41">
        <f t="shared" si="3"/>
        <v>0</v>
      </c>
      <c r="N42" s="32"/>
    </row>
    <row r="43" spans="1:14" ht="58.5" customHeight="1">
      <c r="A43" s="30"/>
      <c r="B43" s="28"/>
      <c r="C43" s="40" t="str">
        <f t="shared" si="1"/>
        <v/>
      </c>
      <c r="D43" s="41">
        <f>COUNTIF(ENTRIES!B$2:B$1913,B43)</f>
        <v>0</v>
      </c>
      <c r="E43" s="41">
        <f>IF(COUNTIFS(ENTRIES!$B$2:$B$1913,$B43,ENTRIES!$I$2:$I$1913,"Award")&gt;0,COUNTIFS(ENTRIES!$B$2:$B$1913,$B43,ENTRIES!$I$2:$I$1913,"Award"),0)</f>
        <v>0</v>
      </c>
      <c r="F43" s="41">
        <f>COUNTIFS(ENTRIES!$B$2:$B$1913,$B43,ENTRIES!$H$2:$H$1913,"A")</f>
        <v>0</v>
      </c>
      <c r="G43" s="41">
        <f>COUNTIFS(ENTRIES!$B$2:$B$1913,$B43,ENTRIES!$H$2:$H$1913,"-")</f>
        <v>0</v>
      </c>
      <c r="H43" s="41">
        <f>COUNTIFS(ENTRIES!$B$2:$B$1913,$B43,ENTRIES!$H$2:$H$1913,"W")</f>
        <v>0</v>
      </c>
      <c r="I43" s="41" t="str">
        <f t="shared" si="2"/>
        <v/>
      </c>
      <c r="J43" s="41" t="str">
        <f t="shared" si="8"/>
        <v/>
      </c>
      <c r="K43" s="30"/>
      <c r="L43" s="42"/>
      <c r="M43" s="41">
        <f t="shared" si="3"/>
        <v>0</v>
      </c>
      <c r="N43" s="32"/>
    </row>
    <row r="44" spans="1:14" ht="58.5" customHeight="1">
      <c r="A44" s="30"/>
      <c r="B44" s="28"/>
      <c r="C44" s="40" t="str">
        <f t="shared" si="1"/>
        <v/>
      </c>
      <c r="D44" s="41">
        <f>COUNTIF(ENTRIES!B$2:B$1913,B44)</f>
        <v>0</v>
      </c>
      <c r="E44" s="41">
        <f>IF(COUNTIFS(ENTRIES!$B$2:$B$1913,$B44,ENTRIES!$I$2:$I$1913,"Award")&gt;0,COUNTIFS(ENTRIES!$B$2:$B$1913,$B44,ENTRIES!$I$2:$I$1913,"Award"),0)</f>
        <v>0</v>
      </c>
      <c r="F44" s="41">
        <f>COUNTIFS(ENTRIES!$B$2:$B$1913,$B44,ENTRIES!$H$2:$H$1913,"A")</f>
        <v>0</v>
      </c>
      <c r="G44" s="41">
        <f>COUNTIFS(ENTRIES!$B$2:$B$1913,$B44,ENTRIES!$H$2:$H$1913,"-")</f>
        <v>0</v>
      </c>
      <c r="H44" s="41">
        <f>COUNTIFS(ENTRIES!$B$2:$B$1913,$B44,ENTRIES!$H$2:$H$1913,"W")</f>
        <v>0</v>
      </c>
      <c r="I44" s="41" t="str">
        <f t="shared" si="2"/>
        <v/>
      </c>
      <c r="J44" s="41" t="str">
        <f t="shared" si="8"/>
        <v/>
      </c>
      <c r="K44" s="30"/>
      <c r="L44" s="42"/>
      <c r="M44" s="41">
        <f t="shared" si="3"/>
        <v>0</v>
      </c>
      <c r="N44" s="32"/>
    </row>
    <row r="45" spans="1:14" ht="58.5" customHeight="1">
      <c r="A45" s="30"/>
      <c r="B45" s="28"/>
      <c r="C45" s="40" t="str">
        <f t="shared" si="1"/>
        <v/>
      </c>
      <c r="D45" s="41">
        <f>COUNTIF(ENTRIES!B$2:B$1913,B45)</f>
        <v>0</v>
      </c>
      <c r="E45" s="41">
        <f>IF(COUNTIFS(ENTRIES!$B$2:$B$1913,$B45,ENTRIES!$I$2:$I$1913,"Award")&gt;0,COUNTIFS(ENTRIES!$B$2:$B$1913,$B45,ENTRIES!$I$2:$I$1913,"Award"),0)</f>
        <v>0</v>
      </c>
      <c r="F45" s="41">
        <f>COUNTIFS(ENTRIES!$B$2:$B$1913,$B45,ENTRIES!$H$2:$H$1913,"A")</f>
        <v>0</v>
      </c>
      <c r="G45" s="41">
        <f>COUNTIFS(ENTRIES!$B$2:$B$1913,$B45,ENTRIES!$H$2:$H$1913,"-")</f>
        <v>0</v>
      </c>
      <c r="H45" s="41">
        <f>COUNTIFS(ENTRIES!$B$2:$B$1913,$B45,ENTRIES!$H$2:$H$1913,"W")</f>
        <v>0</v>
      </c>
      <c r="I45" s="41" t="str">
        <f t="shared" si="2"/>
        <v/>
      </c>
      <c r="J45" s="41" t="str">
        <f t="shared" si="8"/>
        <v/>
      </c>
      <c r="K45" s="30"/>
      <c r="L45" s="42"/>
      <c r="M45" s="41">
        <f t="shared" si="3"/>
        <v>0</v>
      </c>
      <c r="N45" s="32"/>
    </row>
    <row r="46" spans="1:14" ht="58.5" customHeight="1">
      <c r="A46" s="30"/>
      <c r="B46" s="28"/>
      <c r="C46" s="40" t="str">
        <f t="shared" si="1"/>
        <v/>
      </c>
      <c r="D46" s="41">
        <f>COUNTIF(ENTRIES!B$2:B$1913,B46)</f>
        <v>0</v>
      </c>
      <c r="E46" s="41">
        <f>IF(COUNTIFS(ENTRIES!$B$2:$B$1913,$B46,ENTRIES!$I$2:$I$1913,"Award")&gt;0,COUNTIFS(ENTRIES!$B$2:$B$1913,$B46,ENTRIES!$I$2:$I$1913,"Award"),0)</f>
        <v>0</v>
      </c>
      <c r="F46" s="41">
        <f>COUNTIFS(ENTRIES!$B$2:$B$1913,$B46,ENTRIES!$H$2:$H$1913,"A")</f>
        <v>0</v>
      </c>
      <c r="G46" s="41">
        <f>COUNTIFS(ENTRIES!$B$2:$B$1913,$B46,ENTRIES!$H$2:$H$1913,"-")</f>
        <v>0</v>
      </c>
      <c r="H46" s="41">
        <f>COUNTIFS(ENTRIES!$B$2:$B$1913,$B46,ENTRIES!$H$2:$H$1913,"W")</f>
        <v>0</v>
      </c>
      <c r="I46" s="41" t="str">
        <f t="shared" si="2"/>
        <v/>
      </c>
      <c r="J46" s="41" t="str">
        <f t="shared" si="8"/>
        <v/>
      </c>
      <c r="K46" s="30"/>
      <c r="L46" s="42"/>
      <c r="M46" s="41">
        <f t="shared" si="3"/>
        <v>0</v>
      </c>
      <c r="N46" s="32"/>
    </row>
    <row r="47" spans="1:14" ht="58.5" customHeight="1">
      <c r="A47" s="30"/>
      <c r="B47" s="28"/>
      <c r="C47" s="40" t="str">
        <f t="shared" si="1"/>
        <v/>
      </c>
      <c r="D47" s="41">
        <f>COUNTIF(ENTRIES!B$2:B$1913,B47)</f>
        <v>0</v>
      </c>
      <c r="E47" s="41">
        <f>IF(COUNTIFS(ENTRIES!$B$2:$B$1913,$B47,ENTRIES!$I$2:$I$1913,"Award")&gt;0,COUNTIFS(ENTRIES!$B$2:$B$1913,$B47,ENTRIES!$I$2:$I$1913,"Award"),0)</f>
        <v>0</v>
      </c>
      <c r="F47" s="41">
        <f>COUNTIFS(ENTRIES!$B$2:$B$1913,$B47,ENTRIES!$H$2:$H$1913,"A")</f>
        <v>0</v>
      </c>
      <c r="G47" s="41">
        <f>COUNTIFS(ENTRIES!$B$2:$B$1913,$B47,ENTRIES!$H$2:$H$1913,"-")</f>
        <v>0</v>
      </c>
      <c r="H47" s="41">
        <f>COUNTIFS(ENTRIES!$B$2:$B$1913,$B47,ENTRIES!$H$2:$H$1913,"W")</f>
        <v>0</v>
      </c>
      <c r="I47" s="41" t="str">
        <f t="shared" si="2"/>
        <v/>
      </c>
      <c r="J47" s="41" t="s">
        <v>87</v>
      </c>
      <c r="K47" s="30"/>
      <c r="L47" s="42"/>
      <c r="M47" s="41">
        <f t="shared" si="3"/>
        <v>0</v>
      </c>
      <c r="N47" s="32"/>
    </row>
    <row r="48" spans="1:14" ht="58.5" customHeight="1">
      <c r="A48" s="30"/>
      <c r="B48" s="28"/>
      <c r="C48" s="40" t="str">
        <f t="shared" si="1"/>
        <v/>
      </c>
      <c r="D48" s="41">
        <f>COUNTIF(ENTRIES!B$2:B$1913,B48)</f>
        <v>0</v>
      </c>
      <c r="E48" s="41">
        <f>IF(COUNTIFS(ENTRIES!$B$2:$B$1913,$B48,ENTRIES!$I$2:$I$1913,"Award")&gt;0,COUNTIFS(ENTRIES!$B$2:$B$1913,$B48,ENTRIES!$I$2:$I$1913,"Award"),0)</f>
        <v>0</v>
      </c>
      <c r="F48" s="41">
        <f>COUNTIFS(ENTRIES!$B$2:$B$1913,$B48,ENTRIES!$H$2:$H$1913,"A")</f>
        <v>0</v>
      </c>
      <c r="G48" s="41">
        <f>COUNTIFS(ENTRIES!$B$2:$B$1913,$B48,ENTRIES!$H$2:$H$1913,"-")</f>
        <v>0</v>
      </c>
      <c r="H48" s="41">
        <f>COUNTIFS(ENTRIES!$B$2:$B$1913,$B48,ENTRIES!$H$2:$H$1913,"W")</f>
        <v>0</v>
      </c>
      <c r="I48" s="41" t="str">
        <f t="shared" si="2"/>
        <v/>
      </c>
      <c r="J48" s="41" t="str">
        <f>IF(OR(G48&gt;=J$11,E48&gt;0),"Y","")</f>
        <v/>
      </c>
      <c r="K48" s="30"/>
      <c r="L48" s="42"/>
      <c r="M48" s="41">
        <f t="shared" si="3"/>
        <v>0</v>
      </c>
      <c r="N48" s="32"/>
    </row>
    <row r="49" spans="1:14" ht="58.5" customHeight="1">
      <c r="A49" s="30"/>
      <c r="B49" s="28"/>
      <c r="C49" s="40" t="str">
        <f t="shared" si="1"/>
        <v/>
      </c>
      <c r="D49" s="41">
        <f>COUNTIF(ENTRIES!B$2:B$1913,B49)</f>
        <v>0</v>
      </c>
      <c r="E49" s="41">
        <f>IF(COUNTIFS(ENTRIES!$B$2:$B$1913,$B49,ENTRIES!$I$2:$I$1913,"Award")&gt;0,COUNTIFS(ENTRIES!$B$2:$B$1913,$B49,ENTRIES!$I$2:$I$1913,"Award"),0)</f>
        <v>0</v>
      </c>
      <c r="F49" s="41">
        <f>COUNTIFS(ENTRIES!$B$2:$B$1913,$B49,ENTRIES!$H$2:$H$1913,"A")</f>
        <v>0</v>
      </c>
      <c r="G49" s="41">
        <f>COUNTIFS(ENTRIES!$B$2:$B$1913,$B49,ENTRIES!$H$2:$H$1913,"-")</f>
        <v>0</v>
      </c>
      <c r="H49" s="41">
        <f>COUNTIFS(ENTRIES!$B$2:$B$1913,$B49,ENTRIES!$H$2:$H$1913,"W")</f>
        <v>0</v>
      </c>
      <c r="I49" s="41" t="str">
        <f t="shared" si="2"/>
        <v/>
      </c>
      <c r="J49" s="41" t="s">
        <v>87</v>
      </c>
      <c r="K49" s="30"/>
      <c r="L49" s="42"/>
      <c r="M49" s="41">
        <f t="shared" si="3"/>
        <v>0</v>
      </c>
      <c r="N49" s="32"/>
    </row>
    <row r="50" spans="1:14" ht="58.5" customHeight="1">
      <c r="A50" s="30"/>
      <c r="B50" s="28"/>
      <c r="C50" s="40" t="str">
        <f t="shared" si="1"/>
        <v/>
      </c>
      <c r="D50" s="41">
        <f>COUNTIF(ENTRIES!B$2:B$1913,B50)</f>
        <v>0</v>
      </c>
      <c r="E50" s="41">
        <f>IF(COUNTIFS(ENTRIES!$B$2:$B$1913,$B50,ENTRIES!$I$2:$I$1913,"Award")&gt;0,COUNTIFS(ENTRIES!$B$2:$B$1913,$B50,ENTRIES!$I$2:$I$1913,"Award"),0)</f>
        <v>0</v>
      </c>
      <c r="F50" s="41">
        <f>COUNTIFS(ENTRIES!$B$2:$B$1913,$B50,ENTRIES!$H$2:$H$1913,"A")</f>
        <v>0</v>
      </c>
      <c r="G50" s="41">
        <f>COUNTIFS(ENTRIES!$B$2:$B$1913,$B50,ENTRIES!$H$2:$H$1913,"-")</f>
        <v>0</v>
      </c>
      <c r="H50" s="41">
        <f>COUNTIFS(ENTRIES!$B$2:$B$1913,$B50,ENTRIES!$H$2:$H$1913,"W")</f>
        <v>0</v>
      </c>
      <c r="I50" s="41" t="str">
        <f t="shared" si="2"/>
        <v/>
      </c>
      <c r="J50" s="41" t="str">
        <f t="shared" ref="J50:J51" si="9">IF(OR(G50&gt;=J$11,E50&gt;0),"Y","")</f>
        <v/>
      </c>
      <c r="K50" s="42"/>
      <c r="L50" s="42"/>
      <c r="M50" s="41">
        <f t="shared" si="3"/>
        <v>0</v>
      </c>
      <c r="N50" s="32"/>
    </row>
    <row r="51" spans="1:14" ht="58.5" customHeight="1">
      <c r="A51" s="30"/>
      <c r="B51" s="28"/>
      <c r="C51" s="40" t="str">
        <f t="shared" si="1"/>
        <v/>
      </c>
      <c r="D51" s="41">
        <f>COUNTIF(ENTRIES!B$2:B$1913,B51)</f>
        <v>0</v>
      </c>
      <c r="E51" s="41">
        <f>IF(COUNTIFS(ENTRIES!$B$2:$B$1913,$B51,ENTRIES!$I$2:$I$1913,"Award")&gt;0,COUNTIFS(ENTRIES!$B$2:$B$1913,$B51,ENTRIES!$I$2:$I$1913,"Award"),0)</f>
        <v>0</v>
      </c>
      <c r="F51" s="41">
        <f>COUNTIFS(ENTRIES!$B$2:$B$1913,$B51,ENTRIES!$H$2:$H$1913,"A")</f>
        <v>0</v>
      </c>
      <c r="G51" s="41">
        <f>COUNTIFS(ENTRIES!$B$2:$B$1913,$B51,ENTRIES!$H$2:$H$1913,"-")</f>
        <v>0</v>
      </c>
      <c r="H51" s="41">
        <f>COUNTIFS(ENTRIES!$B$2:$B$1913,$B51,ENTRIES!$H$2:$H$1913,"W")</f>
        <v>0</v>
      </c>
      <c r="I51" s="41" t="str">
        <f t="shared" si="2"/>
        <v/>
      </c>
      <c r="J51" s="41" t="str">
        <f t="shared" si="9"/>
        <v/>
      </c>
      <c r="K51" s="30"/>
      <c r="L51" s="42"/>
      <c r="M51" s="41">
        <f t="shared" si="3"/>
        <v>0</v>
      </c>
      <c r="N51" s="32"/>
    </row>
    <row r="52" spans="1:14" ht="58.5" customHeight="1">
      <c r="A52" s="30"/>
      <c r="B52" s="28"/>
      <c r="C52" s="40" t="str">
        <f t="shared" si="1"/>
        <v/>
      </c>
      <c r="D52" s="41">
        <f>COUNTIF(ENTRIES!B$2:B$1913,B52)</f>
        <v>0</v>
      </c>
      <c r="E52" s="41">
        <f>IF(COUNTIFS(ENTRIES!$B$2:$B$1913,$B52,ENTRIES!$I$2:$I$1913,"Award")&gt;0,COUNTIFS(ENTRIES!$B$2:$B$1913,$B52,ENTRIES!$I$2:$I$1913,"Award"),0)</f>
        <v>0</v>
      </c>
      <c r="F52" s="41">
        <f>COUNTIFS(ENTRIES!$B$2:$B$1913,$B52,ENTRIES!$H$2:$H$1913,"A")</f>
        <v>0</v>
      </c>
      <c r="G52" s="41">
        <f>COUNTIFS(ENTRIES!$B$2:$B$1913,$B52,ENTRIES!$H$2:$H$1913,"-")</f>
        <v>0</v>
      </c>
      <c r="H52" s="41">
        <f>COUNTIFS(ENTRIES!$B$2:$B$1913,$B52,ENTRIES!$H$2:$H$1913,"W")</f>
        <v>0</v>
      </c>
      <c r="I52" s="41" t="str">
        <f t="shared" si="2"/>
        <v/>
      </c>
      <c r="J52" s="41" t="s">
        <v>87</v>
      </c>
      <c r="K52" s="30"/>
      <c r="L52" s="42"/>
      <c r="M52" s="41">
        <f t="shared" si="3"/>
        <v>0</v>
      </c>
      <c r="N52" s="32"/>
    </row>
    <row r="53" spans="1:14" ht="58.5" customHeight="1">
      <c r="A53" s="30"/>
      <c r="B53" s="28"/>
      <c r="C53" s="40" t="str">
        <f t="shared" si="1"/>
        <v/>
      </c>
      <c r="D53" s="41">
        <f>COUNTIF(ENTRIES!B$2:B$1913,B53)</f>
        <v>0</v>
      </c>
      <c r="E53" s="41">
        <f>IF(COUNTIFS(ENTRIES!$B$2:$B$1913,$B53,ENTRIES!$I$2:$I$1913,"Award")&gt;0,COUNTIFS(ENTRIES!$B$2:$B$1913,$B53,ENTRIES!$I$2:$I$1913,"Award"),0)</f>
        <v>0</v>
      </c>
      <c r="F53" s="41">
        <f>COUNTIFS(ENTRIES!$B$2:$B$1913,$B53,ENTRIES!$H$2:$H$1913,"A")</f>
        <v>0</v>
      </c>
      <c r="G53" s="41">
        <f>COUNTIFS(ENTRIES!$B$2:$B$1913,$B53,ENTRIES!$H$2:$H$1913,"-")</f>
        <v>0</v>
      </c>
      <c r="H53" s="41">
        <f>COUNTIFS(ENTRIES!$B$2:$B$1913,$B53,ENTRIES!$H$2:$H$1913,"W")</f>
        <v>0</v>
      </c>
      <c r="I53" s="41" t="str">
        <f t="shared" si="2"/>
        <v/>
      </c>
      <c r="J53" s="41" t="str">
        <f t="shared" ref="J53:J60" si="10">IF(OR(G53&gt;=J$11,E53&gt;0),"Y","")</f>
        <v/>
      </c>
      <c r="K53" s="30"/>
      <c r="L53" s="42"/>
      <c r="M53" s="41">
        <f t="shared" si="3"/>
        <v>0</v>
      </c>
      <c r="N53" s="32"/>
    </row>
    <row r="54" spans="1:14" ht="58.5" customHeight="1">
      <c r="A54" s="30"/>
      <c r="B54" s="28"/>
      <c r="C54" s="40" t="str">
        <f t="shared" si="1"/>
        <v/>
      </c>
      <c r="D54" s="41">
        <f>COUNTIF(ENTRIES!B$2:B$1913,B54)</f>
        <v>0</v>
      </c>
      <c r="E54" s="41">
        <f>IF(COUNTIFS(ENTRIES!$B$2:$B$1913,$B54,ENTRIES!$I$2:$I$1913,"Award")&gt;0,COUNTIFS(ENTRIES!$B$2:$B$1913,$B54,ENTRIES!$I$2:$I$1913,"Award"),0)</f>
        <v>0</v>
      </c>
      <c r="F54" s="41">
        <f>COUNTIFS(ENTRIES!$B$2:$B$1913,$B54,ENTRIES!$H$2:$H$1913,"A")</f>
        <v>0</v>
      </c>
      <c r="G54" s="41">
        <f>COUNTIFS(ENTRIES!$B$2:$B$1913,$B54,ENTRIES!$H$2:$H$1913,"-")</f>
        <v>0</v>
      </c>
      <c r="H54" s="41">
        <f>COUNTIFS(ENTRIES!$B$2:$B$1913,$B54,ENTRIES!$H$2:$H$1913,"W")</f>
        <v>0</v>
      </c>
      <c r="I54" s="41" t="str">
        <f t="shared" si="2"/>
        <v/>
      </c>
      <c r="J54" s="41" t="str">
        <f t="shared" si="10"/>
        <v/>
      </c>
      <c r="K54" s="42"/>
      <c r="L54" s="42"/>
      <c r="M54" s="41">
        <f t="shared" si="3"/>
        <v>0</v>
      </c>
      <c r="N54" s="32"/>
    </row>
    <row r="55" spans="1:14" ht="58.5" customHeight="1">
      <c r="A55" s="30"/>
      <c r="B55" s="28"/>
      <c r="C55" s="40" t="str">
        <f t="shared" si="1"/>
        <v/>
      </c>
      <c r="D55" s="41">
        <f>COUNTIF(ENTRIES!B$2:B$1913,B55)</f>
        <v>0</v>
      </c>
      <c r="E55" s="41">
        <f>IF(COUNTIFS(ENTRIES!$B$2:$B$1913,$B55,ENTRIES!$I$2:$I$1913,"Award")&gt;0,COUNTIFS(ENTRIES!$B$2:$B$1913,$B55,ENTRIES!$I$2:$I$1913,"Award"),0)</f>
        <v>0</v>
      </c>
      <c r="F55" s="41">
        <f>COUNTIFS(ENTRIES!$B$2:$B$1913,$B55,ENTRIES!$H$2:$H$1913,"A")</f>
        <v>0</v>
      </c>
      <c r="G55" s="41">
        <f>COUNTIFS(ENTRIES!$B$2:$B$1913,$B55,ENTRIES!$H$2:$H$1913,"-")</f>
        <v>0</v>
      </c>
      <c r="H55" s="41">
        <f>COUNTIFS(ENTRIES!$B$2:$B$1913,$B55,ENTRIES!$H$2:$H$1913,"W")</f>
        <v>0</v>
      </c>
      <c r="I55" s="41" t="str">
        <f t="shared" si="2"/>
        <v/>
      </c>
      <c r="J55" s="41" t="str">
        <f t="shared" si="10"/>
        <v/>
      </c>
      <c r="K55" s="30"/>
      <c r="L55" s="30"/>
      <c r="M55" s="41">
        <f t="shared" si="3"/>
        <v>0</v>
      </c>
      <c r="N55" s="32"/>
    </row>
    <row r="56" spans="1:14" ht="58.5" customHeight="1">
      <c r="A56" s="30"/>
      <c r="B56" s="28"/>
      <c r="C56" s="40" t="str">
        <f t="shared" si="1"/>
        <v/>
      </c>
      <c r="D56" s="41">
        <f>COUNTIF(ENTRIES!B$2:B$1913,B56)</f>
        <v>0</v>
      </c>
      <c r="E56" s="41">
        <f>IF(COUNTIFS(ENTRIES!$B$2:$B$1913,$B56,ENTRIES!$I$2:$I$1913,"Award")&gt;0,COUNTIFS(ENTRIES!$B$2:$B$1913,$B56,ENTRIES!$I$2:$I$1913,"Award"),0)</f>
        <v>0</v>
      </c>
      <c r="F56" s="41">
        <f>COUNTIFS(ENTRIES!$B$2:$B$1913,$B56,ENTRIES!$H$2:$H$1913,"A")</f>
        <v>0</v>
      </c>
      <c r="G56" s="41">
        <f>COUNTIFS(ENTRIES!$B$2:$B$1913,$B56,ENTRIES!$H$2:$H$1913,"-")</f>
        <v>0</v>
      </c>
      <c r="H56" s="41">
        <f>COUNTIFS(ENTRIES!$B$2:$B$1913,$B56,ENTRIES!$H$2:$H$1913,"W")</f>
        <v>0</v>
      </c>
      <c r="I56" s="41" t="str">
        <f t="shared" si="2"/>
        <v/>
      </c>
      <c r="J56" s="41" t="str">
        <f t="shared" si="10"/>
        <v/>
      </c>
      <c r="K56" s="30"/>
      <c r="L56" s="42"/>
      <c r="M56" s="41">
        <f t="shared" si="3"/>
        <v>0</v>
      </c>
      <c r="N56" s="32"/>
    </row>
    <row r="57" spans="1:14" ht="58.5" customHeight="1">
      <c r="A57" s="30"/>
      <c r="B57" s="28"/>
      <c r="C57" s="40" t="str">
        <f t="shared" si="1"/>
        <v/>
      </c>
      <c r="D57" s="41">
        <f>COUNTIF(ENTRIES!B$2:B$1913,B57)</f>
        <v>0</v>
      </c>
      <c r="E57" s="41">
        <f>IF(COUNTIFS(ENTRIES!$B$2:$B$1913,$B57,ENTRIES!$I$2:$I$1913,"Award")&gt;0,COUNTIFS(ENTRIES!$B$2:$B$1913,$B57,ENTRIES!$I$2:$I$1913,"Award"),0)</f>
        <v>0</v>
      </c>
      <c r="F57" s="41">
        <f>COUNTIFS(ENTRIES!$B$2:$B$1913,$B57,ENTRIES!$H$2:$H$1913,"A")</f>
        <v>0</v>
      </c>
      <c r="G57" s="41">
        <f>COUNTIFS(ENTRIES!$B$2:$B$1913,$B57,ENTRIES!$H$2:$H$1913,"-")</f>
        <v>0</v>
      </c>
      <c r="H57" s="41">
        <f>COUNTIFS(ENTRIES!$B$2:$B$1913,$B57,ENTRIES!$H$2:$H$1913,"W")</f>
        <v>0</v>
      </c>
      <c r="I57" s="41" t="str">
        <f t="shared" si="2"/>
        <v/>
      </c>
      <c r="J57" s="41" t="str">
        <f t="shared" si="10"/>
        <v/>
      </c>
      <c r="K57" s="30"/>
      <c r="L57" s="42"/>
      <c r="M57" s="41">
        <f t="shared" si="3"/>
        <v>0</v>
      </c>
      <c r="N57" s="32"/>
    </row>
    <row r="58" spans="1:14" ht="58.5" customHeight="1">
      <c r="A58" s="30"/>
      <c r="B58" s="28"/>
      <c r="C58" s="40" t="str">
        <f t="shared" si="1"/>
        <v/>
      </c>
      <c r="D58" s="41">
        <f>COUNTIF(ENTRIES!B$2:B$1913,B58)</f>
        <v>0</v>
      </c>
      <c r="E58" s="41">
        <f>IF(COUNTIFS(ENTRIES!$B$2:$B$1913,$B58,ENTRIES!$I$2:$I$1913,"Award")&gt;0,COUNTIFS(ENTRIES!$B$2:$B$1913,$B58,ENTRIES!$I$2:$I$1913,"Award"),0)</f>
        <v>0</v>
      </c>
      <c r="F58" s="41">
        <f>COUNTIFS(ENTRIES!$B$2:$B$1913,$B58,ENTRIES!$H$2:$H$1913,"A")</f>
        <v>0</v>
      </c>
      <c r="G58" s="41">
        <f>COUNTIFS(ENTRIES!$B$2:$B$1913,$B58,ENTRIES!$H$2:$H$1913,"-")</f>
        <v>0</v>
      </c>
      <c r="H58" s="41">
        <f>COUNTIFS(ENTRIES!$B$2:$B$1913,$B58,ENTRIES!$H$2:$H$1913,"W")</f>
        <v>0</v>
      </c>
      <c r="I58" s="41" t="str">
        <f t="shared" si="2"/>
        <v/>
      </c>
      <c r="J58" s="41" t="str">
        <f t="shared" si="10"/>
        <v/>
      </c>
      <c r="K58" s="42"/>
      <c r="L58" s="42"/>
      <c r="M58" s="41">
        <f t="shared" si="3"/>
        <v>0</v>
      </c>
      <c r="N58" s="32"/>
    </row>
    <row r="59" spans="1:14" ht="58.5" customHeight="1">
      <c r="A59" s="30"/>
      <c r="B59" s="28"/>
      <c r="C59" s="40" t="str">
        <f t="shared" si="1"/>
        <v/>
      </c>
      <c r="D59" s="41">
        <f>COUNTIF(ENTRIES!B$2:B$1913,B59)</f>
        <v>0</v>
      </c>
      <c r="E59" s="41">
        <f>IF(COUNTIFS(ENTRIES!$B$2:$B$1913,$B59,ENTRIES!$I$2:$I$1913,"Award")&gt;0,COUNTIFS(ENTRIES!$B$2:$B$1913,$B59,ENTRIES!$I$2:$I$1913,"Award"),0)</f>
        <v>0</v>
      </c>
      <c r="F59" s="41">
        <f>COUNTIFS(ENTRIES!$B$2:$B$1913,$B59,ENTRIES!$H$2:$H$1913,"A")</f>
        <v>0</v>
      </c>
      <c r="G59" s="41">
        <f>COUNTIFS(ENTRIES!$B$2:$B$1913,$B59,ENTRIES!$H$2:$H$1913,"-")</f>
        <v>0</v>
      </c>
      <c r="H59" s="41">
        <f>COUNTIFS(ENTRIES!$B$2:$B$1913,$B59,ENTRIES!$H$2:$H$1913,"W")</f>
        <v>0</v>
      </c>
      <c r="I59" s="41" t="str">
        <f t="shared" si="2"/>
        <v/>
      </c>
      <c r="J59" s="41" t="str">
        <f t="shared" si="10"/>
        <v/>
      </c>
      <c r="K59" s="30"/>
      <c r="L59" s="42"/>
      <c r="M59" s="41">
        <f t="shared" si="3"/>
        <v>0</v>
      </c>
      <c r="N59" s="32"/>
    </row>
    <row r="60" spans="1:14" ht="58.5" customHeight="1">
      <c r="A60" s="30"/>
      <c r="B60" s="28"/>
      <c r="C60" s="40" t="str">
        <f t="shared" si="1"/>
        <v/>
      </c>
      <c r="D60" s="41">
        <f>COUNTIF(ENTRIES!B$2:B$1913,B60)</f>
        <v>0</v>
      </c>
      <c r="E60" s="41">
        <f>IF(COUNTIFS(ENTRIES!$B$2:$B$1913,$B60,ENTRIES!$I$2:$I$1913,"Award")&gt;0,COUNTIFS(ENTRIES!$B$2:$B$1913,$B60,ENTRIES!$I$2:$I$1913,"Award"),0)</f>
        <v>0</v>
      </c>
      <c r="F60" s="41">
        <f>COUNTIFS(ENTRIES!$B$2:$B$1913,$B60,ENTRIES!$H$2:$H$1913,"A")</f>
        <v>0</v>
      </c>
      <c r="G60" s="41">
        <f>COUNTIFS(ENTRIES!$B$2:$B$1913,$B60,ENTRIES!$H$2:$H$1913,"-")</f>
        <v>0</v>
      </c>
      <c r="H60" s="41">
        <f>COUNTIFS(ENTRIES!$B$2:$B$1913,$B60,ENTRIES!$H$2:$H$1913,"W")</f>
        <v>0</v>
      </c>
      <c r="I60" s="41" t="str">
        <f t="shared" si="2"/>
        <v/>
      </c>
      <c r="J60" s="41" t="str">
        <f t="shared" si="10"/>
        <v/>
      </c>
      <c r="K60" s="30"/>
      <c r="L60" s="42"/>
      <c r="M60" s="41">
        <f t="shared" si="3"/>
        <v>0</v>
      </c>
      <c r="N60" s="32"/>
    </row>
    <row r="61" spans="1:14" ht="58.5" customHeight="1">
      <c r="A61" s="30"/>
      <c r="B61" s="29"/>
      <c r="C61" s="40" t="str">
        <f t="shared" si="1"/>
        <v/>
      </c>
      <c r="D61" s="41">
        <f>COUNTIF(ENTRIES!B$2:B$1913,B61)</f>
        <v>0</v>
      </c>
      <c r="E61" s="41">
        <f>IF(COUNTIFS(ENTRIES!$B$2:$B$1913,$B61,ENTRIES!$I$2:$I$1913,"Award")&gt;0,COUNTIFS(ENTRIES!$B$2:$B$1913,$B61,ENTRIES!$I$2:$I$1913,"Award"),0)</f>
        <v>0</v>
      </c>
      <c r="F61" s="41">
        <f>COUNTIFS(ENTRIES!$B$2:$B$1913,$B61,ENTRIES!$H$2:$H$1913,"A")</f>
        <v>0</v>
      </c>
      <c r="G61" s="41">
        <f>COUNTIFS(ENTRIES!$B$2:$B$1913,$B61,ENTRIES!$H$2:$H$1913,"-")</f>
        <v>0</v>
      </c>
      <c r="H61" s="41">
        <f>COUNTIFS(ENTRIES!$B$2:$B$1913,$B61,ENTRIES!$H$2:$H$1913,"W")</f>
        <v>0</v>
      </c>
      <c r="I61" s="41" t="str">
        <f t="shared" si="2"/>
        <v/>
      </c>
      <c r="J61" s="41" t="s">
        <v>87</v>
      </c>
      <c r="K61" s="42"/>
      <c r="L61" s="42"/>
      <c r="M61" s="41">
        <f t="shared" si="3"/>
        <v>0</v>
      </c>
      <c r="N61" s="32"/>
    </row>
    <row r="62" spans="1:14" ht="58.5" customHeight="1">
      <c r="A62" s="30"/>
      <c r="B62" s="28"/>
      <c r="C62" s="40" t="str">
        <f t="shared" si="1"/>
        <v/>
      </c>
      <c r="D62" s="41">
        <f>COUNTIF(ENTRIES!B$2:B$1913,B62)</f>
        <v>0</v>
      </c>
      <c r="E62" s="41">
        <f>IF(COUNTIFS(ENTRIES!$B$2:$B$1913,$B62,ENTRIES!$I$2:$I$1913,"Award")&gt;0,COUNTIFS(ENTRIES!$B$2:$B$1913,$B62,ENTRIES!$I$2:$I$1913,"Award"),0)</f>
        <v>0</v>
      </c>
      <c r="F62" s="41">
        <f>COUNTIFS(ENTRIES!$B$2:$B$1913,$B62,ENTRIES!$H$2:$H$1913,"A")</f>
        <v>0</v>
      </c>
      <c r="G62" s="41">
        <f>COUNTIFS(ENTRIES!$B$2:$B$1913,$B62,ENTRIES!$H$2:$H$1913,"-")</f>
        <v>0</v>
      </c>
      <c r="H62" s="41">
        <f>COUNTIFS(ENTRIES!$B$2:$B$1913,$B62,ENTRIES!$H$2:$H$1913,"W")</f>
        <v>0</v>
      </c>
      <c r="I62" s="41" t="str">
        <f t="shared" si="2"/>
        <v/>
      </c>
      <c r="J62" s="41" t="str">
        <f t="shared" ref="J62:J68" si="11">IF(OR(G62&gt;=J$11,E62&gt;0),"Y","")</f>
        <v/>
      </c>
      <c r="K62" s="30"/>
      <c r="L62" s="42"/>
      <c r="M62" s="41">
        <f t="shared" si="3"/>
        <v>0</v>
      </c>
      <c r="N62" s="32"/>
    </row>
    <row r="63" spans="1:14" ht="58.5" customHeight="1">
      <c r="A63" s="30"/>
      <c r="B63" s="28"/>
      <c r="C63" s="40" t="str">
        <f t="shared" si="1"/>
        <v/>
      </c>
      <c r="D63" s="41">
        <f>COUNTIF(ENTRIES!B$2:B$1913,B63)</f>
        <v>0</v>
      </c>
      <c r="E63" s="41">
        <f>IF(COUNTIFS(ENTRIES!$B$2:$B$1913,$B63,ENTRIES!$I$2:$I$1913,"Award")&gt;0,COUNTIFS(ENTRIES!$B$2:$B$1913,$B63,ENTRIES!$I$2:$I$1913,"Award"),0)</f>
        <v>0</v>
      </c>
      <c r="F63" s="41">
        <f>COUNTIFS(ENTRIES!$B$2:$B$1913,$B63,ENTRIES!$H$2:$H$1913,"A")</f>
        <v>0</v>
      </c>
      <c r="G63" s="41">
        <f>COUNTIFS(ENTRIES!$B$2:$B$1913,$B63,ENTRIES!$H$2:$H$1913,"-")</f>
        <v>0</v>
      </c>
      <c r="H63" s="41">
        <f>COUNTIFS(ENTRIES!$B$2:$B$1913,$B63,ENTRIES!$H$2:$H$1913,"W")</f>
        <v>0</v>
      </c>
      <c r="I63" s="41" t="str">
        <f t="shared" si="2"/>
        <v/>
      </c>
      <c r="J63" s="41" t="str">
        <f t="shared" si="11"/>
        <v/>
      </c>
      <c r="K63" s="30"/>
      <c r="L63" s="42"/>
      <c r="M63" s="41">
        <f t="shared" si="3"/>
        <v>0</v>
      </c>
      <c r="N63" s="32"/>
    </row>
    <row r="64" spans="1:14" ht="58.5" customHeight="1">
      <c r="A64" s="30"/>
      <c r="B64" s="28"/>
      <c r="C64" s="40" t="str">
        <f t="shared" si="1"/>
        <v/>
      </c>
      <c r="D64" s="41">
        <f>COUNTIF(ENTRIES!B$2:B$1913,B64)</f>
        <v>0</v>
      </c>
      <c r="E64" s="41">
        <f>IF(COUNTIFS(ENTRIES!$B$2:$B$1913,$B64,ENTRIES!$I$2:$I$1913,"Award")&gt;0,COUNTIFS(ENTRIES!$B$2:$B$1913,$B64,ENTRIES!$I$2:$I$1913,"Award"),0)</f>
        <v>0</v>
      </c>
      <c r="F64" s="41">
        <f>COUNTIFS(ENTRIES!$B$2:$B$1913,$B64,ENTRIES!$H$2:$H$1913,"A")</f>
        <v>0</v>
      </c>
      <c r="G64" s="41">
        <f>COUNTIFS(ENTRIES!$B$2:$B$1913,$B64,ENTRIES!$H$2:$H$1913,"-")</f>
        <v>0</v>
      </c>
      <c r="H64" s="41">
        <f>COUNTIFS(ENTRIES!$B$2:$B$1913,$B64,ENTRIES!$H$2:$H$1913,"W")</f>
        <v>0</v>
      </c>
      <c r="I64" s="41" t="str">
        <f t="shared" si="2"/>
        <v/>
      </c>
      <c r="J64" s="41" t="str">
        <f t="shared" si="11"/>
        <v/>
      </c>
      <c r="K64" s="30"/>
      <c r="L64" s="30"/>
      <c r="M64" s="41">
        <f t="shared" si="3"/>
        <v>0</v>
      </c>
      <c r="N64" s="32"/>
    </row>
    <row r="65" spans="1:14" ht="58.5" customHeight="1">
      <c r="A65" s="30"/>
      <c r="B65" s="28"/>
      <c r="C65" s="40" t="str">
        <f t="shared" si="1"/>
        <v/>
      </c>
      <c r="D65" s="41">
        <f>COUNTIF(ENTRIES!B$2:B$1913,B65)</f>
        <v>0</v>
      </c>
      <c r="E65" s="41">
        <f>IF(COUNTIFS(ENTRIES!$B$2:$B$1913,$B65,ENTRIES!$I$2:$I$1913,"Award")&gt;0,COUNTIFS(ENTRIES!$B$2:$B$1913,$B65,ENTRIES!$I$2:$I$1913,"Award"),0)</f>
        <v>0</v>
      </c>
      <c r="F65" s="41">
        <f>COUNTIFS(ENTRIES!$B$2:$B$1913,$B65,ENTRIES!$H$2:$H$1913,"A")</f>
        <v>0</v>
      </c>
      <c r="G65" s="41">
        <f>COUNTIFS(ENTRIES!$B$2:$B$1913,$B65,ENTRIES!$H$2:$H$1913,"-")</f>
        <v>0</v>
      </c>
      <c r="H65" s="41">
        <f>COUNTIFS(ENTRIES!$B$2:$B$1913,$B65,ENTRIES!$H$2:$H$1913,"W")</f>
        <v>0</v>
      </c>
      <c r="I65" s="41" t="str">
        <f t="shared" si="2"/>
        <v/>
      </c>
      <c r="J65" s="41" t="str">
        <f t="shared" si="11"/>
        <v/>
      </c>
      <c r="K65" s="42"/>
      <c r="L65" s="30"/>
      <c r="M65" s="41">
        <f t="shared" si="3"/>
        <v>0</v>
      </c>
      <c r="N65" s="32"/>
    </row>
    <row r="66" spans="1:14" ht="58.5" customHeight="1">
      <c r="A66" s="30"/>
      <c r="B66" s="28"/>
      <c r="C66" s="40" t="str">
        <f t="shared" si="1"/>
        <v/>
      </c>
      <c r="D66" s="41">
        <f>COUNTIF(ENTRIES!B$2:B$1913,B66)</f>
        <v>0</v>
      </c>
      <c r="E66" s="41">
        <f>IF(COUNTIFS(ENTRIES!$B$2:$B$1913,$B66,ENTRIES!$I$2:$I$1913,"Award")&gt;0,COUNTIFS(ENTRIES!$B$2:$B$1913,$B66,ENTRIES!$I$2:$I$1913,"Award"),0)</f>
        <v>0</v>
      </c>
      <c r="F66" s="41">
        <f>COUNTIFS(ENTRIES!$B$2:$B$1913,$B66,ENTRIES!$H$2:$H$1913,"A")</f>
        <v>0</v>
      </c>
      <c r="G66" s="41">
        <f>COUNTIFS(ENTRIES!$B$2:$B$1913,$B66,ENTRIES!$H$2:$H$1913,"-")</f>
        <v>0</v>
      </c>
      <c r="H66" s="41">
        <f>COUNTIFS(ENTRIES!$B$2:$B$1913,$B66,ENTRIES!$H$2:$H$1913,"W")</f>
        <v>0</v>
      </c>
      <c r="I66" s="41" t="str">
        <f t="shared" si="2"/>
        <v/>
      </c>
      <c r="J66" s="41" t="str">
        <f t="shared" si="11"/>
        <v/>
      </c>
      <c r="K66" s="42"/>
      <c r="L66" s="42"/>
      <c r="M66" s="41">
        <f t="shared" si="3"/>
        <v>0</v>
      </c>
      <c r="N66" s="32"/>
    </row>
    <row r="67" spans="1:14" ht="58.5" customHeight="1">
      <c r="A67" s="30"/>
      <c r="B67" s="28"/>
      <c r="C67" s="40" t="str">
        <f t="shared" si="1"/>
        <v/>
      </c>
      <c r="D67" s="41">
        <f>COUNTIF(ENTRIES!B$2:B$1913,B67)</f>
        <v>0</v>
      </c>
      <c r="E67" s="41">
        <f>IF(COUNTIFS(ENTRIES!$B$2:$B$1913,$B67,ENTRIES!$I$2:$I$1913,"Award")&gt;0,COUNTIFS(ENTRIES!$B$2:$B$1913,$B67,ENTRIES!$I$2:$I$1913,"Award"),0)</f>
        <v>0</v>
      </c>
      <c r="F67" s="41">
        <f>COUNTIFS(ENTRIES!$B$2:$B$1913,$B67,ENTRIES!$H$2:$H$1913,"A")</f>
        <v>0</v>
      </c>
      <c r="G67" s="41">
        <f>COUNTIFS(ENTRIES!$B$2:$B$1913,$B67,ENTRIES!$H$2:$H$1913,"-")</f>
        <v>0</v>
      </c>
      <c r="H67" s="41">
        <f>COUNTIFS(ENTRIES!$B$2:$B$1913,$B67,ENTRIES!$H$2:$H$1913,"W")</f>
        <v>0</v>
      </c>
      <c r="I67" s="41" t="str">
        <f t="shared" si="2"/>
        <v/>
      </c>
      <c r="J67" s="41" t="str">
        <f t="shared" si="11"/>
        <v/>
      </c>
      <c r="K67" s="30"/>
      <c r="L67" s="42"/>
      <c r="M67" s="41">
        <f t="shared" si="3"/>
        <v>0</v>
      </c>
      <c r="N67" s="32"/>
    </row>
    <row r="68" spans="1:14" ht="58.5" customHeight="1">
      <c r="A68" s="30"/>
      <c r="B68" s="28"/>
      <c r="C68" s="40" t="str">
        <f t="shared" si="1"/>
        <v/>
      </c>
      <c r="D68" s="41">
        <f>COUNTIF(ENTRIES!B$2:B$1913,B68)</f>
        <v>0</v>
      </c>
      <c r="E68" s="41">
        <f>IF(COUNTIFS(ENTRIES!$B$2:$B$1913,$B68,ENTRIES!$I$2:$I$1913,"Award")&gt;0,COUNTIFS(ENTRIES!$B$2:$B$1913,$B68,ENTRIES!$I$2:$I$1913,"Award"),0)</f>
        <v>0</v>
      </c>
      <c r="F68" s="41">
        <f>COUNTIFS(ENTRIES!$B$2:$B$1913,$B68,ENTRIES!$H$2:$H$1913,"A")</f>
        <v>0</v>
      </c>
      <c r="G68" s="41">
        <f>COUNTIFS(ENTRIES!$B$2:$B$1913,$B68,ENTRIES!$H$2:$H$1913,"-")</f>
        <v>0</v>
      </c>
      <c r="H68" s="41">
        <f>COUNTIFS(ENTRIES!$B$2:$B$1913,$B68,ENTRIES!$H$2:$H$1913,"W")</f>
        <v>0</v>
      </c>
      <c r="I68" s="41" t="str">
        <f t="shared" si="2"/>
        <v/>
      </c>
      <c r="J68" s="41" t="str">
        <f t="shared" si="11"/>
        <v/>
      </c>
      <c r="K68" s="30"/>
      <c r="L68" s="42"/>
      <c r="M68" s="41">
        <f t="shared" si="3"/>
        <v>0</v>
      </c>
      <c r="N68" s="32"/>
    </row>
    <row r="69" spans="1:14" ht="58.5" customHeight="1">
      <c r="A69" s="30"/>
      <c r="B69" s="28"/>
      <c r="C69" s="40" t="str">
        <f t="shared" si="1"/>
        <v/>
      </c>
      <c r="D69" s="41">
        <f>COUNTIF(ENTRIES!B$2:B$1913,B69)</f>
        <v>0</v>
      </c>
      <c r="E69" s="41">
        <f>IF(COUNTIFS(ENTRIES!$B$2:$B$1913,$B69,ENTRIES!$I$2:$I$1913,"Award")&gt;0,COUNTIFS(ENTRIES!$B$2:$B$1913,$B69,ENTRIES!$I$2:$I$1913,"Award"),0)</f>
        <v>0</v>
      </c>
      <c r="F69" s="41">
        <f>COUNTIFS(ENTRIES!$B$2:$B$1913,$B69,ENTRIES!$H$2:$H$1913,"A")</f>
        <v>0</v>
      </c>
      <c r="G69" s="41">
        <f>COUNTIFS(ENTRIES!$B$2:$B$1913,$B69,ENTRIES!$H$2:$H$1913,"-")</f>
        <v>0</v>
      </c>
      <c r="H69" s="41">
        <f>COUNTIFS(ENTRIES!$B$2:$B$1913,$B69,ENTRIES!$H$2:$H$1913,"W")</f>
        <v>0</v>
      </c>
      <c r="I69" s="41" t="str">
        <f t="shared" si="2"/>
        <v/>
      </c>
      <c r="J69" s="41" t="s">
        <v>87</v>
      </c>
      <c r="K69" s="42"/>
      <c r="L69" s="42"/>
      <c r="M69" s="41">
        <f t="shared" si="3"/>
        <v>0</v>
      </c>
      <c r="N69" s="32"/>
    </row>
    <row r="70" spans="1:14" ht="58.5" customHeight="1">
      <c r="A70" s="30"/>
      <c r="B70" s="28"/>
      <c r="C70" s="40" t="str">
        <f t="shared" si="1"/>
        <v/>
      </c>
      <c r="D70" s="41">
        <f>COUNTIF(ENTRIES!B$2:B$1913,B70)</f>
        <v>0</v>
      </c>
      <c r="E70" s="41">
        <f>IF(COUNTIFS(ENTRIES!$B$2:$B$1913,$B70,ENTRIES!$I$2:$I$1913,"Award")&gt;0,COUNTIFS(ENTRIES!$B$2:$B$1913,$B70,ENTRIES!$I$2:$I$1913,"Award"),0)</f>
        <v>0</v>
      </c>
      <c r="F70" s="41">
        <f>COUNTIFS(ENTRIES!$B$2:$B$1913,$B70,ENTRIES!$H$2:$H$1913,"A")</f>
        <v>0</v>
      </c>
      <c r="G70" s="41">
        <f>COUNTIFS(ENTRIES!$B$2:$B$1913,$B70,ENTRIES!$H$2:$H$1913,"-")</f>
        <v>0</v>
      </c>
      <c r="H70" s="41">
        <f>COUNTIFS(ENTRIES!$B$2:$B$1913,$B70,ENTRIES!$H$2:$H$1913,"W")</f>
        <v>0</v>
      </c>
      <c r="I70" s="41" t="str">
        <f t="shared" si="2"/>
        <v/>
      </c>
      <c r="J70" s="41" t="str">
        <f t="shared" ref="J70:J130" si="12">IF(OR(G70&gt;=J$11,E70&gt;0),"Y","")</f>
        <v/>
      </c>
      <c r="K70" s="42"/>
      <c r="L70" s="42"/>
      <c r="M70" s="41">
        <f t="shared" si="3"/>
        <v>0</v>
      </c>
      <c r="N70" s="32"/>
    </row>
    <row r="71" spans="1:14" ht="58.5" customHeight="1">
      <c r="A71" s="30"/>
      <c r="B71" s="28"/>
      <c r="C71" s="40" t="str">
        <f t="shared" si="1"/>
        <v/>
      </c>
      <c r="D71" s="41">
        <f>COUNTIF(ENTRIES!B$2:B$1913,B71)</f>
        <v>0</v>
      </c>
      <c r="E71" s="41">
        <f>IF(COUNTIFS(ENTRIES!$B$2:$B$1913,$B71,ENTRIES!$I$2:$I$1913,"Award")&gt;0,COUNTIFS(ENTRIES!$B$2:$B$1913,$B71,ENTRIES!$I$2:$I$1913,"Award"),0)</f>
        <v>0</v>
      </c>
      <c r="F71" s="41">
        <f>COUNTIFS(ENTRIES!$B$2:$B$1913,$B71,ENTRIES!$H$2:$H$1913,"A")</f>
        <v>0</v>
      </c>
      <c r="G71" s="41">
        <f>COUNTIFS(ENTRIES!$B$2:$B$1913,$B71,ENTRIES!$H$2:$H$1913,"-")</f>
        <v>0</v>
      </c>
      <c r="H71" s="41">
        <f>COUNTIFS(ENTRIES!$B$2:$B$1913,$B71,ENTRIES!$H$2:$H$1913,"W")</f>
        <v>0</v>
      </c>
      <c r="I71" s="41" t="str">
        <f t="shared" si="2"/>
        <v/>
      </c>
      <c r="J71" s="41" t="str">
        <f t="shared" si="12"/>
        <v/>
      </c>
      <c r="K71" s="30"/>
      <c r="L71" s="42"/>
      <c r="M71" s="41">
        <f t="shared" si="3"/>
        <v>0</v>
      </c>
      <c r="N71" s="32"/>
    </row>
    <row r="72" spans="1:14" ht="58.5" customHeight="1">
      <c r="A72" s="30"/>
      <c r="B72" s="28"/>
      <c r="C72" s="40" t="str">
        <f t="shared" si="1"/>
        <v/>
      </c>
      <c r="D72" s="41">
        <f>COUNTIF(ENTRIES!B$2:B$1913,B72)</f>
        <v>0</v>
      </c>
      <c r="E72" s="41">
        <f>IF(COUNTIFS(ENTRIES!$B$2:$B$1913,$B72,ENTRIES!$I$2:$I$1913,"Award")&gt;0,COUNTIFS(ENTRIES!$B$2:$B$1913,$B72,ENTRIES!$I$2:$I$1913,"Award"),0)</f>
        <v>0</v>
      </c>
      <c r="F72" s="41">
        <f>COUNTIFS(ENTRIES!$B$2:$B$1913,$B72,ENTRIES!$H$2:$H$1913,"A")</f>
        <v>0</v>
      </c>
      <c r="G72" s="41">
        <f>COUNTIFS(ENTRIES!$B$2:$B$1913,$B72,ENTRIES!$H$2:$H$1913,"-")</f>
        <v>0</v>
      </c>
      <c r="H72" s="41">
        <f>COUNTIFS(ENTRIES!$B$2:$B$1913,$B72,ENTRIES!$H$2:$H$1913,"W")</f>
        <v>0</v>
      </c>
      <c r="I72" s="41" t="str">
        <f t="shared" si="2"/>
        <v/>
      </c>
      <c r="J72" s="41" t="str">
        <f t="shared" si="12"/>
        <v/>
      </c>
      <c r="K72" s="30"/>
      <c r="L72" s="42"/>
      <c r="M72" s="41">
        <f t="shared" si="3"/>
        <v>0</v>
      </c>
      <c r="N72" s="32"/>
    </row>
    <row r="73" spans="1:14" ht="58.5" customHeight="1">
      <c r="A73" s="30"/>
      <c r="B73" s="28"/>
      <c r="C73" s="40" t="str">
        <f t="shared" si="1"/>
        <v/>
      </c>
      <c r="D73" s="41">
        <f>COUNTIF(ENTRIES!B$2:B$1913,B73)</f>
        <v>0</v>
      </c>
      <c r="E73" s="41">
        <f>IF(COUNTIFS(ENTRIES!$B$2:$B$1913,$B73,ENTRIES!$I$2:$I$1913,"Award")&gt;0,COUNTIFS(ENTRIES!$B$2:$B$1913,$B73,ENTRIES!$I$2:$I$1913,"Award"),0)</f>
        <v>0</v>
      </c>
      <c r="F73" s="41">
        <f>COUNTIFS(ENTRIES!$B$2:$B$1913,$B73,ENTRIES!$H$2:$H$1913,"A")</f>
        <v>0</v>
      </c>
      <c r="G73" s="41">
        <f>COUNTIFS(ENTRIES!$B$2:$B$1913,$B73,ENTRIES!$H$2:$H$1913,"-")</f>
        <v>0</v>
      </c>
      <c r="H73" s="41">
        <f>COUNTIFS(ENTRIES!$B$2:$B$1913,$B73,ENTRIES!$H$2:$H$1913,"W")</f>
        <v>0</v>
      </c>
      <c r="I73" s="41" t="str">
        <f t="shared" si="2"/>
        <v/>
      </c>
      <c r="J73" s="41" t="str">
        <f t="shared" si="12"/>
        <v/>
      </c>
      <c r="K73" s="30"/>
      <c r="L73" s="42"/>
      <c r="M73" s="41">
        <f t="shared" si="3"/>
        <v>0</v>
      </c>
      <c r="N73" s="32"/>
    </row>
    <row r="74" spans="1:14" ht="58.5" customHeight="1">
      <c r="A74" s="30"/>
      <c r="B74" s="28"/>
      <c r="C74" s="40" t="str">
        <f t="shared" si="1"/>
        <v/>
      </c>
      <c r="D74" s="41">
        <f>COUNTIF(ENTRIES!B$2:B$1913,B74)</f>
        <v>0</v>
      </c>
      <c r="E74" s="41">
        <f>IF(COUNTIFS(ENTRIES!$B$2:$B$1913,$B74,ENTRIES!$I$2:$I$1913,"Award")&gt;0,COUNTIFS(ENTRIES!$B$2:$B$1913,$B74,ENTRIES!$I$2:$I$1913,"Award"),0)</f>
        <v>0</v>
      </c>
      <c r="F74" s="41">
        <f>COUNTIFS(ENTRIES!$B$2:$B$1913,$B74,ENTRIES!$H$2:$H$1913,"A")</f>
        <v>0</v>
      </c>
      <c r="G74" s="41">
        <f>COUNTIFS(ENTRIES!$B$2:$B$1913,$B74,ENTRIES!$H$2:$H$1913,"-")</f>
        <v>0</v>
      </c>
      <c r="H74" s="41">
        <f>COUNTIFS(ENTRIES!$B$2:$B$1913,$B74,ENTRIES!$H$2:$H$1913,"W")</f>
        <v>0</v>
      </c>
      <c r="I74" s="41" t="str">
        <f t="shared" si="2"/>
        <v/>
      </c>
      <c r="J74" s="41" t="str">
        <f t="shared" si="12"/>
        <v/>
      </c>
      <c r="K74" s="30"/>
      <c r="L74" s="42"/>
      <c r="M74" s="41">
        <f t="shared" si="3"/>
        <v>0</v>
      </c>
      <c r="N74" s="43"/>
    </row>
    <row r="75" spans="1:14" ht="58.5" customHeight="1">
      <c r="A75" s="30"/>
      <c r="B75" s="28"/>
      <c r="C75" s="44" t="str" cm="1">
        <f t="array" ref="C75">_xlfn.IFS(LEN(B75)=0,"",D75=0,"NOT USED YET",F75+G75=0,"WAITING",AND(F75+G75&gt;0,J75="Y"),"-",F75+G75&gt;0,F75/(F75+G75),TRUE,"")</f>
        <v/>
      </c>
      <c r="D75" s="41">
        <f>COUNTIF(ENTRIES!B$2:B$1913,B75)</f>
        <v>0</v>
      </c>
      <c r="E75" s="41">
        <f>IF(COUNTIFS(ENTRIES!$B$2:$B$1913,$B75,ENTRIES!$I$2:$I$1913,"Award")&gt;0,COUNTIFS(ENTRIES!$B$2:$B$1913,$B75,ENTRIES!$I$2:$I$1913,"Award"),0)</f>
        <v>0</v>
      </c>
      <c r="F75" s="41">
        <f>COUNTIFS(ENTRIES!$B$2:$B$1913,$B75,ENTRIES!$H$2:$H$1913,"A")</f>
        <v>0</v>
      </c>
      <c r="G75" s="41">
        <f>COUNTIFS(ENTRIES!$B$2:$B$1913,$B75,ENTRIES!$H$2:$H$1913,"-")</f>
        <v>0</v>
      </c>
      <c r="H75" s="41">
        <f>COUNTIFS(ENTRIES!$B$2:$B$1913,$B75,ENTRIES!$H$2:$H$1913,"W")</f>
        <v>0</v>
      </c>
      <c r="I75" s="41" t="str">
        <f t="shared" si="2"/>
        <v/>
      </c>
      <c r="J75" s="41" t="str">
        <f t="shared" si="12"/>
        <v/>
      </c>
      <c r="K75" s="30"/>
      <c r="L75" s="30"/>
      <c r="M75" s="41">
        <f t="shared" si="3"/>
        <v>0</v>
      </c>
      <c r="N75" s="32"/>
    </row>
    <row r="76" spans="1:14" ht="58.5" customHeight="1">
      <c r="A76" s="30"/>
      <c r="B76" s="28"/>
      <c r="C76" s="44" t="str" cm="1">
        <f t="array" ref="C76">_xlfn.IFS(LEN(B76)=0,"",D76=0,"NOT USED YET",F76+G76=0,"WAITING",AND(F76+G76&gt;0,J76="Y"),"-",F76+G76&gt;0,F76/(F76+G76),TRUE,"")</f>
        <v/>
      </c>
      <c r="D76" s="41">
        <f>COUNTIF(ENTRIES!B$2:B$1913,B76)</f>
        <v>0</v>
      </c>
      <c r="E76" s="41">
        <f>IF(COUNTIFS(ENTRIES!$B$2:$B$1913,$B76,ENTRIES!$I$2:$I$1913,"Award")&gt;0,COUNTIFS(ENTRIES!$B$2:$B$1913,$B76,ENTRIES!$I$2:$I$1913,"Award"),0)</f>
        <v>0</v>
      </c>
      <c r="F76" s="41">
        <f>COUNTIFS(ENTRIES!$B$2:$B$1913,$B76,ENTRIES!$H$2:$H$1913,"A")</f>
        <v>0</v>
      </c>
      <c r="G76" s="41">
        <f>COUNTIFS(ENTRIES!$B$2:$B$1913,$B76,ENTRIES!$H$2:$H$1913,"-")</f>
        <v>0</v>
      </c>
      <c r="H76" s="41">
        <f>COUNTIFS(ENTRIES!$B$2:$B$1913,$B76,ENTRIES!$H$2:$H$1913,"W")</f>
        <v>0</v>
      </c>
      <c r="I76" s="41" t="str">
        <f t="shared" si="2"/>
        <v/>
      </c>
      <c r="J76" s="41" t="str">
        <f t="shared" si="12"/>
        <v/>
      </c>
      <c r="K76" s="30"/>
      <c r="L76" s="30"/>
      <c r="M76" s="41">
        <f t="shared" si="3"/>
        <v>0</v>
      </c>
      <c r="N76" s="32"/>
    </row>
    <row r="77" spans="1:14" ht="58.5" customHeight="1">
      <c r="A77" s="30"/>
      <c r="B77" s="29"/>
      <c r="C77" s="44" t="str" cm="1">
        <f t="array" ref="C77">_xlfn.IFS(LEN(B77)=0,"",D77=0,"NOT USED YET",F77+G77=0,"WAITING",AND(F77+G77&gt;0,J77="Y"),"-",F77+G77&gt;0,F77/(F77+G77),TRUE,"")</f>
        <v/>
      </c>
      <c r="D77" s="41">
        <f>COUNTIF(ENTRIES!B$2:B$1913,B77)</f>
        <v>0</v>
      </c>
      <c r="E77" s="41">
        <f>IF(COUNTIFS(ENTRIES!$B$2:$B$1913,$B77,ENTRIES!$I$2:$I$1913,"Award")&gt;0,COUNTIFS(ENTRIES!$B$2:$B$1913,$B77,ENTRIES!$I$2:$I$1913,"Award"),0)</f>
        <v>0</v>
      </c>
      <c r="F77" s="41">
        <f>COUNTIFS(ENTRIES!$B$2:$B$1913,$B77,ENTRIES!$H$2:$H$1913,"A")</f>
        <v>0</v>
      </c>
      <c r="G77" s="41">
        <f>COUNTIFS(ENTRIES!$B$2:$B$1913,$B77,ENTRIES!$H$2:$H$1913,"-")</f>
        <v>0</v>
      </c>
      <c r="H77" s="41">
        <f>COUNTIFS(ENTRIES!$B$2:$B$1913,$B77,ENTRIES!$H$2:$H$1913,"W")</f>
        <v>0</v>
      </c>
      <c r="I77" s="41" t="str">
        <f t="shared" si="2"/>
        <v/>
      </c>
      <c r="J77" s="41" t="str">
        <f t="shared" si="12"/>
        <v/>
      </c>
      <c r="K77" s="30"/>
      <c r="L77" s="30"/>
      <c r="M77" s="41">
        <f t="shared" si="3"/>
        <v>0</v>
      </c>
      <c r="N77" s="32"/>
    </row>
    <row r="78" spans="1:14" ht="58.5" customHeight="1">
      <c r="A78" s="30"/>
      <c r="B78" s="28"/>
      <c r="C78" s="44" t="str" cm="1">
        <f t="array" ref="C78">_xlfn.IFS(LEN(B78)=0,"",D78=0,"NOT USED YET",F78+G78=0,"WAITING",AND(F78+G78&gt;0,J78="Y"),"-",F78+G78&gt;0,F78/(F78+G78),TRUE,"")</f>
        <v/>
      </c>
      <c r="D78" s="41">
        <f>COUNTIF(ENTRIES!B$2:B$1913,B78)</f>
        <v>0</v>
      </c>
      <c r="E78" s="41">
        <f>IF(COUNTIFS(ENTRIES!$B$2:$B$1913,$B78,ENTRIES!$I$2:$I$1913,"Award")&gt;0,COUNTIFS(ENTRIES!$B$2:$B$1913,$B78,ENTRIES!$I$2:$I$1913,"Award"),0)</f>
        <v>0</v>
      </c>
      <c r="F78" s="41">
        <f>COUNTIFS(ENTRIES!$B$2:$B$1913,$B78,ENTRIES!$H$2:$H$1913,"A")</f>
        <v>0</v>
      </c>
      <c r="G78" s="41">
        <f>COUNTIFS(ENTRIES!$B$2:$B$1913,$B78,ENTRIES!$H$2:$H$1913,"-")</f>
        <v>0</v>
      </c>
      <c r="H78" s="41">
        <f>COUNTIFS(ENTRIES!$B$2:$B$1913,$B78,ENTRIES!$H$2:$H$1913,"W")</f>
        <v>0</v>
      </c>
      <c r="I78" s="41" t="str">
        <f t="shared" si="2"/>
        <v/>
      </c>
      <c r="J78" s="41" t="str">
        <f t="shared" si="12"/>
        <v/>
      </c>
      <c r="K78" s="30"/>
      <c r="L78" s="30"/>
      <c r="M78" s="41">
        <f t="shared" si="3"/>
        <v>0</v>
      </c>
      <c r="N78" s="32"/>
    </row>
    <row r="79" spans="1:14" ht="58.5" customHeight="1">
      <c r="A79" s="30"/>
      <c r="B79" s="28"/>
      <c r="C79" s="44" t="str" cm="1">
        <f t="array" ref="C79">_xlfn.IFS(LEN(B79)=0,"",D79=0,"NOT USED YET",F79+G79=0,"WAITING",AND(F79+G79&gt;0,J79="Y"),"-",F79+G79&gt;0,F79/(F79+G79),TRUE,"")</f>
        <v/>
      </c>
      <c r="D79" s="41">
        <f>COUNTIF(ENTRIES!B$2:B$1913,B79)</f>
        <v>0</v>
      </c>
      <c r="E79" s="41">
        <f>IF(COUNTIFS(ENTRIES!$B$2:$B$1913,$B79,ENTRIES!$I$2:$I$1913,"Award")&gt;0,COUNTIFS(ENTRIES!$B$2:$B$1913,$B79,ENTRIES!$I$2:$I$1913,"Award"),0)</f>
        <v>0</v>
      </c>
      <c r="F79" s="41">
        <f>COUNTIFS(ENTRIES!$B$2:$B$1913,$B79,ENTRIES!$H$2:$H$1913,"A")</f>
        <v>0</v>
      </c>
      <c r="G79" s="41">
        <f>COUNTIFS(ENTRIES!$B$2:$B$1913,$B79,ENTRIES!$H$2:$H$1913,"-")</f>
        <v>0</v>
      </c>
      <c r="H79" s="41">
        <f>COUNTIFS(ENTRIES!$B$2:$B$1913,$B79,ENTRIES!$H$2:$H$1913,"W")</f>
        <v>0</v>
      </c>
      <c r="I79" s="41" t="str">
        <f t="shared" si="2"/>
        <v/>
      </c>
      <c r="J79" s="41" t="str">
        <f t="shared" si="12"/>
        <v/>
      </c>
      <c r="K79" s="30"/>
      <c r="L79" s="30"/>
      <c r="M79" s="41">
        <f t="shared" si="3"/>
        <v>0</v>
      </c>
      <c r="N79" s="32"/>
    </row>
    <row r="80" spans="1:14" ht="58.5" customHeight="1">
      <c r="A80" s="30"/>
      <c r="B80" s="28"/>
      <c r="C80" s="44" t="str" cm="1">
        <f t="array" ref="C80">_xlfn.IFS(LEN(B80)=0,"",D80=0,"NOT USED YET",F80+G80=0,"WAITING",AND(F80+G80&gt;0,J80="Y"),"-",F80+G80&gt;0,F80/(F80+G80),TRUE,"")</f>
        <v/>
      </c>
      <c r="D80" s="41">
        <f>COUNTIF(ENTRIES!B$2:B$1913,B80)</f>
        <v>0</v>
      </c>
      <c r="E80" s="41">
        <f>IF(COUNTIFS(ENTRIES!$B$2:$B$1913,$B80,ENTRIES!$I$2:$I$1913,"Award")&gt;0,COUNTIFS(ENTRIES!$B$2:$B$1913,$B80,ENTRIES!$I$2:$I$1913,"Award"),0)</f>
        <v>0</v>
      </c>
      <c r="F80" s="41">
        <f>COUNTIFS(ENTRIES!$B$2:$B$1913,$B80,ENTRIES!$H$2:$H$1913,"A")</f>
        <v>0</v>
      </c>
      <c r="G80" s="41">
        <f>COUNTIFS(ENTRIES!$B$2:$B$1913,$B80,ENTRIES!$H$2:$H$1913,"-")</f>
        <v>0</v>
      </c>
      <c r="H80" s="41">
        <f>COUNTIFS(ENTRIES!$B$2:$B$1913,$B80,ENTRIES!$H$2:$H$1913,"W")</f>
        <v>0</v>
      </c>
      <c r="I80" s="41" t="str">
        <f t="shared" si="2"/>
        <v/>
      </c>
      <c r="J80" s="41" t="str">
        <f t="shared" si="12"/>
        <v/>
      </c>
      <c r="K80" s="30"/>
      <c r="L80" s="30"/>
      <c r="M80" s="41">
        <f t="shared" si="3"/>
        <v>0</v>
      </c>
      <c r="N80" s="32"/>
    </row>
    <row r="81" spans="1:14" ht="58.5" customHeight="1">
      <c r="A81" s="30"/>
      <c r="B81" s="28"/>
      <c r="C81" s="44" t="str" cm="1">
        <f t="array" ref="C81">_xlfn.IFS(LEN(B81)=0,"",D81=0,"NOT USED YET",F81+G81=0,"WAITING",AND(F81+G81&gt;0,J81="Y"),"-",F81+G81&gt;0,F81/(F81+G81),TRUE,"")</f>
        <v/>
      </c>
      <c r="D81" s="41">
        <f>COUNTIF(ENTRIES!B$2:B$1913,B81)</f>
        <v>0</v>
      </c>
      <c r="E81" s="41">
        <f>IF(COUNTIFS(ENTRIES!$B$2:$B$1913,$B81,ENTRIES!$I$2:$I$1913,"Award")&gt;0,COUNTIFS(ENTRIES!$B$2:$B$1913,$B81,ENTRIES!$I$2:$I$1913,"Award"),0)</f>
        <v>0</v>
      </c>
      <c r="F81" s="41">
        <f>COUNTIFS(ENTRIES!$B$2:$B$1913,$B81,ENTRIES!$H$2:$H$1913,"A")</f>
        <v>0</v>
      </c>
      <c r="G81" s="41">
        <f>COUNTIFS(ENTRIES!$B$2:$B$1913,$B81,ENTRIES!$H$2:$H$1913,"-")</f>
        <v>0</v>
      </c>
      <c r="H81" s="41">
        <f>COUNTIFS(ENTRIES!$B$2:$B$1913,$B81,ENTRIES!$H$2:$H$1913,"W")</f>
        <v>0</v>
      </c>
      <c r="I81" s="41" t="str">
        <f t="shared" si="2"/>
        <v/>
      </c>
      <c r="J81" s="41" t="str">
        <f t="shared" si="12"/>
        <v/>
      </c>
      <c r="K81" s="30"/>
      <c r="L81" s="30"/>
      <c r="M81" s="41">
        <f t="shared" si="3"/>
        <v>0</v>
      </c>
      <c r="N81" s="32"/>
    </row>
    <row r="82" spans="1:14" ht="58.5" customHeight="1">
      <c r="A82" s="30"/>
      <c r="B82" s="28"/>
      <c r="C82" s="44" t="str" cm="1">
        <f t="array" ref="C82">_xlfn.IFS(LEN(B82)=0,"",D82=0,"NOT USED YET",F82+G82=0,"WAITING",AND(F82+G82&gt;0,J82="Y"),"-",F82+G82&gt;0,F82/(F82+G82),TRUE,"")</f>
        <v/>
      </c>
      <c r="D82" s="41">
        <f>COUNTIF(ENTRIES!B$2:B$1913,B82)</f>
        <v>0</v>
      </c>
      <c r="E82" s="41">
        <f>IF(COUNTIFS(ENTRIES!$B$2:$B$1913,$B82,ENTRIES!$I$2:$I$1913,"Award")&gt;0,COUNTIFS(ENTRIES!$B$2:$B$1913,$B82,ENTRIES!$I$2:$I$1913,"Award"),0)</f>
        <v>0</v>
      </c>
      <c r="F82" s="41">
        <f>COUNTIFS(ENTRIES!$B$2:$B$1913,$B82,ENTRIES!$H$2:$H$1913,"A")</f>
        <v>0</v>
      </c>
      <c r="G82" s="41">
        <f>COUNTIFS(ENTRIES!$B$2:$B$1913,$B82,ENTRIES!$H$2:$H$1913,"-")</f>
        <v>0</v>
      </c>
      <c r="H82" s="41">
        <f>COUNTIFS(ENTRIES!$B$2:$B$1913,$B82,ENTRIES!$H$2:$H$1913,"W")</f>
        <v>0</v>
      </c>
      <c r="I82" s="41" t="str">
        <f t="shared" si="2"/>
        <v/>
      </c>
      <c r="J82" s="41" t="str">
        <f t="shared" si="12"/>
        <v/>
      </c>
      <c r="K82" s="30"/>
      <c r="L82" s="30"/>
      <c r="M82" s="41">
        <f t="shared" si="3"/>
        <v>0</v>
      </c>
      <c r="N82" s="32"/>
    </row>
    <row r="83" spans="1:14" ht="58.5" customHeight="1">
      <c r="A83" s="30"/>
      <c r="B83" s="28"/>
      <c r="C83" s="44" t="str" cm="1">
        <f t="array" ref="C83">_xlfn.IFS(LEN(B83)=0,"",D83=0,"NOT USED YET",F83+G83=0,"WAITING",AND(F83+G83&gt;0,J83="Y"),"-",F83+G83&gt;0,F83/(F83+G83),TRUE,"")</f>
        <v/>
      </c>
      <c r="D83" s="41">
        <f>COUNTIF(ENTRIES!B$2:B$1913,B83)</f>
        <v>0</v>
      </c>
      <c r="E83" s="41">
        <f>IF(COUNTIFS(ENTRIES!$B$2:$B$1913,$B83,ENTRIES!$I$2:$I$1913,"Award")&gt;0,COUNTIFS(ENTRIES!$B$2:$B$1913,$B83,ENTRIES!$I$2:$I$1913,"Award"),0)</f>
        <v>0</v>
      </c>
      <c r="F83" s="41">
        <f>COUNTIFS(ENTRIES!$B$2:$B$1913,$B83,ENTRIES!$H$2:$H$1913,"A")</f>
        <v>0</v>
      </c>
      <c r="G83" s="41">
        <f>COUNTIFS(ENTRIES!$B$2:$B$1913,$B83,ENTRIES!$H$2:$H$1913,"-")</f>
        <v>0</v>
      </c>
      <c r="H83" s="41">
        <f>COUNTIFS(ENTRIES!$B$2:$B$1913,$B83,ENTRIES!$H$2:$H$1913,"W")</f>
        <v>0</v>
      </c>
      <c r="I83" s="41" t="str">
        <f t="shared" si="2"/>
        <v/>
      </c>
      <c r="J83" s="41" t="str">
        <f t="shared" si="12"/>
        <v/>
      </c>
      <c r="K83" s="30"/>
      <c r="L83" s="30"/>
      <c r="M83" s="41">
        <f t="shared" si="3"/>
        <v>0</v>
      </c>
      <c r="N83" s="32"/>
    </row>
    <row r="84" spans="1:14" ht="58.5" customHeight="1">
      <c r="A84" s="30"/>
      <c r="B84" s="29"/>
      <c r="C84" s="44" t="str" cm="1">
        <f t="array" ref="C84">_xlfn.IFS(LEN(B84)=0,"",D84=0,"NOT USED YET",F84+G84=0,"WAITING",AND(F84+G84&gt;0,J84="Y"),"-",F84+G84&gt;0,F84/(F84+G84),TRUE,"")</f>
        <v/>
      </c>
      <c r="D84" s="41">
        <f>COUNTIF(ENTRIES!B$2:B$1913,B84)</f>
        <v>0</v>
      </c>
      <c r="E84" s="41">
        <f>IF(COUNTIFS(ENTRIES!$B$2:$B$1913,$B84,ENTRIES!$I$2:$I$1913,"Award")&gt;0,COUNTIFS(ENTRIES!$B$2:$B$1913,$B84,ENTRIES!$I$2:$I$1913,"Award"),0)</f>
        <v>0</v>
      </c>
      <c r="F84" s="41">
        <f>COUNTIFS(ENTRIES!$B$2:$B$1913,$B84,ENTRIES!$H$2:$H$1913,"A")</f>
        <v>0</v>
      </c>
      <c r="G84" s="41">
        <f>COUNTIFS(ENTRIES!$B$2:$B$1913,$B84,ENTRIES!$H$2:$H$1913,"-")</f>
        <v>0</v>
      </c>
      <c r="H84" s="41">
        <f>COUNTIFS(ENTRIES!$B$2:$B$1913,$B84,ENTRIES!$H$2:$H$1913,"W")</f>
        <v>0</v>
      </c>
      <c r="I84" s="41" t="str">
        <f t="shared" si="2"/>
        <v/>
      </c>
      <c r="J84" s="41" t="str">
        <f t="shared" si="12"/>
        <v/>
      </c>
      <c r="K84" s="30"/>
      <c r="L84" s="30"/>
      <c r="M84" s="41">
        <f t="shared" si="3"/>
        <v>0</v>
      </c>
      <c r="N84" s="32"/>
    </row>
    <row r="85" spans="1:14" ht="58.5" customHeight="1">
      <c r="A85" s="30"/>
      <c r="B85" s="29"/>
      <c r="C85" s="44" t="str" cm="1">
        <f t="array" ref="C85">_xlfn.IFS(LEN(B85)=0,"",D85=0,"NOT USED YET",F85+G85=0,"WAITING",AND(F85+G85&gt;0,J85="Y"),"-",F85+G85&gt;0,F85/(F85+G85),TRUE,"")</f>
        <v/>
      </c>
      <c r="D85" s="41">
        <f>COUNTIF(ENTRIES!B$2:B$1913,B85)</f>
        <v>0</v>
      </c>
      <c r="E85" s="41">
        <f>IF(COUNTIFS(ENTRIES!$B$2:$B$1913,$B85,ENTRIES!$I$2:$I$1913,"Award")&gt;0,COUNTIFS(ENTRIES!$B$2:$B$1913,$B85,ENTRIES!$I$2:$I$1913,"Award"),0)</f>
        <v>0</v>
      </c>
      <c r="F85" s="41">
        <f>COUNTIFS(ENTRIES!$B$2:$B$1913,$B85,ENTRIES!$H$2:$H$1913,"A")</f>
        <v>0</v>
      </c>
      <c r="G85" s="41">
        <f>COUNTIFS(ENTRIES!$B$2:$B$1913,$B85,ENTRIES!$H$2:$H$1913,"-")</f>
        <v>0</v>
      </c>
      <c r="H85" s="41">
        <f>COUNTIFS(ENTRIES!$B$2:$B$1913,$B85,ENTRIES!$H$2:$H$1913,"W")</f>
        <v>0</v>
      </c>
      <c r="I85" s="41" t="str">
        <f t="shared" si="2"/>
        <v/>
      </c>
      <c r="J85" s="41" t="str">
        <f t="shared" si="12"/>
        <v/>
      </c>
      <c r="K85" s="30"/>
      <c r="L85" s="30"/>
      <c r="M85" s="41">
        <f t="shared" si="3"/>
        <v>0</v>
      </c>
      <c r="N85" s="32"/>
    </row>
    <row r="86" spans="1:14" ht="58.5" customHeight="1">
      <c r="A86" s="30"/>
      <c r="B86" s="28"/>
      <c r="C86" s="44" t="str" cm="1">
        <f t="array" ref="C86">_xlfn.IFS(LEN(B86)=0,"",D86=0,"NOT USED YET",F86+G86=0,"WAITING",AND(F86+G86&gt;0,J86="Y"),"-",F86+G86&gt;0,F86/(F86+G86),TRUE,"")</f>
        <v/>
      </c>
      <c r="D86" s="41">
        <f>COUNTIF(ENTRIES!B$2:B$1913,B86)</f>
        <v>0</v>
      </c>
      <c r="E86" s="41">
        <f>IF(COUNTIFS(ENTRIES!$B$2:$B$1913,$B86,ENTRIES!$I$2:$I$1913,"Award")&gt;0,COUNTIFS(ENTRIES!$B$2:$B$1913,$B86,ENTRIES!$I$2:$I$1913,"Award"),0)</f>
        <v>0</v>
      </c>
      <c r="F86" s="41">
        <f>COUNTIFS(ENTRIES!$B$2:$B$1913,$B86,ENTRIES!$H$2:$H$1913,"A")</f>
        <v>0</v>
      </c>
      <c r="G86" s="41">
        <f>COUNTIFS(ENTRIES!$B$2:$B$1913,$B86,ENTRIES!$H$2:$H$1913,"-")</f>
        <v>0</v>
      </c>
      <c r="H86" s="41">
        <f>COUNTIFS(ENTRIES!$B$2:$B$1913,$B86,ENTRIES!$H$2:$H$1913,"W")</f>
        <v>0</v>
      </c>
      <c r="I86" s="41" t="str">
        <f t="shared" si="2"/>
        <v/>
      </c>
      <c r="J86" s="41" t="str">
        <f t="shared" si="12"/>
        <v/>
      </c>
      <c r="K86" s="30"/>
      <c r="L86" s="30"/>
      <c r="M86" s="41">
        <f t="shared" si="3"/>
        <v>0</v>
      </c>
      <c r="N86" s="32"/>
    </row>
    <row r="87" spans="1:14" ht="58.5" customHeight="1">
      <c r="A87" s="30"/>
      <c r="B87" s="28"/>
      <c r="C87" s="44" t="str" cm="1">
        <f t="array" ref="C87">_xlfn.IFS(LEN(B87)=0,"",D87=0,"NOT USED YET",F87+G87=0,"WAITING",AND(F87+G87&gt;0,J87="Y"),"-",F87+G87&gt;0,F87/(F87+G87),TRUE,"")</f>
        <v/>
      </c>
      <c r="D87" s="41">
        <f>COUNTIF(ENTRIES!B$2:B$1913,B87)</f>
        <v>0</v>
      </c>
      <c r="E87" s="41">
        <f>IF(COUNTIFS(ENTRIES!$B$2:$B$1913,$B87,ENTRIES!$I$2:$I$1913,"Award")&gt;0,COUNTIFS(ENTRIES!$B$2:$B$1913,$B87,ENTRIES!$I$2:$I$1913,"Award"),0)</f>
        <v>0</v>
      </c>
      <c r="F87" s="41">
        <f>COUNTIFS(ENTRIES!$B$2:$B$1913,$B87,ENTRIES!$H$2:$H$1913,"A")</f>
        <v>0</v>
      </c>
      <c r="G87" s="41">
        <f>COUNTIFS(ENTRIES!$B$2:$B$1913,$B87,ENTRIES!$H$2:$H$1913,"-")</f>
        <v>0</v>
      </c>
      <c r="H87" s="41">
        <f>COUNTIFS(ENTRIES!$B$2:$B$1913,$B87,ENTRIES!$H$2:$H$1913,"W")</f>
        <v>0</v>
      </c>
      <c r="I87" s="41" t="str">
        <f t="shared" si="2"/>
        <v/>
      </c>
      <c r="J87" s="41" t="str">
        <f t="shared" si="12"/>
        <v/>
      </c>
      <c r="K87" s="30"/>
      <c r="L87" s="30"/>
      <c r="M87" s="41">
        <f t="shared" si="3"/>
        <v>0</v>
      </c>
      <c r="N87" s="32"/>
    </row>
    <row r="88" spans="1:14" ht="58.5" customHeight="1">
      <c r="A88" s="30"/>
      <c r="B88" s="28"/>
      <c r="C88" s="44" t="str" cm="1">
        <f t="array" ref="C88">_xlfn.IFS(LEN(B88)=0,"",D88=0,"NOT USED YET",F88+G88=0,"WAITING",AND(F88+G88&gt;0,J88="Y"),"-",F88+G88&gt;0,F88/(F88+G88),TRUE,"")</f>
        <v/>
      </c>
      <c r="D88" s="41">
        <f>COUNTIF(ENTRIES!B$2:B$1913,B88)</f>
        <v>0</v>
      </c>
      <c r="E88" s="41">
        <f>IF(COUNTIFS(ENTRIES!$B$2:$B$1913,$B88,ENTRIES!$I$2:$I$1913,"Award")&gt;0,COUNTIFS(ENTRIES!$B$2:$B$1913,$B88,ENTRIES!$I$2:$I$1913,"Award"),0)</f>
        <v>0</v>
      </c>
      <c r="F88" s="41">
        <f>COUNTIFS(ENTRIES!$B$2:$B$1913,$B88,ENTRIES!$H$2:$H$1913,"A")</f>
        <v>0</v>
      </c>
      <c r="G88" s="41">
        <f>COUNTIFS(ENTRIES!$B$2:$B$1913,$B88,ENTRIES!$H$2:$H$1913,"-")</f>
        <v>0</v>
      </c>
      <c r="H88" s="41">
        <f>COUNTIFS(ENTRIES!$B$2:$B$1913,$B88,ENTRIES!$H$2:$H$1913,"W")</f>
        <v>0</v>
      </c>
      <c r="I88" s="41" t="str">
        <f t="shared" si="2"/>
        <v/>
      </c>
      <c r="J88" s="41" t="str">
        <f t="shared" si="12"/>
        <v/>
      </c>
      <c r="K88" s="30"/>
      <c r="L88" s="30"/>
      <c r="M88" s="41">
        <f t="shared" si="3"/>
        <v>0</v>
      </c>
      <c r="N88" s="32"/>
    </row>
    <row r="89" spans="1:14" ht="58.5" customHeight="1">
      <c r="A89" s="45"/>
      <c r="B89" s="46"/>
      <c r="C89" s="44" t="str" cm="1">
        <f t="array" ref="C89">_xlfn.IFS(LEN(B89)=0,"",D89=0,"NOT USED YET",F89+G89=0,"WAITING",AND(F89+G89&gt;0,J89="Y"),"-",F89+G89&gt;0,F89/(F89+G89),TRUE,"")</f>
        <v/>
      </c>
      <c r="D89" s="41">
        <f>COUNTIF(ENTRIES!B$2:B$1913,B89)</f>
        <v>0</v>
      </c>
      <c r="E89" s="41">
        <f>IF(COUNTIFS(ENTRIES!$B$2:$B$1913,$B89,ENTRIES!$I$2:$I$1913,"Award")&gt;0,COUNTIFS(ENTRIES!$B$2:$B$1913,$B89,ENTRIES!$I$2:$I$1913,"Award"),0)</f>
        <v>0</v>
      </c>
      <c r="F89" s="41">
        <f>COUNTIFS(ENTRIES!$B$2:$B$1913,$B89,ENTRIES!$H$2:$H$1913,"A")</f>
        <v>0</v>
      </c>
      <c r="G89" s="41">
        <f>COUNTIFS(ENTRIES!$B$2:$B$1913,$B89,ENTRIES!$H$2:$H$1913,"-")</f>
        <v>0</v>
      </c>
      <c r="H89" s="41">
        <f>COUNTIFS(ENTRIES!$B$2:$B$1913,$B89,ENTRIES!$H$2:$H$1913,"W")</f>
        <v>0</v>
      </c>
      <c r="I89" s="41" t="str">
        <f t="shared" si="2"/>
        <v/>
      </c>
      <c r="J89" s="41" t="str">
        <f t="shared" si="12"/>
        <v/>
      </c>
      <c r="K89" s="30"/>
      <c r="L89" s="30"/>
      <c r="M89" s="41">
        <f t="shared" si="3"/>
        <v>0</v>
      </c>
      <c r="N89" s="32"/>
    </row>
    <row r="90" spans="1:14" ht="58.5" customHeight="1">
      <c r="A90" s="30"/>
      <c r="B90" s="28"/>
      <c r="C90" s="44" t="str" cm="1">
        <f t="array" ref="C90">_xlfn.IFS(LEN(B90)=0,"",D90=0,"NOT USED YET",F90+G90=0,"WAITING",AND(F90+G90&gt;0,J90="Y"),"-",F90+G90&gt;0,F90/(F90+G90),TRUE,"")</f>
        <v/>
      </c>
      <c r="D90" s="41">
        <f>COUNTIF(ENTRIES!B$2:B$1913,B90)</f>
        <v>0</v>
      </c>
      <c r="E90" s="41">
        <f>IF(COUNTIFS(ENTRIES!$B$2:$B$1913,$B90,ENTRIES!$I$2:$I$1913,"Award")&gt;0,COUNTIFS(ENTRIES!$B$2:$B$1913,$B90,ENTRIES!$I$2:$I$1913,"Award"),0)</f>
        <v>0</v>
      </c>
      <c r="F90" s="41">
        <f>COUNTIFS(ENTRIES!$B$2:$B$1913,$B90,ENTRIES!$H$2:$H$1913,"A")</f>
        <v>0</v>
      </c>
      <c r="G90" s="41">
        <f>COUNTIFS(ENTRIES!$B$2:$B$1913,$B90,ENTRIES!$H$2:$H$1913,"-")</f>
        <v>0</v>
      </c>
      <c r="H90" s="41">
        <f>COUNTIFS(ENTRIES!$B$2:$B$1913,$B90,ENTRIES!$H$2:$H$1913,"W")</f>
        <v>0</v>
      </c>
      <c r="I90" s="41" t="str">
        <f t="shared" si="2"/>
        <v/>
      </c>
      <c r="J90" s="41" t="str">
        <f t="shared" si="12"/>
        <v/>
      </c>
      <c r="K90" s="30"/>
      <c r="L90" s="30"/>
      <c r="M90" s="41">
        <f t="shared" si="3"/>
        <v>0</v>
      </c>
      <c r="N90" s="32"/>
    </row>
    <row r="91" spans="1:14" ht="58.5" customHeight="1">
      <c r="A91" s="30"/>
      <c r="B91" s="29"/>
      <c r="C91" s="44" t="str" cm="1">
        <f t="array" ref="C91">_xlfn.IFS(LEN(B91)=0,"",D91=0,"NOT USED YET",F91+G91=0,"WAITING",AND(F91+G91&gt;0,J91="Y"),"-",F91+G91&gt;0,F91/(F91+G91),TRUE,"")</f>
        <v/>
      </c>
      <c r="D91" s="41">
        <f>COUNTIF(ENTRIES!B$2:B$1913,B91)</f>
        <v>0</v>
      </c>
      <c r="E91" s="41">
        <f>IF(COUNTIFS(ENTRIES!$B$2:$B$1913,$B91,ENTRIES!$I$2:$I$1913,"Award")&gt;0,COUNTIFS(ENTRIES!$B$2:$B$1913,$B91,ENTRIES!$I$2:$I$1913,"Award"),0)</f>
        <v>0</v>
      </c>
      <c r="F91" s="41">
        <f>COUNTIFS(ENTRIES!$B$2:$B$1913,$B91,ENTRIES!$H$2:$H$1913,"A")</f>
        <v>0</v>
      </c>
      <c r="G91" s="41">
        <f>COUNTIFS(ENTRIES!$B$2:$B$1913,$B91,ENTRIES!$H$2:$H$1913,"-")</f>
        <v>0</v>
      </c>
      <c r="H91" s="41">
        <f>COUNTIFS(ENTRIES!$B$2:$B$1913,$B91,ENTRIES!$H$2:$H$1913,"W")</f>
        <v>0</v>
      </c>
      <c r="I91" s="41" t="str">
        <f t="shared" si="2"/>
        <v/>
      </c>
      <c r="J91" s="41" t="str">
        <f t="shared" si="12"/>
        <v/>
      </c>
      <c r="K91" s="30"/>
      <c r="L91" s="30"/>
      <c r="M91" s="41">
        <f t="shared" si="3"/>
        <v>0</v>
      </c>
      <c r="N91" s="32"/>
    </row>
    <row r="92" spans="1:14" ht="58.5" customHeight="1">
      <c r="A92" s="30"/>
      <c r="B92" s="28"/>
      <c r="C92" s="44" t="str" cm="1">
        <f t="array" ref="C92">_xlfn.IFS(LEN(B92)=0,"",D92=0,"NOT USED YET",F92+G92=0,"WAITING",AND(F92+G92&gt;0,J92="Y"),"-",F92+G92&gt;0,F92/(F92+G92),TRUE,"")</f>
        <v/>
      </c>
      <c r="D92" s="41">
        <f>COUNTIF(ENTRIES!B$2:B$1913,B92)</f>
        <v>0</v>
      </c>
      <c r="E92" s="41">
        <f>IF(COUNTIFS(ENTRIES!$B$2:$B$1913,$B92,ENTRIES!$I$2:$I$1913,"Award")&gt;0,COUNTIFS(ENTRIES!$B$2:$B$1913,$B92,ENTRIES!$I$2:$I$1913,"Award"),0)</f>
        <v>0</v>
      </c>
      <c r="F92" s="41">
        <f>COUNTIFS(ENTRIES!$B$2:$B$1913,$B92,ENTRIES!$H$2:$H$1913,"A")</f>
        <v>0</v>
      </c>
      <c r="G92" s="41">
        <f>COUNTIFS(ENTRIES!$B$2:$B$1913,$B92,ENTRIES!$H$2:$H$1913,"-")</f>
        <v>0</v>
      </c>
      <c r="H92" s="41">
        <f>COUNTIFS(ENTRIES!$B$2:$B$1913,$B92,ENTRIES!$H$2:$H$1913,"W")</f>
        <v>0</v>
      </c>
      <c r="I92" s="41" t="str">
        <f t="shared" si="2"/>
        <v/>
      </c>
      <c r="J92" s="41" t="str">
        <f t="shared" si="12"/>
        <v/>
      </c>
      <c r="K92" s="30"/>
      <c r="L92" s="30"/>
      <c r="M92" s="41">
        <f t="shared" si="3"/>
        <v>0</v>
      </c>
      <c r="N92" s="32"/>
    </row>
    <row r="93" spans="1:14" ht="58.5" customHeight="1">
      <c r="A93" s="30"/>
      <c r="B93" s="28"/>
      <c r="C93" s="44" t="str" cm="1">
        <f t="array" ref="C93">_xlfn.IFS(LEN(B93)=0,"",D93=0,"NOT USED YET",F93+G93=0,"WAITING",AND(F93+G93&gt;0,J93="Y"),"-",F93+G93&gt;0,F93/(F93+G93),TRUE,"")</f>
        <v/>
      </c>
      <c r="D93" s="41">
        <f>COUNTIF(ENTRIES!B$2:B$1913,B93)</f>
        <v>0</v>
      </c>
      <c r="E93" s="41">
        <f>IF(COUNTIFS(ENTRIES!$B$2:$B$1913,$B93,ENTRIES!$I$2:$I$1913,"Award")&gt;0,COUNTIFS(ENTRIES!$B$2:$B$1913,$B93,ENTRIES!$I$2:$I$1913,"Award"),0)</f>
        <v>0</v>
      </c>
      <c r="F93" s="41">
        <f>COUNTIFS(ENTRIES!$B$2:$B$1913,$B93,ENTRIES!$H$2:$H$1913,"A")</f>
        <v>0</v>
      </c>
      <c r="G93" s="41">
        <f>COUNTIFS(ENTRIES!$B$2:$B$1913,$B93,ENTRIES!$H$2:$H$1913,"-")</f>
        <v>0</v>
      </c>
      <c r="H93" s="41">
        <f>COUNTIFS(ENTRIES!$B$2:$B$1913,$B93,ENTRIES!$H$2:$H$1913,"W")</f>
        <v>0</v>
      </c>
      <c r="I93" s="41" t="str">
        <f t="shared" si="2"/>
        <v/>
      </c>
      <c r="J93" s="41" t="str">
        <f t="shared" si="12"/>
        <v/>
      </c>
      <c r="K93" s="30"/>
      <c r="L93" s="30"/>
      <c r="M93" s="41">
        <f t="shared" si="3"/>
        <v>0</v>
      </c>
      <c r="N93" s="32"/>
    </row>
    <row r="94" spans="1:14" ht="58.5" customHeight="1">
      <c r="A94" s="30"/>
      <c r="B94" s="28"/>
      <c r="C94" s="44" t="str" cm="1">
        <f t="array" ref="C94">_xlfn.IFS(LEN(B94)=0,"",D94=0,"NOT USED YET",F94+G94=0,"WAITING",AND(F94+G94&gt;0,J94="Y"),"-",F94+G94&gt;0,F94/(F94+G94),TRUE,"")</f>
        <v/>
      </c>
      <c r="D94" s="41">
        <f>COUNTIF(ENTRIES!B$2:B$1913,B94)</f>
        <v>0</v>
      </c>
      <c r="E94" s="41">
        <f>IF(COUNTIFS(ENTRIES!$B$2:$B$1913,$B94,ENTRIES!$I$2:$I$1913,"Award")&gt;0,COUNTIFS(ENTRIES!$B$2:$B$1913,$B94,ENTRIES!$I$2:$I$1913,"Award"),0)</f>
        <v>0</v>
      </c>
      <c r="F94" s="41">
        <f>COUNTIFS(ENTRIES!$B$2:$B$1913,$B94,ENTRIES!$H$2:$H$1913,"A")</f>
        <v>0</v>
      </c>
      <c r="G94" s="41">
        <f>COUNTIFS(ENTRIES!$B$2:$B$1913,$B94,ENTRIES!$H$2:$H$1913,"-")</f>
        <v>0</v>
      </c>
      <c r="H94" s="41">
        <f>COUNTIFS(ENTRIES!$B$2:$B$1913,$B94,ENTRIES!$H$2:$H$1913,"W")</f>
        <v>0</v>
      </c>
      <c r="I94" s="41" t="str">
        <f t="shared" si="2"/>
        <v/>
      </c>
      <c r="J94" s="41" t="str">
        <f t="shared" si="12"/>
        <v/>
      </c>
      <c r="K94" s="30"/>
      <c r="L94" s="30"/>
      <c r="M94" s="41">
        <f t="shared" si="3"/>
        <v>0</v>
      </c>
      <c r="N94" s="32"/>
    </row>
    <row r="95" spans="1:14" ht="58.5" customHeight="1">
      <c r="A95" s="30"/>
      <c r="B95" s="29"/>
      <c r="C95" s="44" t="str" cm="1">
        <f t="array" ref="C95">_xlfn.IFS(LEN(B95)=0,"",D95=0,"NOT USED YET",F95+G95=0,"WAITING",AND(F95+G95&gt;0,J95="Y"),"-",F95+G95&gt;0,F95/(F95+G95),TRUE,"")</f>
        <v/>
      </c>
      <c r="D95" s="41">
        <f>COUNTIF(ENTRIES!B$2:B$1913,B95)</f>
        <v>0</v>
      </c>
      <c r="E95" s="41">
        <f>IF(COUNTIFS(ENTRIES!$B$2:$B$1913,$B95,ENTRIES!$I$2:$I$1913,"Award")&gt;0,COUNTIFS(ENTRIES!$B$2:$B$1913,$B95,ENTRIES!$I$2:$I$1913,"Award"),0)</f>
        <v>0</v>
      </c>
      <c r="F95" s="41">
        <f>COUNTIFS(ENTRIES!$B$2:$B$1913,$B95,ENTRIES!$H$2:$H$1913,"A")</f>
        <v>0</v>
      </c>
      <c r="G95" s="41">
        <f>COUNTIFS(ENTRIES!$B$2:$B$1913,$B95,ENTRIES!$H$2:$H$1913,"-")</f>
        <v>0</v>
      </c>
      <c r="H95" s="41">
        <f>COUNTIFS(ENTRIES!$B$2:$B$1913,$B95,ENTRIES!$H$2:$H$1913,"W")</f>
        <v>0</v>
      </c>
      <c r="I95" s="41" t="str">
        <f t="shared" si="2"/>
        <v/>
      </c>
      <c r="J95" s="41" t="str">
        <f t="shared" si="12"/>
        <v/>
      </c>
      <c r="K95" s="30"/>
      <c r="L95" s="30"/>
      <c r="M95" s="41">
        <f t="shared" si="3"/>
        <v>0</v>
      </c>
      <c r="N95" s="32"/>
    </row>
    <row r="96" spans="1:14" ht="58.5" customHeight="1">
      <c r="A96" s="30"/>
      <c r="B96" s="28"/>
      <c r="C96" s="44" t="str" cm="1">
        <f t="array" ref="C96">_xlfn.IFS(LEN(B96)=0,"",D96=0,"NOT USED YET",F96+G96=0,"WAITING",AND(F96+G96&gt;0,J96="Y"),"-",F96+G96&gt;0,F96/(F96+G96),TRUE,"")</f>
        <v/>
      </c>
      <c r="D96" s="41">
        <f>COUNTIF(ENTRIES!B$2:B$1913,B96)</f>
        <v>0</v>
      </c>
      <c r="E96" s="41">
        <f>IF(COUNTIFS(ENTRIES!$B$2:$B$1913,$B96,ENTRIES!$I$2:$I$1913,"Award")&gt;0,COUNTIFS(ENTRIES!$B$2:$B$1913,$B96,ENTRIES!$I$2:$I$1913,"Award"),0)</f>
        <v>0</v>
      </c>
      <c r="F96" s="41">
        <f>COUNTIFS(ENTRIES!$B$2:$B$1913,$B96,ENTRIES!$H$2:$H$1913,"A")</f>
        <v>0</v>
      </c>
      <c r="G96" s="41">
        <f>COUNTIFS(ENTRIES!$B$2:$B$1913,$B96,ENTRIES!$H$2:$H$1913,"-")</f>
        <v>0</v>
      </c>
      <c r="H96" s="41">
        <f>COUNTIFS(ENTRIES!$B$2:$B$1913,$B96,ENTRIES!$H$2:$H$1913,"W")</f>
        <v>0</v>
      </c>
      <c r="I96" s="41" t="str">
        <f t="shared" si="2"/>
        <v/>
      </c>
      <c r="J96" s="41" t="str">
        <f t="shared" si="12"/>
        <v/>
      </c>
      <c r="K96" s="30"/>
      <c r="L96" s="30"/>
      <c r="M96" s="41">
        <f t="shared" si="3"/>
        <v>0</v>
      </c>
      <c r="N96" s="32"/>
    </row>
    <row r="97" spans="1:14" ht="58.5" customHeight="1">
      <c r="A97" s="30"/>
      <c r="B97" s="28"/>
      <c r="C97" s="44" t="str" cm="1">
        <f t="array" ref="C97">_xlfn.IFS(LEN(B97)=0,"",D97=0,"NOT USED YET",F97+G97=0,"WAITING",AND(F97+G97&gt;0,J97="Y"),"-",F97+G97&gt;0,F97/(F97+G97),TRUE,"")</f>
        <v/>
      </c>
      <c r="D97" s="41">
        <f>COUNTIF(ENTRIES!B$2:B$1913,B97)</f>
        <v>0</v>
      </c>
      <c r="E97" s="41">
        <f>IF(COUNTIFS(ENTRIES!$B$2:$B$1913,$B97,ENTRIES!$I$2:$I$1913,"Award")&gt;0,COUNTIFS(ENTRIES!$B$2:$B$1913,$B97,ENTRIES!$I$2:$I$1913,"Award"),0)</f>
        <v>0</v>
      </c>
      <c r="F97" s="41">
        <f>COUNTIFS(ENTRIES!$B$2:$B$1913,$B97,ENTRIES!$H$2:$H$1913,"A")</f>
        <v>0</v>
      </c>
      <c r="G97" s="41">
        <f>COUNTIFS(ENTRIES!$B$2:$B$1913,$B97,ENTRIES!$H$2:$H$1913,"-")</f>
        <v>0</v>
      </c>
      <c r="H97" s="41">
        <f>COUNTIFS(ENTRIES!$B$2:$B$1913,$B97,ENTRIES!$H$2:$H$1913,"W")</f>
        <v>0</v>
      </c>
      <c r="I97" s="41" t="str">
        <f t="shared" si="2"/>
        <v/>
      </c>
      <c r="J97" s="41" t="str">
        <f t="shared" si="12"/>
        <v/>
      </c>
      <c r="K97" s="30"/>
      <c r="L97" s="30"/>
      <c r="M97" s="41">
        <f t="shared" si="3"/>
        <v>0</v>
      </c>
      <c r="N97" s="32"/>
    </row>
    <row r="98" spans="1:14" ht="58.5" customHeight="1">
      <c r="A98" s="30"/>
      <c r="B98" s="28"/>
      <c r="C98" s="44" t="str" cm="1">
        <f t="array" ref="C98">_xlfn.IFS(LEN(B98)=0,"",D98=0,"NOT USED YET",F98+G98=0,"WAITING",AND(F98+G98&gt;0,J98="Y"),"-",F98+G98&gt;0,F98/(F98+G98),TRUE,"")</f>
        <v/>
      </c>
      <c r="D98" s="41">
        <f>COUNTIF(ENTRIES!B$2:B$1913,B98)</f>
        <v>0</v>
      </c>
      <c r="E98" s="41">
        <f>IF(COUNTIFS(ENTRIES!$B$2:$B$1913,$B98,ENTRIES!$I$2:$I$1913,"Award")&gt;0,COUNTIFS(ENTRIES!$B$2:$B$1913,$B98,ENTRIES!$I$2:$I$1913,"Award"),0)</f>
        <v>0</v>
      </c>
      <c r="F98" s="41">
        <f>COUNTIFS(ENTRIES!$B$2:$B$1913,$B98,ENTRIES!$H$2:$H$1913,"A")</f>
        <v>0</v>
      </c>
      <c r="G98" s="41">
        <f>COUNTIFS(ENTRIES!$B$2:$B$1913,$B98,ENTRIES!$H$2:$H$1913,"-")</f>
        <v>0</v>
      </c>
      <c r="H98" s="41">
        <f>COUNTIFS(ENTRIES!$B$2:$B$1913,$B98,ENTRIES!$H$2:$H$1913,"W")</f>
        <v>0</v>
      </c>
      <c r="I98" s="41" t="str">
        <f t="shared" si="2"/>
        <v/>
      </c>
      <c r="J98" s="41" t="str">
        <f t="shared" si="12"/>
        <v/>
      </c>
      <c r="K98" s="30"/>
      <c r="L98" s="30"/>
      <c r="M98" s="41">
        <f t="shared" si="3"/>
        <v>0</v>
      </c>
      <c r="N98" s="32"/>
    </row>
    <row r="99" spans="1:14" ht="58.5" customHeight="1">
      <c r="A99" s="30"/>
      <c r="B99" s="28"/>
      <c r="C99" s="44" t="str" cm="1">
        <f t="array" ref="C99">_xlfn.IFS(LEN(B99)=0,"",D99=0,"NOT USED YET",F99+G99=0,"WAITING",AND(F99+G99&gt;0,J99="Y"),"-",F99+G99&gt;0,F99/(F99+G99),TRUE,"")</f>
        <v/>
      </c>
      <c r="D99" s="41">
        <f>COUNTIF(ENTRIES!B$2:B$1913,B99)</f>
        <v>0</v>
      </c>
      <c r="E99" s="41">
        <f>IF(COUNTIFS(ENTRIES!$B$2:$B$1913,$B99,ENTRIES!$I$2:$I$1913,"Award")&gt;0,COUNTIFS(ENTRIES!$B$2:$B$1913,$B99,ENTRIES!$I$2:$I$1913,"Award"),0)</f>
        <v>0</v>
      </c>
      <c r="F99" s="41">
        <f>COUNTIFS(ENTRIES!$B$2:$B$1913,$B99,ENTRIES!$H$2:$H$1913,"A")</f>
        <v>0</v>
      </c>
      <c r="G99" s="41">
        <f>COUNTIFS(ENTRIES!$B$2:$B$1913,$B99,ENTRIES!$H$2:$H$1913,"-")</f>
        <v>0</v>
      </c>
      <c r="H99" s="41">
        <f>COUNTIFS(ENTRIES!$B$2:$B$1913,$B99,ENTRIES!$H$2:$H$1913,"W")</f>
        <v>0</v>
      </c>
      <c r="I99" s="41" t="str">
        <f t="shared" si="2"/>
        <v/>
      </c>
      <c r="J99" s="41" t="str">
        <f t="shared" si="12"/>
        <v/>
      </c>
      <c r="K99" s="30"/>
      <c r="L99" s="30"/>
      <c r="M99" s="41">
        <f t="shared" si="3"/>
        <v>0</v>
      </c>
      <c r="N99" s="32"/>
    </row>
    <row r="100" spans="1:14" ht="58.5" customHeight="1">
      <c r="A100" s="30"/>
      <c r="B100" s="46"/>
      <c r="C100" s="44" t="str" cm="1">
        <f t="array" ref="C100">_xlfn.IFS(LEN(B100)=0,"",D100=0,"NOT USED YET",F100+G100=0,"WAITING",AND(F100+G100&gt;0,J100="Y"),"-",F100+G100&gt;0,F100/(F100+G100),TRUE,"")</f>
        <v/>
      </c>
      <c r="D100" s="41">
        <f>COUNTIF(ENTRIES!B$2:B$1913,B100)</f>
        <v>0</v>
      </c>
      <c r="E100" s="41">
        <f>IF(COUNTIFS(ENTRIES!$B$2:$B$1913,$B100,ENTRIES!$I$2:$I$1913,"Award")&gt;0,COUNTIFS(ENTRIES!$B$2:$B$1913,$B100,ENTRIES!$I$2:$I$1913,"Award"),0)</f>
        <v>0</v>
      </c>
      <c r="F100" s="41">
        <f>COUNTIFS(ENTRIES!$B$2:$B$1913,$B100,ENTRIES!$H$2:$H$1913,"A")</f>
        <v>0</v>
      </c>
      <c r="G100" s="41">
        <f>COUNTIFS(ENTRIES!$B$2:$B$1913,$B100,ENTRIES!$H$2:$H$1913,"-")</f>
        <v>0</v>
      </c>
      <c r="H100" s="41">
        <f>COUNTIFS(ENTRIES!$B$2:$B$1913,$B100,ENTRIES!$H$2:$H$1913,"W")</f>
        <v>0</v>
      </c>
      <c r="I100" s="41" t="str">
        <f t="shared" si="2"/>
        <v/>
      </c>
      <c r="J100" s="41" t="str">
        <f t="shared" si="12"/>
        <v/>
      </c>
      <c r="K100" s="30"/>
      <c r="L100" s="30"/>
      <c r="M100" s="41">
        <f t="shared" si="3"/>
        <v>0</v>
      </c>
      <c r="N100" s="32"/>
    </row>
    <row r="101" spans="1:14" ht="58.5" customHeight="1">
      <c r="A101" s="30"/>
      <c r="B101" s="28"/>
      <c r="C101" s="44" t="str" cm="1">
        <f t="array" ref="C101">_xlfn.IFS(LEN(B101)=0,"",D101=0,"NOT USED YET",F101+G101=0,"WAITING",AND(F101+G101&gt;0,J101="Y"),"-",F101+G101&gt;0,F101/(F101+G101),TRUE,"")</f>
        <v/>
      </c>
      <c r="D101" s="41">
        <f>COUNTIF(ENTRIES!B$2:B$1913,B101)</f>
        <v>0</v>
      </c>
      <c r="E101" s="41">
        <f>IF(COUNTIFS(ENTRIES!$B$2:$B$1913,$B101,ENTRIES!$I$2:$I$1913,"Award")&gt;0,COUNTIFS(ENTRIES!$B$2:$B$1913,$B101,ENTRIES!$I$2:$I$1913,"Award"),0)</f>
        <v>0</v>
      </c>
      <c r="F101" s="41">
        <f>COUNTIFS(ENTRIES!$B$2:$B$1913,$B101,ENTRIES!$H$2:$H$1913,"A")</f>
        <v>0</v>
      </c>
      <c r="G101" s="41">
        <f>COUNTIFS(ENTRIES!$B$2:$B$1913,$B101,ENTRIES!$H$2:$H$1913,"-")</f>
        <v>0</v>
      </c>
      <c r="H101" s="41">
        <f>COUNTIFS(ENTRIES!$B$2:$B$1913,$B101,ENTRIES!$H$2:$H$1913,"W")</f>
        <v>0</v>
      </c>
      <c r="I101" s="41" t="str">
        <f t="shared" si="2"/>
        <v/>
      </c>
      <c r="J101" s="41" t="str">
        <f t="shared" si="12"/>
        <v/>
      </c>
      <c r="K101" s="30"/>
      <c r="L101" s="30"/>
      <c r="M101" s="41">
        <f t="shared" si="3"/>
        <v>0</v>
      </c>
      <c r="N101" s="32"/>
    </row>
    <row r="102" spans="1:14" ht="58.5" customHeight="1">
      <c r="A102" s="30"/>
      <c r="B102" s="28"/>
      <c r="C102" s="44" t="str" cm="1">
        <f t="array" ref="C102">_xlfn.IFS(LEN(B102)=0,"",D102=0,"NOT USED YET",F102+G102=0,"WAITING",AND(F102+G102&gt;0,J102="Y"),"-",F102+G102&gt;0,F102/(F102+G102),TRUE,"")</f>
        <v/>
      </c>
      <c r="D102" s="41">
        <f>COUNTIF(ENTRIES!B$2:B$1913,B102)</f>
        <v>0</v>
      </c>
      <c r="E102" s="41">
        <f>IF(COUNTIFS(ENTRIES!$B$2:$B$1913,$B102,ENTRIES!$I$2:$I$1913,"Award")&gt;0,COUNTIFS(ENTRIES!$B$2:$B$1913,$B102,ENTRIES!$I$2:$I$1913,"Award"),0)</f>
        <v>0</v>
      </c>
      <c r="F102" s="41">
        <f>COUNTIFS(ENTRIES!$B$2:$B$1913,$B102,ENTRIES!$H$2:$H$1913,"A")</f>
        <v>0</v>
      </c>
      <c r="G102" s="41">
        <f>COUNTIFS(ENTRIES!$B$2:$B$1913,$B102,ENTRIES!$H$2:$H$1913,"-")</f>
        <v>0</v>
      </c>
      <c r="H102" s="41">
        <f>COUNTIFS(ENTRIES!$B$2:$B$1913,$B102,ENTRIES!$H$2:$H$1913,"W")</f>
        <v>0</v>
      </c>
      <c r="I102" s="41" t="str">
        <f t="shared" si="2"/>
        <v/>
      </c>
      <c r="J102" s="41" t="str">
        <f t="shared" si="12"/>
        <v/>
      </c>
      <c r="K102" s="30"/>
      <c r="L102" s="30"/>
      <c r="M102" s="41">
        <f t="shared" si="3"/>
        <v>0</v>
      </c>
      <c r="N102" s="32"/>
    </row>
    <row r="103" spans="1:14" ht="58.5" customHeight="1">
      <c r="A103" s="30"/>
      <c r="B103" s="28"/>
      <c r="C103" s="44" t="str" cm="1">
        <f t="array" ref="C103">_xlfn.IFS(LEN(B103)=0,"",D103=0,"NOT USED YET",F103+G103=0,"WAITING",AND(F103+G103&gt;0,J103="Y"),"-",F103+G103&gt;0,F103/(F103+G103),TRUE,"")</f>
        <v/>
      </c>
      <c r="D103" s="41">
        <f>COUNTIF(ENTRIES!B$2:B$1913,B103)</f>
        <v>0</v>
      </c>
      <c r="E103" s="41">
        <f>IF(COUNTIFS(ENTRIES!$B$2:$B$1913,$B103,ENTRIES!$I$2:$I$1913,"Award")&gt;0,COUNTIFS(ENTRIES!$B$2:$B$1913,$B103,ENTRIES!$I$2:$I$1913,"Award"),0)</f>
        <v>0</v>
      </c>
      <c r="F103" s="41">
        <f>COUNTIFS(ENTRIES!$B$2:$B$1913,$B103,ENTRIES!$H$2:$H$1913,"A")</f>
        <v>0</v>
      </c>
      <c r="G103" s="41">
        <f>COUNTIFS(ENTRIES!$B$2:$B$1913,$B103,ENTRIES!$H$2:$H$1913,"-")</f>
        <v>0</v>
      </c>
      <c r="H103" s="41">
        <f>COUNTIFS(ENTRIES!$B$2:$B$1913,$B103,ENTRIES!$H$2:$H$1913,"W")</f>
        <v>0</v>
      </c>
      <c r="I103" s="41" t="str">
        <f t="shared" si="2"/>
        <v/>
      </c>
      <c r="J103" s="41" t="str">
        <f t="shared" si="12"/>
        <v/>
      </c>
      <c r="K103" s="30"/>
      <c r="L103" s="30"/>
      <c r="M103" s="41">
        <f t="shared" si="3"/>
        <v>0</v>
      </c>
      <c r="N103" s="32"/>
    </row>
    <row r="104" spans="1:14" ht="58.5" customHeight="1">
      <c r="A104" s="30"/>
      <c r="B104" s="28"/>
      <c r="C104" s="44" t="str" cm="1">
        <f t="array" ref="C104">_xlfn.IFS(LEN(B104)=0,"",D104=0,"NOT USED YET",F104+G104=0,"WAITING",AND(F104+G104&gt;0,J104="Y"),"-",F104+G104&gt;0,F104/(F104+G104),TRUE,"")</f>
        <v/>
      </c>
      <c r="D104" s="41">
        <f>COUNTIF(ENTRIES!B$2:B$1913,B104)</f>
        <v>0</v>
      </c>
      <c r="E104" s="41">
        <f>IF(COUNTIFS(ENTRIES!$B$2:$B$1913,$B104,ENTRIES!$I$2:$I$1913,"Award")&gt;0,COUNTIFS(ENTRIES!$B$2:$B$1913,$B104,ENTRIES!$I$2:$I$1913,"Award"),0)</f>
        <v>0</v>
      </c>
      <c r="F104" s="41">
        <f>COUNTIFS(ENTRIES!$B$2:$B$1913,$B104,ENTRIES!$H$2:$H$1913,"A")</f>
        <v>0</v>
      </c>
      <c r="G104" s="41">
        <f>COUNTIFS(ENTRIES!$B$2:$B$1913,$B104,ENTRIES!$H$2:$H$1913,"-")</f>
        <v>0</v>
      </c>
      <c r="H104" s="41">
        <f>COUNTIFS(ENTRIES!$B$2:$B$1913,$B104,ENTRIES!$H$2:$H$1913,"W")</f>
        <v>0</v>
      </c>
      <c r="I104" s="41" t="str">
        <f t="shared" si="2"/>
        <v/>
      </c>
      <c r="J104" s="41" t="str">
        <f t="shared" si="12"/>
        <v/>
      </c>
      <c r="K104" s="30"/>
      <c r="L104" s="30"/>
      <c r="M104" s="41">
        <f t="shared" si="3"/>
        <v>0</v>
      </c>
      <c r="N104" s="32"/>
    </row>
    <row r="105" spans="1:14" ht="58.5" customHeight="1">
      <c r="A105" s="30"/>
      <c r="B105" s="28"/>
      <c r="C105" s="44" t="str" cm="1">
        <f t="array" ref="C105">_xlfn.IFS(LEN(B105)=0,"",D105=0,"NOT USED YET",F105+G105=0,"WAITING",AND(F105+G105&gt;0,J105="Y"),"-",F105+G105&gt;0,F105/(F105+G105),TRUE,"")</f>
        <v/>
      </c>
      <c r="D105" s="41">
        <f>COUNTIF(ENTRIES!B$2:B$1913,B105)</f>
        <v>0</v>
      </c>
      <c r="E105" s="41">
        <f>IF(COUNTIFS(ENTRIES!$B$2:$B$1913,$B105,ENTRIES!$I$2:$I$1913,"Award")&gt;0,COUNTIFS(ENTRIES!$B$2:$B$1913,$B105,ENTRIES!$I$2:$I$1913,"Award"),0)</f>
        <v>0</v>
      </c>
      <c r="F105" s="41">
        <f>COUNTIFS(ENTRIES!$B$2:$B$1913,$B105,ENTRIES!$H$2:$H$1913,"A")</f>
        <v>0</v>
      </c>
      <c r="G105" s="41">
        <f>COUNTIFS(ENTRIES!$B$2:$B$1913,$B105,ENTRIES!$H$2:$H$1913,"-")</f>
        <v>0</v>
      </c>
      <c r="H105" s="41">
        <f>COUNTIFS(ENTRIES!$B$2:$B$1913,$B105,ENTRIES!$H$2:$H$1913,"W")</f>
        <v>0</v>
      </c>
      <c r="I105" s="41" t="str">
        <f t="shared" si="2"/>
        <v/>
      </c>
      <c r="J105" s="41" t="str">
        <f t="shared" si="12"/>
        <v/>
      </c>
      <c r="K105" s="30"/>
      <c r="L105" s="30"/>
      <c r="M105" s="41">
        <f t="shared" si="3"/>
        <v>0</v>
      </c>
      <c r="N105" s="32"/>
    </row>
    <row r="106" spans="1:14" ht="58.5" customHeight="1">
      <c r="A106" s="30"/>
      <c r="B106" s="28"/>
      <c r="C106" s="44" t="str" cm="1">
        <f t="array" ref="C106">_xlfn.IFS(LEN(B106)=0,"",D106=0,"NOT USED YET",F106+G106=0,"WAITING",AND(F106+G106&gt;0,J106="Y"),"-",F106+G106&gt;0,F106/(F106+G106),TRUE,"")</f>
        <v/>
      </c>
      <c r="D106" s="41">
        <f>COUNTIF(ENTRIES!B$2:B$1913,B106)</f>
        <v>0</v>
      </c>
      <c r="E106" s="41">
        <f>IF(COUNTIFS(ENTRIES!$B$2:$B$1913,$B106,ENTRIES!$I$2:$I$1913,"Award")&gt;0,COUNTIFS(ENTRIES!$B$2:$B$1913,$B106,ENTRIES!$I$2:$I$1913,"Award"),0)</f>
        <v>0</v>
      </c>
      <c r="F106" s="41">
        <f>COUNTIFS(ENTRIES!$B$2:$B$1913,$B106,ENTRIES!$H$2:$H$1913,"A")</f>
        <v>0</v>
      </c>
      <c r="G106" s="41">
        <f>COUNTIFS(ENTRIES!$B$2:$B$1913,$B106,ENTRIES!$H$2:$H$1913,"-")</f>
        <v>0</v>
      </c>
      <c r="H106" s="41">
        <f>COUNTIFS(ENTRIES!$B$2:$B$1913,$B106,ENTRIES!$H$2:$H$1913,"W")</f>
        <v>0</v>
      </c>
      <c r="I106" s="41" t="str">
        <f t="shared" si="2"/>
        <v/>
      </c>
      <c r="J106" s="41" t="str">
        <f t="shared" si="12"/>
        <v/>
      </c>
      <c r="K106" s="30"/>
      <c r="L106" s="30"/>
      <c r="M106" s="41">
        <f t="shared" si="3"/>
        <v>0</v>
      </c>
      <c r="N106" s="32"/>
    </row>
    <row r="107" spans="1:14" ht="58.5" customHeight="1">
      <c r="A107" s="30"/>
      <c r="B107" s="28"/>
      <c r="C107" s="44" t="str" cm="1">
        <f t="array" ref="C107">_xlfn.IFS(LEN(B107)=0,"",D107=0,"NOT USED YET",F107+G107=0,"WAITING",AND(F107+G107&gt;0,J107="Y"),"-",F107+G107&gt;0,F107/(F107+G107),TRUE,"")</f>
        <v/>
      </c>
      <c r="D107" s="41">
        <f>COUNTIF(ENTRIES!B$2:B$1913,B107)</f>
        <v>0</v>
      </c>
      <c r="E107" s="41">
        <f>IF(COUNTIFS(ENTRIES!$B$2:$B$1913,$B107,ENTRIES!$I$2:$I$1913,"Award")&gt;0,COUNTIFS(ENTRIES!$B$2:$B$1913,$B107,ENTRIES!$I$2:$I$1913,"Award"),0)</f>
        <v>0</v>
      </c>
      <c r="F107" s="41">
        <f>COUNTIFS(ENTRIES!$B$2:$B$1913,$B107,ENTRIES!$H$2:$H$1913,"A")</f>
        <v>0</v>
      </c>
      <c r="G107" s="41">
        <f>COUNTIFS(ENTRIES!$B$2:$B$1913,$B107,ENTRIES!$H$2:$H$1913,"-")</f>
        <v>0</v>
      </c>
      <c r="H107" s="41">
        <f>COUNTIFS(ENTRIES!$B$2:$B$1913,$B107,ENTRIES!$H$2:$H$1913,"W")</f>
        <v>0</v>
      </c>
      <c r="I107" s="41" t="str">
        <f t="shared" si="2"/>
        <v/>
      </c>
      <c r="J107" s="41" t="str">
        <f t="shared" si="12"/>
        <v/>
      </c>
      <c r="K107" s="30"/>
      <c r="L107" s="30"/>
      <c r="M107" s="41">
        <f t="shared" si="3"/>
        <v>0</v>
      </c>
      <c r="N107" s="32"/>
    </row>
    <row r="108" spans="1:14" ht="58.5" customHeight="1">
      <c r="A108" s="30"/>
      <c r="B108" s="28"/>
      <c r="C108" s="44" t="str" cm="1">
        <f t="array" ref="C108">_xlfn.IFS(LEN(B108)=0,"",D108=0,"NOT USED YET",F108+G108=0,"WAITING",AND(F108+G108&gt;0,J108="Y"),"-",F108+G108&gt;0,F108/(F108+G108),TRUE,"")</f>
        <v/>
      </c>
      <c r="D108" s="41">
        <f>COUNTIF(ENTRIES!B$2:B$1913,B108)</f>
        <v>0</v>
      </c>
      <c r="E108" s="41">
        <f>IF(COUNTIFS(ENTRIES!$B$2:$B$1913,$B108,ENTRIES!$I$2:$I$1913,"Award")&gt;0,COUNTIFS(ENTRIES!$B$2:$B$1913,$B108,ENTRIES!$I$2:$I$1913,"Award"),0)</f>
        <v>0</v>
      </c>
      <c r="F108" s="41">
        <f>COUNTIFS(ENTRIES!$B$2:$B$1913,$B108,ENTRIES!$H$2:$H$1913,"A")</f>
        <v>0</v>
      </c>
      <c r="G108" s="41">
        <f>COUNTIFS(ENTRIES!$B$2:$B$1913,$B108,ENTRIES!$H$2:$H$1913,"-")</f>
        <v>0</v>
      </c>
      <c r="H108" s="41">
        <f>COUNTIFS(ENTRIES!$B$2:$B$1913,$B108,ENTRIES!$H$2:$H$1913,"W")</f>
        <v>0</v>
      </c>
      <c r="I108" s="41" t="str">
        <f t="shared" si="2"/>
        <v/>
      </c>
      <c r="J108" s="41" t="str">
        <f t="shared" si="12"/>
        <v/>
      </c>
      <c r="K108" s="30"/>
      <c r="L108" s="30"/>
      <c r="M108" s="41">
        <f t="shared" si="3"/>
        <v>0</v>
      </c>
      <c r="N108" s="32"/>
    </row>
    <row r="109" spans="1:14" ht="58.5" customHeight="1">
      <c r="A109" s="30"/>
      <c r="B109" s="28"/>
      <c r="C109" s="44" t="str" cm="1">
        <f t="array" ref="C109">_xlfn.IFS(LEN(B109)=0,"",D109=0,"NOT USED YET",F109+G109=0,"WAITING",AND(F109+G109&gt;0,J109="Y"),"-",F109+G109&gt;0,F109/(F109+G109),TRUE,"")</f>
        <v/>
      </c>
      <c r="D109" s="41">
        <f>COUNTIF(ENTRIES!B$2:B$1913,B109)</f>
        <v>0</v>
      </c>
      <c r="E109" s="41">
        <f>IF(COUNTIFS(ENTRIES!$B$2:$B$1913,$B109,ENTRIES!$I$2:$I$1913,"Award")&gt;0,COUNTIFS(ENTRIES!$B$2:$B$1913,$B109,ENTRIES!$I$2:$I$1913,"Award"),0)</f>
        <v>0</v>
      </c>
      <c r="F109" s="41">
        <f>COUNTIFS(ENTRIES!$B$2:$B$1913,$B109,ENTRIES!$H$2:$H$1913,"A")</f>
        <v>0</v>
      </c>
      <c r="G109" s="41">
        <f>COUNTIFS(ENTRIES!$B$2:$B$1913,$B109,ENTRIES!$H$2:$H$1913,"-")</f>
        <v>0</v>
      </c>
      <c r="H109" s="41">
        <f>COUNTIFS(ENTRIES!$B$2:$B$1913,$B109,ENTRIES!$H$2:$H$1913,"W")</f>
        <v>0</v>
      </c>
      <c r="I109" s="41" t="str">
        <f t="shared" si="2"/>
        <v/>
      </c>
      <c r="J109" s="41" t="str">
        <f t="shared" si="12"/>
        <v/>
      </c>
      <c r="K109" s="30"/>
      <c r="L109" s="30"/>
      <c r="M109" s="41">
        <f t="shared" si="3"/>
        <v>0</v>
      </c>
      <c r="N109" s="32"/>
    </row>
    <row r="110" spans="1:14" ht="58.5" customHeight="1">
      <c r="A110" s="30"/>
      <c r="B110" s="29"/>
      <c r="C110" s="44" t="str" cm="1">
        <f t="array" ref="C110">_xlfn.IFS(LEN(B110)=0,"",D110=0,"NOT USED YET",F110+G110=0,"WAITING",AND(F110+G110&gt;0,J110="Y"),"-",F110+G110&gt;0,F110/(F110+G110),TRUE,"")</f>
        <v/>
      </c>
      <c r="D110" s="41">
        <f>COUNTIF(ENTRIES!B$2:B$1913,B110)</f>
        <v>0</v>
      </c>
      <c r="E110" s="41">
        <f>IF(COUNTIFS(ENTRIES!$B$2:$B$1913,$B110,ENTRIES!$I$2:$I$1913,"Award")&gt;0,COUNTIFS(ENTRIES!$B$2:$B$1913,$B110,ENTRIES!$I$2:$I$1913,"Award"),0)</f>
        <v>0</v>
      </c>
      <c r="F110" s="41">
        <f>COUNTIFS(ENTRIES!$B$2:$B$1913,$B110,ENTRIES!$H$2:$H$1913,"A")</f>
        <v>0</v>
      </c>
      <c r="G110" s="41">
        <f>COUNTIFS(ENTRIES!$B$2:$B$1913,$B110,ENTRIES!$H$2:$H$1913,"-")</f>
        <v>0</v>
      </c>
      <c r="H110" s="41">
        <f>COUNTIFS(ENTRIES!$B$2:$B$1913,$B110,ENTRIES!$H$2:$H$1913,"W")</f>
        <v>0</v>
      </c>
      <c r="I110" s="41" t="str">
        <f t="shared" si="2"/>
        <v/>
      </c>
      <c r="J110" s="41" t="str">
        <f t="shared" si="12"/>
        <v/>
      </c>
      <c r="K110" s="30"/>
      <c r="L110" s="30"/>
      <c r="M110" s="41">
        <f t="shared" si="3"/>
        <v>0</v>
      </c>
      <c r="N110" s="32"/>
    </row>
    <row r="111" spans="1:14" ht="58.5" customHeight="1">
      <c r="A111" s="30"/>
      <c r="B111" s="28"/>
      <c r="C111" s="44" t="str" cm="1">
        <f t="array" ref="C111">_xlfn.IFS(LEN(B111)=0,"",D111=0,"NOT USED YET",F111+G111=0,"WAITING",AND(F111+G111&gt;0,J111="Y"),"-",F111+G111&gt;0,F111/(F111+G111),TRUE,"")</f>
        <v/>
      </c>
      <c r="D111" s="41">
        <f>COUNTIF(ENTRIES!B$2:B$1913,B111)</f>
        <v>0</v>
      </c>
      <c r="E111" s="41">
        <f>IF(COUNTIFS(ENTRIES!$B$2:$B$1913,$B111,ENTRIES!$I$2:$I$1913,"Award")&gt;0,COUNTIFS(ENTRIES!$B$2:$B$1913,$B111,ENTRIES!$I$2:$I$1913,"Award"),0)</f>
        <v>0</v>
      </c>
      <c r="F111" s="41">
        <f>COUNTIFS(ENTRIES!$B$2:$B$1913,$B111,ENTRIES!$H$2:$H$1913,"A")</f>
        <v>0</v>
      </c>
      <c r="G111" s="41">
        <f>COUNTIFS(ENTRIES!$B$2:$B$1913,$B111,ENTRIES!$H$2:$H$1913,"-")</f>
        <v>0</v>
      </c>
      <c r="H111" s="41">
        <f>COUNTIFS(ENTRIES!$B$2:$B$1913,$B111,ENTRIES!$H$2:$H$1913,"W")</f>
        <v>0</v>
      </c>
      <c r="I111" s="41" t="str">
        <f t="shared" si="2"/>
        <v/>
      </c>
      <c r="J111" s="41" t="str">
        <f t="shared" si="12"/>
        <v/>
      </c>
      <c r="K111" s="30"/>
      <c r="L111" s="30"/>
      <c r="M111" s="41">
        <f t="shared" si="3"/>
        <v>0</v>
      </c>
      <c r="N111" s="32"/>
    </row>
    <row r="112" spans="1:14" ht="58.5" customHeight="1">
      <c r="A112" s="30"/>
      <c r="B112" s="28"/>
      <c r="C112" s="44" t="str" cm="1">
        <f t="array" ref="C112">_xlfn.IFS(LEN(B112)=0,"",D112=0,"NOT USED YET",F112+G112=0,"WAITING",AND(F112+G112&gt;0,J112="Y"),"-",F112+G112&gt;0,F112/(F112+G112),TRUE,"")</f>
        <v/>
      </c>
      <c r="D112" s="41">
        <f>COUNTIF(ENTRIES!B$2:B$1913,B112)</f>
        <v>0</v>
      </c>
      <c r="E112" s="41">
        <f>IF(COUNTIFS(ENTRIES!$B$2:$B$1913,$B112,ENTRIES!$I$2:$I$1913,"Award")&gt;0,COUNTIFS(ENTRIES!$B$2:$B$1913,$B112,ENTRIES!$I$2:$I$1913,"Award"),0)</f>
        <v>0</v>
      </c>
      <c r="F112" s="41">
        <f>COUNTIFS(ENTRIES!$B$2:$B$1913,$B112,ENTRIES!$H$2:$H$1913,"A")</f>
        <v>0</v>
      </c>
      <c r="G112" s="41">
        <f>COUNTIFS(ENTRIES!$B$2:$B$1913,$B112,ENTRIES!$H$2:$H$1913,"-")</f>
        <v>0</v>
      </c>
      <c r="H112" s="41">
        <f>COUNTIFS(ENTRIES!$B$2:$B$1913,$B112,ENTRIES!$H$2:$H$1913,"W")</f>
        <v>0</v>
      </c>
      <c r="I112" s="41" t="str">
        <f t="shared" si="2"/>
        <v/>
      </c>
      <c r="J112" s="41" t="str">
        <f t="shared" si="12"/>
        <v/>
      </c>
      <c r="K112" s="30"/>
      <c r="L112" s="30"/>
      <c r="M112" s="41">
        <f t="shared" si="3"/>
        <v>0</v>
      </c>
      <c r="N112" s="32"/>
    </row>
    <row r="113" spans="1:14" ht="58.5" customHeight="1">
      <c r="A113" s="30"/>
      <c r="B113" s="28"/>
      <c r="C113" s="44" t="str" cm="1">
        <f t="array" ref="C113">_xlfn.IFS(LEN(B113)=0,"",D113=0,"NOT USED YET",F113+G113=0,"WAITING",AND(F113+G113&gt;0,J113="Y"),"-",F113+G113&gt;0,F113/(F113+G113),TRUE,"")</f>
        <v/>
      </c>
      <c r="D113" s="41">
        <f>COUNTIF(ENTRIES!B$2:B$1913,B113)</f>
        <v>0</v>
      </c>
      <c r="E113" s="41">
        <f>IF(COUNTIFS(ENTRIES!$B$2:$B$1913,$B113,ENTRIES!$I$2:$I$1913,"Award")&gt;0,COUNTIFS(ENTRIES!$B$2:$B$1913,$B113,ENTRIES!$I$2:$I$1913,"Award"),0)</f>
        <v>0</v>
      </c>
      <c r="F113" s="41">
        <f>COUNTIFS(ENTRIES!$B$2:$B$1913,$B113,ENTRIES!$H$2:$H$1913,"A")</f>
        <v>0</v>
      </c>
      <c r="G113" s="41">
        <f>COUNTIFS(ENTRIES!$B$2:$B$1913,$B113,ENTRIES!$H$2:$H$1913,"-")</f>
        <v>0</v>
      </c>
      <c r="H113" s="41">
        <f>COUNTIFS(ENTRIES!$B$2:$B$1913,$B113,ENTRIES!$H$2:$H$1913,"W")</f>
        <v>0</v>
      </c>
      <c r="I113" s="41" t="str">
        <f t="shared" si="2"/>
        <v/>
      </c>
      <c r="J113" s="41" t="str">
        <f t="shared" si="12"/>
        <v/>
      </c>
      <c r="K113" s="30"/>
      <c r="L113" s="30"/>
      <c r="M113" s="41">
        <f t="shared" si="3"/>
        <v>0</v>
      </c>
      <c r="N113" s="14"/>
    </row>
    <row r="114" spans="1:14" ht="58.5" customHeight="1">
      <c r="A114" s="30"/>
      <c r="B114" s="28"/>
      <c r="C114" s="44" t="str" cm="1">
        <f t="array" ref="C114">_xlfn.IFS(LEN(B114)=0,"",D114=0,"NOT USED YET",F114+G114=0,"WAITING",AND(F114+G114&gt;0,J114="Y"),"-",F114+G114&gt;0,F114/(F114+G114),TRUE,"")</f>
        <v/>
      </c>
      <c r="D114" s="41">
        <f>COUNTIF(ENTRIES!B$2:B$1913,B114)</f>
        <v>0</v>
      </c>
      <c r="E114" s="41">
        <f>IF(COUNTIFS(ENTRIES!$B$2:$B$1913,$B114,ENTRIES!$I$2:$I$1913,"Award")&gt;0,COUNTIFS(ENTRIES!$B$2:$B$1913,$B114,ENTRIES!$I$2:$I$1913,"Award"),0)</f>
        <v>0</v>
      </c>
      <c r="F114" s="41">
        <f>COUNTIFS(ENTRIES!$B$2:$B$1913,$B114,ENTRIES!$H$2:$H$1913,"A")</f>
        <v>0</v>
      </c>
      <c r="G114" s="41">
        <f>COUNTIFS(ENTRIES!$B$2:$B$1913,$B114,ENTRIES!$H$2:$H$1913,"-")</f>
        <v>0</v>
      </c>
      <c r="H114" s="41">
        <f>COUNTIFS(ENTRIES!$B$2:$B$1913,$B114,ENTRIES!$H$2:$H$1913,"W")</f>
        <v>0</v>
      </c>
      <c r="I114" s="41" t="str">
        <f t="shared" si="2"/>
        <v/>
      </c>
      <c r="J114" s="41" t="str">
        <f t="shared" si="12"/>
        <v/>
      </c>
      <c r="K114" s="30"/>
      <c r="L114" s="30"/>
      <c r="M114" s="41">
        <f t="shared" si="3"/>
        <v>0</v>
      </c>
      <c r="N114" s="32"/>
    </row>
    <row r="115" spans="1:14" ht="58.5" customHeight="1">
      <c r="A115" s="30"/>
      <c r="B115" s="28"/>
      <c r="C115" s="44" t="str" cm="1">
        <f t="array" ref="C115">_xlfn.IFS(LEN(B115)=0,"",D115=0,"NOT USED YET",F115+G115=0,"WAITING",AND(F115+G115&gt;0,J115="Y"),"-",F115+G115&gt;0,F115/(F115+G115),TRUE,"")</f>
        <v/>
      </c>
      <c r="D115" s="41">
        <f>COUNTIF(ENTRIES!B$2:B$1913,B115)</f>
        <v>0</v>
      </c>
      <c r="E115" s="41">
        <f>IF(COUNTIFS(ENTRIES!$B$2:$B$1913,$B115,ENTRIES!$I$2:$I$1913,"Award")&gt;0,COUNTIFS(ENTRIES!$B$2:$B$1913,$B115,ENTRIES!$I$2:$I$1913,"Award"),0)</f>
        <v>0</v>
      </c>
      <c r="F115" s="41">
        <f>COUNTIFS(ENTRIES!$B$2:$B$1913,$B115,ENTRIES!$H$2:$H$1913,"A")</f>
        <v>0</v>
      </c>
      <c r="G115" s="41">
        <f>COUNTIFS(ENTRIES!$B$2:$B$1913,$B115,ENTRIES!$H$2:$H$1913,"-")</f>
        <v>0</v>
      </c>
      <c r="H115" s="41">
        <f>COUNTIFS(ENTRIES!$B$2:$B$1913,$B115,ENTRIES!$H$2:$H$1913,"W")</f>
        <v>0</v>
      </c>
      <c r="I115" s="41" t="str">
        <f t="shared" si="2"/>
        <v/>
      </c>
      <c r="J115" s="41" t="str">
        <f t="shared" si="12"/>
        <v/>
      </c>
      <c r="K115" s="30"/>
      <c r="L115" s="30"/>
      <c r="M115" s="41">
        <f t="shared" si="3"/>
        <v>0</v>
      </c>
      <c r="N115" s="32"/>
    </row>
    <row r="116" spans="1:14" ht="58.5" customHeight="1">
      <c r="A116" s="30"/>
      <c r="B116" s="28"/>
      <c r="C116" s="44" t="str" cm="1">
        <f t="array" ref="C116">_xlfn.IFS(LEN(B116)=0,"",D116=0,"NOT USED YET",F116+G116=0,"WAITING",AND(F116+G116&gt;0,J116="Y"),"-",F116+G116&gt;0,F116/(F116+G116),TRUE,"")</f>
        <v/>
      </c>
      <c r="D116" s="41">
        <f>COUNTIF(ENTRIES!B$2:B$1913,B116)</f>
        <v>0</v>
      </c>
      <c r="E116" s="41">
        <f>IF(COUNTIFS(ENTRIES!$B$2:$B$1913,$B116,ENTRIES!$I$2:$I$1913,"Award")&gt;0,COUNTIFS(ENTRIES!$B$2:$B$1913,$B116,ENTRIES!$I$2:$I$1913,"Award"),0)</f>
        <v>0</v>
      </c>
      <c r="F116" s="41">
        <f>COUNTIFS(ENTRIES!$B$2:$B$1913,$B116,ENTRIES!$H$2:$H$1913,"A")</f>
        <v>0</v>
      </c>
      <c r="G116" s="41">
        <f>COUNTIFS(ENTRIES!$B$2:$B$1913,$B116,ENTRIES!$H$2:$H$1913,"-")</f>
        <v>0</v>
      </c>
      <c r="H116" s="41">
        <f>COUNTIFS(ENTRIES!$B$2:$B$1913,$B116,ENTRIES!$H$2:$H$1913,"W")</f>
        <v>0</v>
      </c>
      <c r="I116" s="41" t="str">
        <f t="shared" si="2"/>
        <v/>
      </c>
      <c r="J116" s="41" t="str">
        <f t="shared" si="12"/>
        <v/>
      </c>
      <c r="K116" s="30"/>
      <c r="L116" s="30"/>
      <c r="M116" s="41">
        <f t="shared" si="3"/>
        <v>0</v>
      </c>
      <c r="N116" s="32"/>
    </row>
    <row r="117" spans="1:14" ht="58.5" customHeight="1">
      <c r="A117" s="30"/>
      <c r="B117" s="28"/>
      <c r="C117" s="44" t="str" cm="1">
        <f t="array" ref="C117">_xlfn.IFS(LEN(B117)=0,"",D117=0,"NOT USED YET",F117+G117=0,"WAITING",AND(F117+G117&gt;0,J117="Y"),"-",F117+G117&gt;0,F117/(F117+G117),TRUE,"")</f>
        <v/>
      </c>
      <c r="D117" s="41">
        <f>COUNTIF(ENTRIES!B$2:B$1913,B117)</f>
        <v>0</v>
      </c>
      <c r="E117" s="41">
        <f>IF(COUNTIFS(ENTRIES!$B$2:$B$1913,$B117,ENTRIES!$I$2:$I$1913,"Award")&gt;0,COUNTIFS(ENTRIES!$B$2:$B$1913,$B117,ENTRIES!$I$2:$I$1913,"Award"),0)</f>
        <v>0</v>
      </c>
      <c r="F117" s="41">
        <f>COUNTIFS(ENTRIES!$B$2:$B$1913,$B117,ENTRIES!$H$2:$H$1913,"A")</f>
        <v>0</v>
      </c>
      <c r="G117" s="41">
        <f>COUNTIFS(ENTRIES!$B$2:$B$1913,$B117,ENTRIES!$H$2:$H$1913,"-")</f>
        <v>0</v>
      </c>
      <c r="H117" s="41">
        <f>COUNTIFS(ENTRIES!$B$2:$B$1913,$B117,ENTRIES!$H$2:$H$1913,"W")</f>
        <v>0</v>
      </c>
      <c r="I117" s="41" t="str">
        <f t="shared" si="2"/>
        <v/>
      </c>
      <c r="J117" s="41" t="str">
        <f t="shared" si="12"/>
        <v/>
      </c>
      <c r="K117" s="30"/>
      <c r="L117" s="30"/>
      <c r="M117" s="41">
        <f t="shared" si="3"/>
        <v>0</v>
      </c>
      <c r="N117" s="32"/>
    </row>
    <row r="118" spans="1:14" ht="58.5" customHeight="1">
      <c r="A118" s="30"/>
      <c r="B118" s="28"/>
      <c r="C118" s="44" t="str" cm="1">
        <f t="array" ref="C118">_xlfn.IFS(LEN(B118)=0,"",D118=0,"NOT USED YET",F118+G118=0,"WAITING",AND(F118+G118&gt;0,J118="Y"),"-",F118+G118&gt;0,F118/(F118+G118),TRUE,"")</f>
        <v/>
      </c>
      <c r="D118" s="41">
        <f>COUNTIF(ENTRIES!B$2:B$1913,B118)</f>
        <v>0</v>
      </c>
      <c r="E118" s="41">
        <f>IF(COUNTIFS(ENTRIES!$B$2:$B$1913,$B118,ENTRIES!$I$2:$I$1913,"Award")&gt;0,COUNTIFS(ENTRIES!$B$2:$B$1913,$B118,ENTRIES!$I$2:$I$1913,"Award"),0)</f>
        <v>0</v>
      </c>
      <c r="F118" s="41">
        <f>COUNTIFS(ENTRIES!$B$2:$B$1913,$B118,ENTRIES!$H$2:$H$1913,"A")</f>
        <v>0</v>
      </c>
      <c r="G118" s="41">
        <f>COUNTIFS(ENTRIES!$B$2:$B$1913,$B118,ENTRIES!$H$2:$H$1913,"-")</f>
        <v>0</v>
      </c>
      <c r="H118" s="41">
        <f>COUNTIFS(ENTRIES!$B$2:$B$1913,$B118,ENTRIES!$H$2:$H$1913,"W")</f>
        <v>0</v>
      </c>
      <c r="I118" s="41" t="str">
        <f t="shared" si="2"/>
        <v/>
      </c>
      <c r="J118" s="41" t="str">
        <f t="shared" si="12"/>
        <v/>
      </c>
      <c r="K118" s="30"/>
      <c r="L118" s="30"/>
      <c r="M118" s="41">
        <f t="shared" si="3"/>
        <v>0</v>
      </c>
      <c r="N118" s="32"/>
    </row>
    <row r="119" spans="1:14" ht="58.5" customHeight="1">
      <c r="A119" s="30"/>
      <c r="B119" s="29"/>
      <c r="C119" s="44" t="str" cm="1">
        <f t="array" ref="C119">_xlfn.IFS(LEN(B119)=0,"",D119=0,"NOT USED YET",F119+G119=0,"WAITING",AND(F119+G119&gt;0,J119="Y"),"-",F119+G119&gt;0,F119/(F119+G119),TRUE,"")</f>
        <v/>
      </c>
      <c r="D119" s="41">
        <f>COUNTIF(ENTRIES!B$2:B$1913,B119)</f>
        <v>0</v>
      </c>
      <c r="E119" s="41">
        <f>IF(COUNTIFS(ENTRIES!$B$2:$B$1913,$B119,ENTRIES!$I$2:$I$1913,"Award")&gt;0,COUNTIFS(ENTRIES!$B$2:$B$1913,$B119,ENTRIES!$I$2:$I$1913,"Award"),0)</f>
        <v>0</v>
      </c>
      <c r="F119" s="41">
        <f>COUNTIFS(ENTRIES!$B$2:$B$1913,$B119,ENTRIES!$H$2:$H$1913,"A")</f>
        <v>0</v>
      </c>
      <c r="G119" s="41">
        <f>COUNTIFS(ENTRIES!$B$2:$B$1913,$B119,ENTRIES!$H$2:$H$1913,"-")</f>
        <v>0</v>
      </c>
      <c r="H119" s="41">
        <f>COUNTIFS(ENTRIES!$B$2:$B$1913,$B119,ENTRIES!$H$2:$H$1913,"W")</f>
        <v>0</v>
      </c>
      <c r="I119" s="41" t="str">
        <f t="shared" si="2"/>
        <v/>
      </c>
      <c r="J119" s="41" t="str">
        <f t="shared" si="12"/>
        <v/>
      </c>
      <c r="K119" s="30"/>
      <c r="L119" s="30"/>
      <c r="M119" s="41">
        <f t="shared" si="3"/>
        <v>0</v>
      </c>
      <c r="N119" s="32"/>
    </row>
    <row r="120" spans="1:14" ht="58.5" customHeight="1">
      <c r="A120" s="30"/>
      <c r="B120" s="28"/>
      <c r="C120" s="44" t="str" cm="1">
        <f t="array" ref="C120">_xlfn.IFS(LEN(B120)=0,"",D120=0,"NOT USED YET",F120+G120=0,"WAITING",AND(F120+G120&gt;0,J120="Y"),"-",F120+G120&gt;0,F120/(F120+G120),TRUE,"")</f>
        <v/>
      </c>
      <c r="D120" s="41">
        <f>COUNTIF(ENTRIES!B$2:B$1913,B120)</f>
        <v>0</v>
      </c>
      <c r="E120" s="41">
        <f>IF(COUNTIFS(ENTRIES!$B$2:$B$1913,$B120,ENTRIES!$I$2:$I$1913,"Award")&gt;0,COUNTIFS(ENTRIES!$B$2:$B$1913,$B120,ENTRIES!$I$2:$I$1913,"Award"),0)</f>
        <v>0</v>
      </c>
      <c r="F120" s="41">
        <f>COUNTIFS(ENTRIES!$B$2:$B$1913,$B120,ENTRIES!$H$2:$H$1913,"A")</f>
        <v>0</v>
      </c>
      <c r="G120" s="41">
        <f>COUNTIFS(ENTRIES!$B$2:$B$1913,$B120,ENTRIES!$H$2:$H$1913,"-")</f>
        <v>0</v>
      </c>
      <c r="H120" s="41">
        <f>COUNTIFS(ENTRIES!$B$2:$B$1913,$B120,ENTRIES!$H$2:$H$1913,"W")</f>
        <v>0</v>
      </c>
      <c r="I120" s="41" t="str">
        <f t="shared" si="2"/>
        <v/>
      </c>
      <c r="J120" s="41" t="str">
        <f t="shared" si="12"/>
        <v/>
      </c>
      <c r="K120" s="30"/>
      <c r="L120" s="30"/>
      <c r="M120" s="41">
        <f t="shared" si="3"/>
        <v>0</v>
      </c>
      <c r="N120" s="32"/>
    </row>
    <row r="121" spans="1:14" ht="58.5" customHeight="1">
      <c r="A121" s="30"/>
      <c r="B121" s="28"/>
      <c r="C121" s="44" t="str" cm="1">
        <f t="array" ref="C121">_xlfn.IFS(LEN(B121)=0,"",D121=0,"NOT USED YET",F121+G121=0,"WAITING",AND(F121+G121&gt;0,J121="Y"),"-",F121+G121&gt;0,F121/(F121+G121),TRUE,"")</f>
        <v/>
      </c>
      <c r="D121" s="41">
        <f>COUNTIF(ENTRIES!B$2:B$1913,B121)</f>
        <v>0</v>
      </c>
      <c r="E121" s="41">
        <f>IF(COUNTIFS(ENTRIES!$B$2:$B$1913,$B121,ENTRIES!$I$2:$I$1913,"Award")&gt;0,COUNTIFS(ENTRIES!$B$2:$B$1913,$B121,ENTRIES!$I$2:$I$1913,"Award"),0)</f>
        <v>0</v>
      </c>
      <c r="F121" s="41">
        <f>COUNTIFS(ENTRIES!$B$2:$B$1913,$B121,ENTRIES!$H$2:$H$1913,"A")</f>
        <v>0</v>
      </c>
      <c r="G121" s="41">
        <f>COUNTIFS(ENTRIES!$B$2:$B$1913,$B121,ENTRIES!$H$2:$H$1913,"-")</f>
        <v>0</v>
      </c>
      <c r="H121" s="41">
        <f>COUNTIFS(ENTRIES!$B$2:$B$1913,$B121,ENTRIES!$H$2:$H$1913,"W")</f>
        <v>0</v>
      </c>
      <c r="I121" s="41" t="str">
        <f t="shared" si="2"/>
        <v/>
      </c>
      <c r="J121" s="41" t="str">
        <f t="shared" si="12"/>
        <v/>
      </c>
      <c r="K121" s="30"/>
      <c r="L121" s="30"/>
      <c r="M121" s="41">
        <f t="shared" si="3"/>
        <v>0</v>
      </c>
      <c r="N121" s="32"/>
    </row>
    <row r="122" spans="1:14" ht="58.5" customHeight="1">
      <c r="A122" s="30"/>
      <c r="B122" s="28"/>
      <c r="C122" s="44" t="str" cm="1">
        <f t="array" ref="C122">_xlfn.IFS(LEN(B122)=0,"",D122=0,"NOT USED YET",F122+G122=0,"WAITING",AND(F122+G122&gt;0,J122="Y"),"-",F122+G122&gt;0,F122/(F122+G122),TRUE,"")</f>
        <v/>
      </c>
      <c r="D122" s="41">
        <f>COUNTIF(ENTRIES!B$2:B$1913,B122)</f>
        <v>0</v>
      </c>
      <c r="E122" s="41">
        <f>IF(COUNTIFS(ENTRIES!$B$2:$B$1913,$B122,ENTRIES!$I$2:$I$1913,"Award")&gt;0,COUNTIFS(ENTRIES!$B$2:$B$1913,$B122,ENTRIES!$I$2:$I$1913,"Award"),0)</f>
        <v>0</v>
      </c>
      <c r="F122" s="41">
        <f>COUNTIFS(ENTRIES!$B$2:$B$1913,$B122,ENTRIES!$H$2:$H$1913,"A")</f>
        <v>0</v>
      </c>
      <c r="G122" s="41">
        <f>COUNTIFS(ENTRIES!$B$2:$B$1913,$B122,ENTRIES!$H$2:$H$1913,"-")</f>
        <v>0</v>
      </c>
      <c r="H122" s="41">
        <f>COUNTIFS(ENTRIES!$B$2:$B$1913,$B122,ENTRIES!$H$2:$H$1913,"W")</f>
        <v>0</v>
      </c>
      <c r="I122" s="41" t="str">
        <f t="shared" si="2"/>
        <v/>
      </c>
      <c r="J122" s="41" t="str">
        <f t="shared" si="12"/>
        <v/>
      </c>
      <c r="K122" s="30"/>
      <c r="L122" s="30"/>
      <c r="M122" s="41">
        <f t="shared" si="3"/>
        <v>0</v>
      </c>
      <c r="N122" s="32"/>
    </row>
    <row r="123" spans="1:14" ht="58.5" customHeight="1">
      <c r="A123" s="30"/>
      <c r="B123" s="28"/>
      <c r="C123" s="44" t="str" cm="1">
        <f t="array" ref="C123">_xlfn.IFS(LEN(B123)=0,"",D123=0,"NOT USED YET",F123+G123=0,"WAITING",AND(F123+G123&gt;0,J123="Y"),"-",F123+G123&gt;0,F123/(F123+G123),TRUE,"")</f>
        <v/>
      </c>
      <c r="D123" s="41">
        <f>COUNTIF(ENTRIES!B$2:B$1913,B123)</f>
        <v>0</v>
      </c>
      <c r="E123" s="41">
        <f>IF(COUNTIFS(ENTRIES!$B$2:$B$1913,$B123,ENTRIES!$I$2:$I$1913,"Award")&gt;0,COUNTIFS(ENTRIES!$B$2:$B$1913,$B123,ENTRIES!$I$2:$I$1913,"Award"),0)</f>
        <v>0</v>
      </c>
      <c r="F123" s="41">
        <f>COUNTIFS(ENTRIES!$B$2:$B$1913,$B123,ENTRIES!$H$2:$H$1913,"A")</f>
        <v>0</v>
      </c>
      <c r="G123" s="41">
        <f>COUNTIFS(ENTRIES!$B$2:$B$1913,$B123,ENTRIES!$H$2:$H$1913,"-")</f>
        <v>0</v>
      </c>
      <c r="H123" s="41">
        <f>COUNTIFS(ENTRIES!$B$2:$B$1913,$B123,ENTRIES!$H$2:$H$1913,"W")</f>
        <v>0</v>
      </c>
      <c r="I123" s="41" t="str">
        <f t="shared" si="2"/>
        <v/>
      </c>
      <c r="J123" s="41" t="str">
        <f t="shared" si="12"/>
        <v/>
      </c>
      <c r="K123" s="30"/>
      <c r="L123" s="30"/>
      <c r="M123" s="41">
        <f t="shared" si="3"/>
        <v>0</v>
      </c>
      <c r="N123" s="32"/>
    </row>
    <row r="124" spans="1:14" ht="58.5" customHeight="1">
      <c r="A124" s="30"/>
      <c r="B124" s="28"/>
      <c r="C124" s="44" t="str" cm="1">
        <f t="array" ref="C124">_xlfn.IFS(LEN(B124)=0,"",D124=0,"NOT USED YET",F124+G124=0,"WAITING",AND(F124+G124&gt;0,J124="Y"),"-",F124+G124&gt;0,F124/(F124+G124),TRUE,"")</f>
        <v/>
      </c>
      <c r="D124" s="41">
        <f>COUNTIF(ENTRIES!B$2:B$1913,B124)</f>
        <v>0</v>
      </c>
      <c r="E124" s="41">
        <f>IF(COUNTIFS(ENTRIES!$B$2:$B$1913,$B124,ENTRIES!$I$2:$I$1913,"Award")&gt;0,COUNTIFS(ENTRIES!$B$2:$B$1913,$B124,ENTRIES!$I$2:$I$1913,"Award"),0)</f>
        <v>0</v>
      </c>
      <c r="F124" s="41">
        <f>COUNTIFS(ENTRIES!$B$2:$B$1913,$B124,ENTRIES!$H$2:$H$1913,"A")</f>
        <v>0</v>
      </c>
      <c r="G124" s="41">
        <f>COUNTIFS(ENTRIES!$B$2:$B$1913,$B124,ENTRIES!$H$2:$H$1913,"-")</f>
        <v>0</v>
      </c>
      <c r="H124" s="41">
        <f>COUNTIFS(ENTRIES!$B$2:$B$1913,$B124,ENTRIES!$H$2:$H$1913,"W")</f>
        <v>0</v>
      </c>
      <c r="I124" s="41" t="str">
        <f t="shared" si="2"/>
        <v/>
      </c>
      <c r="J124" s="41" t="str">
        <f t="shared" si="12"/>
        <v/>
      </c>
      <c r="K124" s="30"/>
      <c r="L124" s="30"/>
      <c r="M124" s="41">
        <f t="shared" si="3"/>
        <v>0</v>
      </c>
      <c r="N124" s="32"/>
    </row>
    <row r="125" spans="1:14" ht="58.5" customHeight="1">
      <c r="A125" s="30"/>
      <c r="B125" s="28"/>
      <c r="C125" s="44" t="str" cm="1">
        <f t="array" ref="C125">_xlfn.IFS(LEN(B125)=0,"",D125=0,"NOT USED YET",F125+G125=0,"WAITING",AND(F125+G125&gt;0,J125="Y"),"-",F125+G125&gt;0,F125/(F125+G125),TRUE,"")</f>
        <v/>
      </c>
      <c r="D125" s="41">
        <f>COUNTIF(ENTRIES!B$2:B$1913,B125)</f>
        <v>0</v>
      </c>
      <c r="E125" s="41">
        <f>IF(COUNTIFS(ENTRIES!$B$2:$B$1913,$B125,ENTRIES!$I$2:$I$1913,"Award")&gt;0,COUNTIFS(ENTRIES!$B$2:$B$1913,$B125,ENTRIES!$I$2:$I$1913,"Award"),0)</f>
        <v>0</v>
      </c>
      <c r="F125" s="41">
        <f>COUNTIFS(ENTRIES!$B$2:$B$1913,$B125,ENTRIES!$H$2:$H$1913,"A")</f>
        <v>0</v>
      </c>
      <c r="G125" s="41">
        <f>COUNTIFS(ENTRIES!$B$2:$B$1913,$B125,ENTRIES!$H$2:$H$1913,"-")</f>
        <v>0</v>
      </c>
      <c r="H125" s="41">
        <f>COUNTIFS(ENTRIES!$B$2:$B$1913,$B125,ENTRIES!$H$2:$H$1913,"W")</f>
        <v>0</v>
      </c>
      <c r="I125" s="41" t="str">
        <f t="shared" si="2"/>
        <v/>
      </c>
      <c r="J125" s="41" t="str">
        <f t="shared" si="12"/>
        <v/>
      </c>
      <c r="K125" s="30"/>
      <c r="L125" s="30"/>
      <c r="M125" s="41">
        <f t="shared" si="3"/>
        <v>0</v>
      </c>
      <c r="N125" s="32"/>
    </row>
    <row r="126" spans="1:14" ht="58.5" customHeight="1">
      <c r="A126" s="30"/>
      <c r="B126" s="28"/>
      <c r="C126" s="44" t="str" cm="1">
        <f t="array" ref="C126">_xlfn.IFS(LEN(B126)=0,"",D126=0,"NOT USED YET",F126+G126=0,"WAITING",AND(F126+G126&gt;0,J126="Y"),"-",F126+G126&gt;0,F126/(F126+G126),TRUE,"")</f>
        <v/>
      </c>
      <c r="D126" s="41">
        <f>COUNTIF(ENTRIES!B$2:B$1913,B126)</f>
        <v>0</v>
      </c>
      <c r="E126" s="41">
        <f>IF(COUNTIFS(ENTRIES!$B$2:$B$1913,$B126,ENTRIES!$I$2:$I$1913,"Award")&gt;0,COUNTIFS(ENTRIES!$B$2:$B$1913,$B126,ENTRIES!$I$2:$I$1913,"Award"),0)</f>
        <v>0</v>
      </c>
      <c r="F126" s="41">
        <f>COUNTIFS(ENTRIES!$B$2:$B$1913,$B126,ENTRIES!$H$2:$H$1913,"A")</f>
        <v>0</v>
      </c>
      <c r="G126" s="41">
        <f>COUNTIFS(ENTRIES!$B$2:$B$1913,$B126,ENTRIES!$H$2:$H$1913,"-")</f>
        <v>0</v>
      </c>
      <c r="H126" s="41">
        <f>COUNTIFS(ENTRIES!$B$2:$B$1913,$B126,ENTRIES!$H$2:$H$1913,"W")</f>
        <v>0</v>
      </c>
      <c r="I126" s="41" t="str">
        <f t="shared" si="2"/>
        <v/>
      </c>
      <c r="J126" s="41" t="str">
        <f t="shared" si="12"/>
        <v/>
      </c>
      <c r="K126" s="30"/>
      <c r="L126" s="30"/>
      <c r="M126" s="41">
        <f t="shared" si="3"/>
        <v>0</v>
      </c>
      <c r="N126" s="32"/>
    </row>
    <row r="127" spans="1:14" ht="58.5" customHeight="1">
      <c r="A127" s="30"/>
      <c r="B127" s="28"/>
      <c r="C127" s="44" t="str" cm="1">
        <f t="array" ref="C127">_xlfn.IFS(LEN(B127)=0,"",D127=0,"NOT USED YET",F127+G127=0,"WAITING",AND(F127+G127&gt;0,J127="Y"),"-",F127+G127&gt;0,F127/(F127+G127),TRUE,"")</f>
        <v/>
      </c>
      <c r="D127" s="41">
        <f>COUNTIF(ENTRIES!B$2:B$1913,B127)</f>
        <v>0</v>
      </c>
      <c r="E127" s="41">
        <f>IF(COUNTIFS(ENTRIES!$B$2:$B$1913,$B127,ENTRIES!$I$2:$I$1913,"Award")&gt;0,COUNTIFS(ENTRIES!$B$2:$B$1913,$B127,ENTRIES!$I$2:$I$1913,"Award"),0)</f>
        <v>0</v>
      </c>
      <c r="F127" s="41">
        <f>COUNTIFS(ENTRIES!$B$2:$B$1913,$B127,ENTRIES!$H$2:$H$1913,"A")</f>
        <v>0</v>
      </c>
      <c r="G127" s="41">
        <f>COUNTIFS(ENTRIES!$B$2:$B$1913,$B127,ENTRIES!$H$2:$H$1913,"-")</f>
        <v>0</v>
      </c>
      <c r="H127" s="41">
        <f>COUNTIFS(ENTRIES!$B$2:$B$1913,$B127,ENTRIES!$H$2:$H$1913,"W")</f>
        <v>0</v>
      </c>
      <c r="I127" s="41" t="str">
        <f t="shared" si="2"/>
        <v/>
      </c>
      <c r="J127" s="41" t="str">
        <f t="shared" si="12"/>
        <v/>
      </c>
      <c r="K127" s="30"/>
      <c r="L127" s="30"/>
      <c r="M127" s="41">
        <f t="shared" si="3"/>
        <v>0</v>
      </c>
      <c r="N127" s="32"/>
    </row>
    <row r="128" spans="1:14" ht="58.5" customHeight="1">
      <c r="A128" s="30"/>
      <c r="B128" s="28"/>
      <c r="C128" s="44" t="str" cm="1">
        <f t="array" ref="C128">_xlfn.IFS(LEN(B128)=0,"",D128=0,"NOT USED YET",F128+G128=0,"WAITING",AND(F128+G128&gt;0,J128="Y"),"-",F128+G128&gt;0,F128/(F128+G128),TRUE,"")</f>
        <v/>
      </c>
      <c r="D128" s="41">
        <f>COUNTIF(ENTRIES!B$2:B$1913,B128)</f>
        <v>0</v>
      </c>
      <c r="E128" s="41">
        <f>IF(COUNTIFS(ENTRIES!$B$2:$B$1913,$B128,ENTRIES!$I$2:$I$1913,"Award")&gt;0,COUNTIFS(ENTRIES!$B$2:$B$1913,$B128,ENTRIES!$I$2:$I$1913,"Award"),0)</f>
        <v>0</v>
      </c>
      <c r="F128" s="41">
        <f>COUNTIFS(ENTRIES!$B$2:$B$1913,$B128,ENTRIES!$H$2:$H$1913,"A")</f>
        <v>0</v>
      </c>
      <c r="G128" s="41">
        <f>COUNTIFS(ENTRIES!$B$2:$B$1913,$B128,ENTRIES!$H$2:$H$1913,"-")</f>
        <v>0</v>
      </c>
      <c r="H128" s="41">
        <f>COUNTIFS(ENTRIES!$B$2:$B$1913,$B128,ENTRIES!$H$2:$H$1913,"W")</f>
        <v>0</v>
      </c>
      <c r="I128" s="41" t="str">
        <f t="shared" si="2"/>
        <v/>
      </c>
      <c r="J128" s="41" t="str">
        <f t="shared" si="12"/>
        <v/>
      </c>
      <c r="K128" s="30"/>
      <c r="L128" s="30"/>
      <c r="M128" s="41">
        <f t="shared" si="3"/>
        <v>0</v>
      </c>
      <c r="N128" s="32"/>
    </row>
    <row r="129" spans="1:14" ht="58.5" customHeight="1">
      <c r="A129" s="30"/>
      <c r="B129" s="29"/>
      <c r="C129" s="44" t="str" cm="1">
        <f t="array" ref="C129">_xlfn.IFS(LEN(B129)=0,"",D129=0,"NOT USED YET",F129+G129=0,"WAITING",AND(F129+G129&gt;0,J129="Y"),"-",F129+G129&gt;0,F129/(F129+G129),TRUE,"")</f>
        <v/>
      </c>
      <c r="D129" s="41">
        <f>COUNTIF(ENTRIES!B$2:B$1913,B129)</f>
        <v>0</v>
      </c>
      <c r="E129" s="41">
        <f>IF(COUNTIFS(ENTRIES!$B$2:$B$1913,$B129,ENTRIES!$I$2:$I$1913,"Award")&gt;0,COUNTIFS(ENTRIES!$B$2:$B$1913,$B129,ENTRIES!$I$2:$I$1913,"Award"),0)</f>
        <v>0</v>
      </c>
      <c r="F129" s="41">
        <f>COUNTIFS(ENTRIES!$B$2:$B$1913,$B129,ENTRIES!$H$2:$H$1913,"A")</f>
        <v>0</v>
      </c>
      <c r="G129" s="41">
        <f>COUNTIFS(ENTRIES!$B$2:$B$1913,$B129,ENTRIES!$H$2:$H$1913,"-")</f>
        <v>0</v>
      </c>
      <c r="H129" s="41">
        <f>COUNTIFS(ENTRIES!$B$2:$B$1913,$B129,ENTRIES!$H$2:$H$1913,"W")</f>
        <v>0</v>
      </c>
      <c r="I129" s="41" t="str">
        <f t="shared" si="2"/>
        <v/>
      </c>
      <c r="J129" s="41" t="str">
        <f t="shared" si="12"/>
        <v/>
      </c>
      <c r="K129" s="30"/>
      <c r="L129" s="30"/>
      <c r="M129" s="41">
        <f t="shared" si="3"/>
        <v>0</v>
      </c>
      <c r="N129" s="32"/>
    </row>
    <row r="130" spans="1:14" ht="58.5" customHeight="1">
      <c r="A130" s="30"/>
      <c r="B130" s="28"/>
      <c r="C130" s="44" t="str" cm="1">
        <f t="array" ref="C130">_xlfn.IFS(LEN(B130)=0,"",D130=0,"NOT USED YET",F130+G130=0,"WAITING",AND(F130+G130&gt;0,J130="Y"),"-",F130+G130&gt;0,F130/(F130+G130),TRUE,"")</f>
        <v/>
      </c>
      <c r="D130" s="41">
        <f>COUNTIF(ENTRIES!B$2:B$1913,B130)</f>
        <v>0</v>
      </c>
      <c r="E130" s="41">
        <f>IF(COUNTIFS(ENTRIES!$B$2:$B$1913,$B130,ENTRIES!$I$2:$I$1913,"Award")&gt;0,COUNTIFS(ENTRIES!$B$2:$B$1913,$B130,ENTRIES!$I$2:$I$1913,"Award"),0)</f>
        <v>0</v>
      </c>
      <c r="F130" s="41">
        <f>COUNTIFS(ENTRIES!$B$2:$B$1913,$B130,ENTRIES!$H$2:$H$1913,"A")</f>
        <v>0</v>
      </c>
      <c r="G130" s="41">
        <f>COUNTIFS(ENTRIES!$B$2:$B$1913,$B130,ENTRIES!$H$2:$H$1913,"-")</f>
        <v>0</v>
      </c>
      <c r="H130" s="41">
        <f>COUNTIFS(ENTRIES!$B$2:$B$1913,$B130,ENTRIES!$H$2:$H$1913,"W")</f>
        <v>0</v>
      </c>
      <c r="I130" s="41" t="str">
        <f t="shared" si="2"/>
        <v/>
      </c>
      <c r="J130" s="41" t="str">
        <f t="shared" si="12"/>
        <v/>
      </c>
      <c r="K130" s="30"/>
      <c r="L130" s="30"/>
      <c r="M130" s="41">
        <f t="shared" si="3"/>
        <v>0</v>
      </c>
      <c r="N130" s="32"/>
    </row>
    <row r="131" spans="1:14" ht="58.5" customHeight="1">
      <c r="A131" s="30"/>
      <c r="B131" s="28"/>
      <c r="C131" s="44" t="str" cm="1">
        <f t="array" ref="C131">_xlfn.IFS(LEN(B131)=0,"",D131=0,"NOT USED YET",F131+G131=0,"WAITING",AND(F131+G131&gt;0,J131="Y"),"-",F131+G131&gt;0,F131/(F131+G131),TRUE,"")</f>
        <v/>
      </c>
      <c r="D131" s="41">
        <f>COUNTIF(ENTRIES!B$2:B$1913,B131)</f>
        <v>0</v>
      </c>
      <c r="E131" s="41">
        <f>IF(COUNTIFS(ENTRIES!$B$2:$B$1913,$B131,ENTRIES!$I$2:$I$1913,"Award")&gt;0,COUNTIFS(ENTRIES!$B$2:$B$1913,$B131,ENTRIES!$I$2:$I$1913,"Award"),0)</f>
        <v>0</v>
      </c>
      <c r="F131" s="41">
        <f>COUNTIFS(ENTRIES!$B$2:$B$1913,$B131,ENTRIES!$H$2:$H$1913,"A")</f>
        <v>0</v>
      </c>
      <c r="G131" s="41">
        <f>COUNTIFS(ENTRIES!$B$2:$B$1913,$B131,ENTRIES!$H$2:$H$1913,"-")</f>
        <v>0</v>
      </c>
      <c r="H131" s="41">
        <f>COUNTIFS(ENTRIES!$B$2:$B$1913,$B131,ENTRIES!$H$2:$H$1913,"W")</f>
        <v>0</v>
      </c>
      <c r="I131" s="41" t="str">
        <f t="shared" si="2"/>
        <v/>
      </c>
      <c r="J131" s="41" t="s">
        <v>88</v>
      </c>
      <c r="K131" s="42"/>
      <c r="L131" s="30"/>
      <c r="M131" s="41">
        <f t="shared" si="3"/>
        <v>0</v>
      </c>
      <c r="N131" s="32"/>
    </row>
    <row r="132" spans="1:14" ht="58.5" customHeight="1">
      <c r="A132" s="30"/>
      <c r="B132" s="28"/>
      <c r="C132" s="44" t="str" cm="1">
        <f t="array" ref="C132">_xlfn.IFS(LEN(B132)=0,"",D132=0,"NOT USED YET",F132+G132=0,"WAITING",AND(F132+G132&gt;0,J132="Y"),"-",F132+G132&gt;0,F132/(F132+G132),TRUE,"")</f>
        <v/>
      </c>
      <c r="D132" s="41">
        <f>COUNTIF(ENTRIES!B$2:B$1913,B132)</f>
        <v>0</v>
      </c>
      <c r="E132" s="41">
        <f>IF(COUNTIFS(ENTRIES!$B$2:$B$1913,$B132,ENTRIES!$I$2:$I$1913,"Award")&gt;0,COUNTIFS(ENTRIES!$B$2:$B$1913,$B132,ENTRIES!$I$2:$I$1913,"Award"),0)</f>
        <v>0</v>
      </c>
      <c r="F132" s="41">
        <f>COUNTIFS(ENTRIES!$B$2:$B$1913,$B132,ENTRIES!$H$2:$H$1913,"A")</f>
        <v>0</v>
      </c>
      <c r="G132" s="41">
        <f>COUNTIFS(ENTRIES!$B$2:$B$1913,$B132,ENTRIES!$H$2:$H$1913,"-")</f>
        <v>0</v>
      </c>
      <c r="H132" s="41">
        <f>COUNTIFS(ENTRIES!$B$2:$B$1913,$B132,ENTRIES!$H$2:$H$1913,"W")</f>
        <v>0</v>
      </c>
      <c r="I132" s="41" t="str">
        <f t="shared" si="2"/>
        <v/>
      </c>
      <c r="J132" s="41" t="s">
        <v>88</v>
      </c>
      <c r="K132" s="42"/>
      <c r="L132" s="30"/>
      <c r="M132" s="41">
        <f t="shared" si="3"/>
        <v>0</v>
      </c>
      <c r="N132" s="32"/>
    </row>
    <row r="133" spans="1:14" ht="58.5" customHeight="1">
      <c r="A133" s="30"/>
      <c r="B133" s="28"/>
      <c r="C133" s="44" t="str" cm="1">
        <f t="array" ref="C133">_xlfn.IFS(LEN(B133)=0,"",D133=0,"NOT USED YET",F133+G133=0,"WAITING",AND(F133+G133&gt;0,J133="Y"),"-",F133+G133&gt;0,F133/(F133+G133),TRUE,"")</f>
        <v/>
      </c>
      <c r="D133" s="41">
        <f>COUNTIF(ENTRIES!B$2:B$1913,B133)</f>
        <v>0</v>
      </c>
      <c r="E133" s="41">
        <f>IF(COUNTIFS(ENTRIES!$B$2:$B$1913,$B133,ENTRIES!$I$2:$I$1913,"Award")&gt;0,COUNTIFS(ENTRIES!$B$2:$B$1913,$B133,ENTRIES!$I$2:$I$1913,"Award"),0)</f>
        <v>0</v>
      </c>
      <c r="F133" s="41">
        <f>COUNTIFS(ENTRIES!$B$2:$B$1913,$B133,ENTRIES!$H$2:$H$1913,"A")</f>
        <v>0</v>
      </c>
      <c r="G133" s="41">
        <f>COUNTIFS(ENTRIES!$B$2:$B$1913,$B133,ENTRIES!$H$2:$H$1913,"-")</f>
        <v>0</v>
      </c>
      <c r="H133" s="41">
        <f>COUNTIFS(ENTRIES!$B$2:$B$1913,$B133,ENTRIES!$H$2:$H$1913,"W")</f>
        <v>0</v>
      </c>
      <c r="I133" s="41" t="str">
        <f t="shared" si="2"/>
        <v/>
      </c>
      <c r="J133" s="41" t="str">
        <f t="shared" ref="J133:J134" si="13">IF(OR(G133&gt;=J$11,E133&gt;0),"Y","")</f>
        <v/>
      </c>
      <c r="K133" s="30"/>
      <c r="L133" s="30"/>
      <c r="M133" s="41">
        <f t="shared" si="3"/>
        <v>0</v>
      </c>
      <c r="N133" s="32"/>
    </row>
    <row r="134" spans="1:14" ht="58.5" customHeight="1">
      <c r="A134" s="30"/>
      <c r="B134" s="28"/>
      <c r="C134" s="44" t="str" cm="1">
        <f t="array" ref="C134">_xlfn.IFS(LEN(B134)=0,"",D134=0,"NOT USED YET",F134+G134=0,"WAITING",AND(F134+G134&gt;0,J134="Y"),"-",F134+G134&gt;0,F134/(F134+G134),TRUE,"")</f>
        <v/>
      </c>
      <c r="D134" s="41">
        <f>COUNTIF(ENTRIES!B$2:B$1913,B134)</f>
        <v>0</v>
      </c>
      <c r="E134" s="41">
        <f>IF(COUNTIFS(ENTRIES!$B$2:$B$1913,$B134,ENTRIES!$I$2:$I$1913,"Award")&gt;0,COUNTIFS(ENTRIES!$B$2:$B$1913,$B134,ENTRIES!$I$2:$I$1913,"Award"),0)</f>
        <v>0</v>
      </c>
      <c r="F134" s="41">
        <f>COUNTIFS(ENTRIES!$B$2:$B$1913,$B134,ENTRIES!$H$2:$H$1913,"A")</f>
        <v>0</v>
      </c>
      <c r="G134" s="41">
        <f>COUNTIFS(ENTRIES!$B$2:$B$1913,$B134,ENTRIES!$H$2:$H$1913,"-")</f>
        <v>0</v>
      </c>
      <c r="H134" s="41">
        <f>COUNTIFS(ENTRIES!$B$2:$B$1913,$B134,ENTRIES!$H$2:$H$1913,"W")</f>
        <v>0</v>
      </c>
      <c r="I134" s="41" t="str">
        <f t="shared" si="2"/>
        <v/>
      </c>
      <c r="J134" s="41" t="str">
        <f t="shared" si="13"/>
        <v/>
      </c>
      <c r="K134" s="30"/>
      <c r="L134" s="30"/>
      <c r="M134" s="41">
        <f t="shared" si="3"/>
        <v>0</v>
      </c>
      <c r="N134" s="32"/>
    </row>
    <row r="135" spans="1:14" ht="58.5" customHeight="1">
      <c r="A135" s="30"/>
      <c r="B135" s="28"/>
      <c r="C135" s="44" t="str" cm="1">
        <f t="array" ref="C135">_xlfn.IFS(LEN(B135)=0,"",D135=0,"NOT USED YET",F135+G135=0,"WAITING",AND(F135+G135&gt;0,J135="Y"),"-",F135+G135&gt;0,F135/(F135+G135),TRUE,"")</f>
        <v/>
      </c>
      <c r="D135" s="41">
        <f>COUNTIF(ENTRIES!B$2:B$1913,B135)</f>
        <v>0</v>
      </c>
      <c r="E135" s="41">
        <f>IF(COUNTIFS(ENTRIES!$B$2:$B$1913,$B135,ENTRIES!$I$2:$I$1913,"Award")&gt;0,COUNTIFS(ENTRIES!$B$2:$B$1913,$B135,ENTRIES!$I$2:$I$1913,"Award"),0)</f>
        <v>0</v>
      </c>
      <c r="F135" s="41">
        <f>COUNTIFS(ENTRIES!$B$2:$B$1913,$B135,ENTRIES!$H$2:$H$1913,"A")</f>
        <v>0</v>
      </c>
      <c r="G135" s="41">
        <f>COUNTIFS(ENTRIES!$B$2:$B$1913,$B135,ENTRIES!$H$2:$H$1913,"-")</f>
        <v>0</v>
      </c>
      <c r="H135" s="41">
        <f>COUNTIFS(ENTRIES!$B$2:$B$1913,$B135,ENTRIES!$H$2:$H$1913,"W")</f>
        <v>0</v>
      </c>
      <c r="I135" s="41" t="str">
        <f t="shared" si="2"/>
        <v/>
      </c>
      <c r="J135" s="41" t="s">
        <v>88</v>
      </c>
      <c r="K135" s="42"/>
      <c r="L135" s="30"/>
      <c r="M135" s="41">
        <f t="shared" si="3"/>
        <v>0</v>
      </c>
      <c r="N135" s="32"/>
    </row>
    <row r="136" spans="1:14" ht="58.5" customHeight="1">
      <c r="A136" s="30"/>
      <c r="B136" s="28"/>
      <c r="C136" s="44" t="str" cm="1">
        <f t="array" ref="C136">_xlfn.IFS(LEN(B136)=0,"",D136=0,"NOT USED YET",F136+G136=0,"WAITING",AND(F136+G136&gt;0,J136="Y"),"-",F136+G136&gt;0,F136/(F136+G136),TRUE,"")</f>
        <v/>
      </c>
      <c r="D136" s="41">
        <f>COUNTIF(ENTRIES!B$2:B$1913,B136)</f>
        <v>0</v>
      </c>
      <c r="E136" s="41">
        <f>IF(COUNTIFS(ENTRIES!$B$2:$B$1913,$B136,ENTRIES!$I$2:$I$1913,"Award")&gt;0,COUNTIFS(ENTRIES!$B$2:$B$1913,$B136,ENTRIES!$I$2:$I$1913,"Award"),0)</f>
        <v>0</v>
      </c>
      <c r="F136" s="41">
        <f>COUNTIFS(ENTRIES!$B$2:$B$1913,$B136,ENTRIES!$H$2:$H$1913,"A")</f>
        <v>0</v>
      </c>
      <c r="G136" s="41">
        <f>COUNTIFS(ENTRIES!$B$2:$B$1913,$B136,ENTRIES!$H$2:$H$1913,"-")</f>
        <v>0</v>
      </c>
      <c r="H136" s="41">
        <f>COUNTIFS(ENTRIES!$B$2:$B$1913,$B136,ENTRIES!$H$2:$H$1913,"W")</f>
        <v>0</v>
      </c>
      <c r="I136" s="41" t="str">
        <f t="shared" si="2"/>
        <v/>
      </c>
      <c r="J136" s="41" t="s">
        <v>88</v>
      </c>
      <c r="K136" s="42"/>
      <c r="L136" s="30"/>
      <c r="M136" s="41">
        <f t="shared" si="3"/>
        <v>0</v>
      </c>
      <c r="N136" s="32"/>
    </row>
    <row r="137" spans="1:14" ht="58.5" customHeight="1">
      <c r="A137" s="30"/>
      <c r="B137" s="28"/>
      <c r="C137" s="44" t="str" cm="1">
        <f t="array" ref="C137">_xlfn.IFS(LEN(B137)=0,"",D137=0,"NOT USED YET",F137+G137=0,"WAITING",AND(F137+G137&gt;0,J137="Y"),"-",F137+G137&gt;0,F137/(F137+G137),TRUE,"")</f>
        <v/>
      </c>
      <c r="D137" s="41">
        <f>COUNTIF(ENTRIES!B$2:B$1913,B137)</f>
        <v>0</v>
      </c>
      <c r="E137" s="41">
        <f>IF(COUNTIFS(ENTRIES!$B$2:$B$1913,$B137,ENTRIES!$I$2:$I$1913,"Award")&gt;0,COUNTIFS(ENTRIES!$B$2:$B$1913,$B137,ENTRIES!$I$2:$I$1913,"Award"),0)</f>
        <v>0</v>
      </c>
      <c r="F137" s="41">
        <f>COUNTIFS(ENTRIES!$B$2:$B$1913,$B137,ENTRIES!$H$2:$H$1913,"A")</f>
        <v>0</v>
      </c>
      <c r="G137" s="41">
        <f>COUNTIFS(ENTRIES!$B$2:$B$1913,$B137,ENTRIES!$H$2:$H$1913,"-")</f>
        <v>0</v>
      </c>
      <c r="H137" s="41">
        <f>COUNTIFS(ENTRIES!$B$2:$B$1913,$B137,ENTRIES!$H$2:$H$1913,"W")</f>
        <v>0</v>
      </c>
      <c r="I137" s="41" t="str">
        <f t="shared" si="2"/>
        <v/>
      </c>
      <c r="J137" s="41" t="str">
        <f t="shared" ref="J137:J143" si="14">IF(OR(G137&gt;=J$11,E137&gt;0),"Y","")</f>
        <v/>
      </c>
      <c r="K137" s="30"/>
      <c r="L137" s="30"/>
      <c r="M137" s="41">
        <f t="shared" si="3"/>
        <v>0</v>
      </c>
      <c r="N137" s="32"/>
    </row>
    <row r="138" spans="1:14" ht="58.5" customHeight="1">
      <c r="A138" s="30"/>
      <c r="B138" s="28"/>
      <c r="C138" s="44" t="str" cm="1">
        <f t="array" ref="C138">_xlfn.IFS(LEN(B138)=0,"",D138=0,"NOT USED YET",F138+G138=0,"WAITING",AND(F138+G138&gt;0,J138="Y"),"-",F138+G138&gt;0,F138/(F138+G138),TRUE,"")</f>
        <v/>
      </c>
      <c r="D138" s="41">
        <f>COUNTIF(ENTRIES!B$2:B$1913,B138)</f>
        <v>0</v>
      </c>
      <c r="E138" s="41">
        <f>IF(COUNTIFS(ENTRIES!$B$2:$B$1913,$B138,ENTRIES!$I$2:$I$1913,"Award")&gt;0,COUNTIFS(ENTRIES!$B$2:$B$1913,$B138,ENTRIES!$I$2:$I$1913,"Award"),0)</f>
        <v>0</v>
      </c>
      <c r="F138" s="41">
        <f>COUNTIFS(ENTRIES!$B$2:$B$1913,$B138,ENTRIES!$H$2:$H$1913,"A")</f>
        <v>0</v>
      </c>
      <c r="G138" s="41">
        <f>COUNTIFS(ENTRIES!$B$2:$B$1913,$B138,ENTRIES!$H$2:$H$1913,"-")</f>
        <v>0</v>
      </c>
      <c r="H138" s="41">
        <f>COUNTIFS(ENTRIES!$B$2:$B$1913,$B138,ENTRIES!$H$2:$H$1913,"W")</f>
        <v>0</v>
      </c>
      <c r="I138" s="41" t="str">
        <f t="shared" si="2"/>
        <v/>
      </c>
      <c r="J138" s="41" t="str">
        <f t="shared" si="14"/>
        <v/>
      </c>
      <c r="K138" s="30"/>
      <c r="L138" s="30"/>
      <c r="M138" s="41">
        <f t="shared" si="3"/>
        <v>0</v>
      </c>
      <c r="N138" s="32"/>
    </row>
    <row r="139" spans="1:14" ht="58.5" customHeight="1">
      <c r="A139" s="30"/>
      <c r="B139" s="28"/>
      <c r="C139" s="44" t="str" cm="1">
        <f t="array" ref="C139">_xlfn.IFS(LEN(B139)=0,"",D139=0,"NOT USED YET",F139+G139=0,"WAITING",AND(F139+G139&gt;0,J139="Y"),"-",F139+G139&gt;0,F139/(F139+G139),TRUE,"")</f>
        <v/>
      </c>
      <c r="D139" s="41">
        <f>COUNTIF(ENTRIES!B$2:B$1913,B139)</f>
        <v>0</v>
      </c>
      <c r="E139" s="41">
        <f>IF(COUNTIFS(ENTRIES!$B$2:$B$1913,$B139,ENTRIES!$I$2:$I$1913,"Award")&gt;0,COUNTIFS(ENTRIES!$B$2:$B$1913,$B139,ENTRIES!$I$2:$I$1913,"Award"),0)</f>
        <v>0</v>
      </c>
      <c r="F139" s="41">
        <f>COUNTIFS(ENTRIES!$B$2:$B$1913,$B139,ENTRIES!$H$2:$H$1913,"A")</f>
        <v>0</v>
      </c>
      <c r="G139" s="41">
        <f>COUNTIFS(ENTRIES!$B$2:$B$1913,$B139,ENTRIES!$H$2:$H$1913,"-")</f>
        <v>0</v>
      </c>
      <c r="H139" s="41">
        <f>COUNTIFS(ENTRIES!$B$2:$B$1913,$B139,ENTRIES!$H$2:$H$1913,"W")</f>
        <v>0</v>
      </c>
      <c r="I139" s="41" t="str">
        <f t="shared" si="2"/>
        <v/>
      </c>
      <c r="J139" s="41" t="str">
        <f t="shared" si="14"/>
        <v/>
      </c>
      <c r="K139" s="30"/>
      <c r="L139" s="30"/>
      <c r="M139" s="41">
        <f t="shared" si="3"/>
        <v>0</v>
      </c>
      <c r="N139" s="32"/>
    </row>
    <row r="140" spans="1:14" ht="58.5" customHeight="1">
      <c r="A140" s="30"/>
      <c r="B140" s="29"/>
      <c r="C140" s="44" t="str" cm="1">
        <f t="array" ref="C140">_xlfn.IFS(LEN(B140)=0,"",D140=0,"NOT USED YET",F140+G140=0,"WAITING",AND(F140+G140&gt;0,J140="Y"),"-",F140+G140&gt;0,F140/(F140+G140),TRUE,"")</f>
        <v/>
      </c>
      <c r="D140" s="41">
        <f>COUNTIF(ENTRIES!B$2:B$1913,B140)</f>
        <v>0</v>
      </c>
      <c r="E140" s="41">
        <f>IF(COUNTIFS(ENTRIES!$B$2:$B$1913,$B140,ENTRIES!$I$2:$I$1913,"Award")&gt;0,COUNTIFS(ENTRIES!$B$2:$B$1913,$B140,ENTRIES!$I$2:$I$1913,"Award"),0)</f>
        <v>0</v>
      </c>
      <c r="F140" s="41">
        <f>COUNTIFS(ENTRIES!$B$2:$B$1913,$B140,ENTRIES!$H$2:$H$1913,"A")</f>
        <v>0</v>
      </c>
      <c r="G140" s="41">
        <f>COUNTIFS(ENTRIES!$B$2:$B$1913,$B140,ENTRIES!$H$2:$H$1913,"-")</f>
        <v>0</v>
      </c>
      <c r="H140" s="41">
        <f>COUNTIFS(ENTRIES!$B$2:$B$1913,$B140,ENTRIES!$H$2:$H$1913,"W")</f>
        <v>0</v>
      </c>
      <c r="I140" s="41" t="str">
        <f t="shared" si="2"/>
        <v/>
      </c>
      <c r="J140" s="41" t="str">
        <f t="shared" si="14"/>
        <v/>
      </c>
      <c r="K140" s="30"/>
      <c r="L140" s="30"/>
      <c r="M140" s="41">
        <f t="shared" si="3"/>
        <v>0</v>
      </c>
      <c r="N140" s="32"/>
    </row>
    <row r="141" spans="1:14" ht="58.5" customHeight="1">
      <c r="A141" s="30"/>
      <c r="B141" s="28"/>
      <c r="C141" s="44" t="str" cm="1">
        <f t="array" ref="C141">_xlfn.IFS(LEN(B141)=0,"",D141=0,"NOT USED YET",F141+G141=0,"WAITING",AND(F141+G141&gt;0,J141="Y"),"-",F141+G141&gt;0,F141/(F141+G141),TRUE,"")</f>
        <v/>
      </c>
      <c r="D141" s="41">
        <f>COUNTIF(ENTRIES!B$2:B$1913,B141)</f>
        <v>0</v>
      </c>
      <c r="E141" s="41">
        <f>IF(COUNTIFS(ENTRIES!$B$2:$B$1913,$B141,ENTRIES!$I$2:$I$1913,"Award")&gt;0,COUNTIFS(ENTRIES!$B$2:$B$1913,$B141,ENTRIES!$I$2:$I$1913,"Award"),0)</f>
        <v>0</v>
      </c>
      <c r="F141" s="41">
        <f>COUNTIFS(ENTRIES!$B$2:$B$1913,$B141,ENTRIES!$H$2:$H$1913,"A")</f>
        <v>0</v>
      </c>
      <c r="G141" s="41">
        <f>COUNTIFS(ENTRIES!$B$2:$B$1913,$B141,ENTRIES!$H$2:$H$1913,"-")</f>
        <v>0</v>
      </c>
      <c r="H141" s="41">
        <f>COUNTIFS(ENTRIES!$B$2:$B$1913,$B141,ENTRIES!$H$2:$H$1913,"W")</f>
        <v>0</v>
      </c>
      <c r="I141" s="41" t="str">
        <f t="shared" si="2"/>
        <v/>
      </c>
      <c r="J141" s="41" t="str">
        <f t="shared" si="14"/>
        <v/>
      </c>
      <c r="K141" s="30"/>
      <c r="L141" s="30"/>
      <c r="M141" s="41">
        <f t="shared" si="3"/>
        <v>0</v>
      </c>
      <c r="N141" s="32"/>
    </row>
    <row r="142" spans="1:14" ht="58.5" customHeight="1">
      <c r="A142" s="30"/>
      <c r="B142" s="29"/>
      <c r="C142" s="44" t="str" cm="1">
        <f t="array" ref="C142">_xlfn.IFS(LEN(B142)=0,"",D142=0,"NOT USED YET",F142+G142=0,"WAITING",AND(F142+G142&gt;0,J142="Y"),"-",F142+G142&gt;0,F142/(F142+G142),TRUE,"")</f>
        <v/>
      </c>
      <c r="D142" s="41">
        <f>COUNTIF(ENTRIES!B$2:B$1913,B142)</f>
        <v>0</v>
      </c>
      <c r="E142" s="41">
        <f>IF(COUNTIFS(ENTRIES!$B$2:$B$1913,$B142,ENTRIES!$I$2:$I$1913,"Award")&gt;0,COUNTIFS(ENTRIES!$B$2:$B$1913,$B142,ENTRIES!$I$2:$I$1913,"Award"),0)</f>
        <v>0</v>
      </c>
      <c r="F142" s="41">
        <f>COUNTIFS(ENTRIES!$B$2:$B$1913,$B142,ENTRIES!$H$2:$H$1913,"A")</f>
        <v>0</v>
      </c>
      <c r="G142" s="41">
        <f>COUNTIFS(ENTRIES!$B$2:$B$1913,$B142,ENTRIES!$H$2:$H$1913,"-")</f>
        <v>0</v>
      </c>
      <c r="H142" s="41">
        <f>COUNTIFS(ENTRIES!$B$2:$B$1913,$B142,ENTRIES!$H$2:$H$1913,"W")</f>
        <v>0</v>
      </c>
      <c r="I142" s="41" t="str">
        <f t="shared" si="2"/>
        <v/>
      </c>
      <c r="J142" s="41" t="str">
        <f t="shared" si="14"/>
        <v/>
      </c>
      <c r="K142" s="30"/>
      <c r="L142" s="30"/>
      <c r="M142" s="41">
        <f t="shared" si="3"/>
        <v>0</v>
      </c>
      <c r="N142" s="32"/>
    </row>
    <row r="143" spans="1:14" ht="58.5" customHeight="1">
      <c r="A143" s="30"/>
      <c r="B143" s="28"/>
      <c r="C143" s="44" t="str" cm="1">
        <f t="array" ref="C143">_xlfn.IFS(LEN(B143)=0,"",D143=0,"NOT USED YET",F143+G143=0,"WAITING",AND(F143+G143&gt;0,J143="Y"),"-",F143+G143&gt;0,F143/(F143+G143),TRUE,"")</f>
        <v/>
      </c>
      <c r="D143" s="41">
        <f>COUNTIF(ENTRIES!B$2:B$1913,B143)</f>
        <v>0</v>
      </c>
      <c r="E143" s="41">
        <f>IF(COUNTIFS(ENTRIES!$B$2:$B$1913,$B143,ENTRIES!$I$2:$I$1913,"Award")&gt;0,COUNTIFS(ENTRIES!$B$2:$B$1913,$B143,ENTRIES!$I$2:$I$1913,"Award"),0)</f>
        <v>0</v>
      </c>
      <c r="F143" s="41">
        <f>COUNTIFS(ENTRIES!$B$2:$B$1913,$B143,ENTRIES!$H$2:$H$1913,"A")</f>
        <v>0</v>
      </c>
      <c r="G143" s="41">
        <f>COUNTIFS(ENTRIES!$B$2:$B$1913,$B143,ENTRIES!$H$2:$H$1913,"-")</f>
        <v>0</v>
      </c>
      <c r="H143" s="41">
        <f>COUNTIFS(ENTRIES!$B$2:$B$1913,$B143,ENTRIES!$H$2:$H$1913,"W")</f>
        <v>0</v>
      </c>
      <c r="I143" s="41" t="str">
        <f t="shared" si="2"/>
        <v/>
      </c>
      <c r="J143" s="41" t="str">
        <f t="shared" si="14"/>
        <v/>
      </c>
      <c r="K143" s="30"/>
      <c r="L143" s="30"/>
      <c r="M143" s="41">
        <f t="shared" si="3"/>
        <v>0</v>
      </c>
      <c r="N143" s="32"/>
    </row>
    <row r="144" spans="1:14" ht="58.5" customHeight="1">
      <c r="A144" s="30"/>
      <c r="B144" s="28"/>
      <c r="C144" s="44" t="str" cm="1">
        <f t="array" ref="C144">_xlfn.IFS(LEN(B144)=0,"",D144=0,"NOT USED YET",F144+G144=0,"WAITING",AND(F144+G144&gt;0,J144="Y"),"-",F144+G144&gt;0,F144/(F144+G144),TRUE,"")</f>
        <v/>
      </c>
      <c r="D144" s="41">
        <f>COUNTIF(ENTRIES!B$2:B$1913,B144)</f>
        <v>0</v>
      </c>
      <c r="E144" s="41">
        <f>IF(COUNTIFS(ENTRIES!$B$2:$B$1913,$B144,ENTRIES!$I$2:$I$1913,"Award")&gt;0,COUNTIFS(ENTRIES!$B$2:$B$1913,$B144,ENTRIES!$I$2:$I$1913,"Award"),0)</f>
        <v>0</v>
      </c>
      <c r="F144" s="41">
        <f>COUNTIFS(ENTRIES!$B$2:$B$1913,$B144,ENTRIES!$H$2:$H$1913,"A")</f>
        <v>0</v>
      </c>
      <c r="G144" s="41">
        <f>COUNTIFS(ENTRIES!$B$2:$B$1913,$B144,ENTRIES!$H$2:$H$1913,"-")</f>
        <v>0</v>
      </c>
      <c r="H144" s="41">
        <f>COUNTIFS(ENTRIES!$B$2:$B$1913,$B144,ENTRIES!$H$2:$H$1913,"W")</f>
        <v>0</v>
      </c>
      <c r="I144" s="41" t="str">
        <f t="shared" si="2"/>
        <v/>
      </c>
      <c r="J144" s="41" t="s">
        <v>88</v>
      </c>
      <c r="K144" s="30"/>
      <c r="L144" s="30"/>
      <c r="M144" s="41">
        <f t="shared" si="3"/>
        <v>0</v>
      </c>
      <c r="N144" s="32"/>
    </row>
    <row r="145" spans="1:14" ht="58.5" customHeight="1">
      <c r="A145" s="30"/>
      <c r="B145" s="28"/>
      <c r="C145" s="44" t="str" cm="1">
        <f t="array" ref="C145">_xlfn.IFS(LEN(B145)=0,"",D145=0,"NOT USED YET",F145+G145=0,"WAITING",AND(F145+G145&gt;0,J145="Y"),"-",F145+G145&gt;0,F145/(F145+G145),TRUE,"")</f>
        <v/>
      </c>
      <c r="D145" s="41">
        <f>COUNTIF(ENTRIES!B$2:B$1913,B145)</f>
        <v>0</v>
      </c>
      <c r="E145" s="41">
        <f>IF(COUNTIFS(ENTRIES!$B$2:$B$1913,$B145,ENTRIES!$I$2:$I$1913,"Award")&gt;0,COUNTIFS(ENTRIES!$B$2:$B$1913,$B145,ENTRIES!$I$2:$I$1913,"Award"),0)</f>
        <v>0</v>
      </c>
      <c r="F145" s="41">
        <f>COUNTIFS(ENTRIES!$B$2:$B$1913,$B145,ENTRIES!$H$2:$H$1913,"A")</f>
        <v>0</v>
      </c>
      <c r="G145" s="41">
        <f>COUNTIFS(ENTRIES!$B$2:$B$1913,$B145,ENTRIES!$H$2:$H$1913,"-")</f>
        <v>0</v>
      </c>
      <c r="H145" s="41">
        <f>COUNTIFS(ENTRIES!$B$2:$B$1913,$B145,ENTRIES!$H$2:$H$1913,"W")</f>
        <v>0</v>
      </c>
      <c r="I145" s="41" t="str">
        <f t="shared" si="2"/>
        <v/>
      </c>
      <c r="J145" s="41" t="str">
        <f t="shared" ref="J145:J146" si="15">IF(OR(G145&gt;=J$11,E145&gt;0),"Y","")</f>
        <v/>
      </c>
      <c r="K145" s="30"/>
      <c r="L145" s="30"/>
      <c r="M145" s="41">
        <f t="shared" si="3"/>
        <v>0</v>
      </c>
      <c r="N145" s="32"/>
    </row>
    <row r="146" spans="1:14" ht="58.5" customHeight="1">
      <c r="A146" s="30"/>
      <c r="B146" s="29"/>
      <c r="C146" s="44" t="str" cm="1">
        <f t="array" ref="C146">_xlfn.IFS(LEN(B146)=0,"",D146=0,"NOT USED YET",F146+G146=0,"WAITING",AND(F146+G146&gt;0,J146="Y"),"-",F146+G146&gt;0,F146/(F146+G146),TRUE,"")</f>
        <v/>
      </c>
      <c r="D146" s="41">
        <f>COUNTIF(ENTRIES!B$2:B$1913,B146)</f>
        <v>0</v>
      </c>
      <c r="E146" s="41">
        <f>IF(COUNTIFS(ENTRIES!$B$2:$B$1913,$B146,ENTRIES!$I$2:$I$1913,"Award")&gt;0,COUNTIFS(ENTRIES!$B$2:$B$1913,$B146,ENTRIES!$I$2:$I$1913,"Award"),0)</f>
        <v>0</v>
      </c>
      <c r="F146" s="41">
        <f>COUNTIFS(ENTRIES!$B$2:$B$1913,$B146,ENTRIES!$H$2:$H$1913,"A")</f>
        <v>0</v>
      </c>
      <c r="G146" s="41">
        <f>COUNTIFS(ENTRIES!$B$2:$B$1913,$B146,ENTRIES!$H$2:$H$1913,"-")</f>
        <v>0</v>
      </c>
      <c r="H146" s="41">
        <f>COUNTIFS(ENTRIES!$B$2:$B$1913,$B146,ENTRIES!$H$2:$H$1913,"W")</f>
        <v>0</v>
      </c>
      <c r="I146" s="41" t="str">
        <f t="shared" si="2"/>
        <v/>
      </c>
      <c r="J146" s="41" t="str">
        <f t="shared" si="15"/>
        <v/>
      </c>
      <c r="K146" s="30"/>
      <c r="L146" s="30"/>
      <c r="M146" s="41">
        <f t="shared" si="3"/>
        <v>0</v>
      </c>
      <c r="N146" s="32"/>
    </row>
    <row r="147" spans="1:14" ht="58.5" customHeight="1">
      <c r="A147" s="30"/>
      <c r="B147" s="28"/>
      <c r="C147" s="44" t="str" cm="1">
        <f t="array" ref="C147">_xlfn.IFS(LEN(B147)=0,"",D147=0,"NOT USED YET",F147+G147=0,"WAITING",AND(F147+G147&gt;0,J147="Y"),"-",F147+G147&gt;0,F147/(F147+G147),TRUE,"")</f>
        <v/>
      </c>
      <c r="D147" s="41">
        <f>COUNTIF(ENTRIES!B$2:B$1913,B147)</f>
        <v>0</v>
      </c>
      <c r="E147" s="41">
        <f>IF(COUNTIFS(ENTRIES!$B$2:$B$1913,$B147,ENTRIES!$I$2:$I$1913,"Award")&gt;0,COUNTIFS(ENTRIES!$B$2:$B$1913,$B147,ENTRIES!$I$2:$I$1913,"Award"),0)</f>
        <v>0</v>
      </c>
      <c r="F147" s="41">
        <f>COUNTIFS(ENTRIES!$B$2:$B$1913,$B147,ENTRIES!$H$2:$H$1913,"A")</f>
        <v>0</v>
      </c>
      <c r="G147" s="41">
        <f>COUNTIFS(ENTRIES!$B$2:$B$1913,$B147,ENTRIES!$H$2:$H$1913,"-")</f>
        <v>0</v>
      </c>
      <c r="H147" s="41">
        <f>COUNTIFS(ENTRIES!$B$2:$B$1913,$B147,ENTRIES!$H$2:$H$1913,"W")</f>
        <v>0</v>
      </c>
      <c r="I147" s="41" t="str">
        <f t="shared" si="2"/>
        <v/>
      </c>
      <c r="J147" s="41"/>
      <c r="K147" s="30"/>
      <c r="L147" s="30"/>
      <c r="M147" s="41">
        <f t="shared" si="3"/>
        <v>0</v>
      </c>
      <c r="N147" s="32"/>
    </row>
    <row r="148" spans="1:14" ht="58.5" customHeight="1">
      <c r="A148" s="30"/>
      <c r="B148" s="28"/>
      <c r="C148" s="44" t="str" cm="1">
        <f t="array" ref="C148">_xlfn.IFS(LEN(B148)=0,"",D148=0,"NOT USED YET",F148+G148=0,"WAITING",AND(F148+G148&gt;0,J148="Y"),"-",F148+G148&gt;0,F148/(F148+G148),TRUE,"")</f>
        <v/>
      </c>
      <c r="D148" s="41">
        <f>COUNTIF(ENTRIES!B$2:B$1913,B148)</f>
        <v>0</v>
      </c>
      <c r="E148" s="41">
        <f>IF(COUNTIFS(ENTRIES!$B$2:$B$1913,$B148,ENTRIES!$I$2:$I$1913,"Award")&gt;0,COUNTIFS(ENTRIES!$B$2:$B$1913,$B148,ENTRIES!$I$2:$I$1913,"Award"),0)</f>
        <v>0</v>
      </c>
      <c r="F148" s="41">
        <f>COUNTIFS(ENTRIES!$B$2:$B$1913,$B148,ENTRIES!$H$2:$H$1913,"A")</f>
        <v>0</v>
      </c>
      <c r="G148" s="41">
        <f>COUNTIFS(ENTRIES!$B$2:$B$1913,$B148,ENTRIES!$H$2:$H$1913,"-")</f>
        <v>0</v>
      </c>
      <c r="H148" s="41">
        <f>COUNTIFS(ENTRIES!$B$2:$B$1913,$B148,ENTRIES!$H$2:$H$1913,"W")</f>
        <v>0</v>
      </c>
      <c r="I148" s="41" t="str">
        <f t="shared" si="2"/>
        <v/>
      </c>
      <c r="J148" s="41"/>
      <c r="K148" s="30"/>
      <c r="L148" s="30"/>
      <c r="M148" s="41">
        <f t="shared" si="3"/>
        <v>0</v>
      </c>
      <c r="N148" s="32"/>
    </row>
    <row r="149" spans="1:14" ht="58.5" customHeight="1">
      <c r="A149" s="30"/>
      <c r="B149" s="28"/>
      <c r="C149" s="44" t="str" cm="1">
        <f t="array" ref="C149">_xlfn.IFS(LEN(B149)=0,"",D149=0,"NOT USED YET",F149+G149=0,"WAITING",AND(F149+G149&gt;0,J149="Y"),"-",F149+G149&gt;0,F149/(F149+G149),TRUE,"")</f>
        <v/>
      </c>
      <c r="D149" s="41">
        <f>COUNTIF(ENTRIES!B$2:B$1913,B149)</f>
        <v>0</v>
      </c>
      <c r="E149" s="41">
        <f>IF(COUNTIFS(ENTRIES!$B$2:$B$1913,$B149,ENTRIES!$I$2:$I$1913,"Award")&gt;0,COUNTIFS(ENTRIES!$B$2:$B$1913,$B149,ENTRIES!$I$2:$I$1913,"Award"),0)</f>
        <v>0</v>
      </c>
      <c r="F149" s="41">
        <f>COUNTIFS(ENTRIES!$B$2:$B$1913,$B149,ENTRIES!$H$2:$H$1913,"A")</f>
        <v>0</v>
      </c>
      <c r="G149" s="41">
        <f>COUNTIFS(ENTRIES!$B$2:$B$1913,$B149,ENTRIES!$H$2:$H$1913,"-")</f>
        <v>0</v>
      </c>
      <c r="H149" s="41">
        <f>COUNTIFS(ENTRIES!$B$2:$B$1913,$B149,ENTRIES!$H$2:$H$1913,"W")</f>
        <v>0</v>
      </c>
      <c r="I149" s="41" t="str">
        <f t="shared" si="2"/>
        <v/>
      </c>
      <c r="J149" s="41"/>
      <c r="K149" s="30"/>
      <c r="L149" s="30"/>
      <c r="M149" s="41">
        <f t="shared" si="3"/>
        <v>0</v>
      </c>
      <c r="N149" s="32"/>
    </row>
    <row r="150" spans="1:14" ht="58.5" customHeight="1">
      <c r="A150" s="30"/>
      <c r="B150" s="29"/>
      <c r="C150" s="44" t="str" cm="1">
        <f t="array" ref="C150">_xlfn.IFS(LEN(B150)=0,"",D150=0,"NOT USED YET",F150+G150=0,"WAITING",AND(F150+G150&gt;0,J150="Y"),"-",F150+G150&gt;0,F150/(F150+G150),TRUE,"")</f>
        <v/>
      </c>
      <c r="D150" s="41">
        <f>COUNTIF(ENTRIES!B$2:B$1913,B150)</f>
        <v>0</v>
      </c>
      <c r="E150" s="41">
        <f>IF(COUNTIFS(ENTRIES!$B$2:$B$1913,$B150,ENTRIES!$I$2:$I$1913,"Award")&gt;0,COUNTIFS(ENTRIES!$B$2:$B$1913,$B150,ENTRIES!$I$2:$I$1913,"Award"),0)</f>
        <v>0</v>
      </c>
      <c r="F150" s="41">
        <f>COUNTIFS(ENTRIES!$B$2:$B$1913,$B150,ENTRIES!$H$2:$H$1913,"A")</f>
        <v>0</v>
      </c>
      <c r="G150" s="41">
        <f>COUNTIFS(ENTRIES!$B$2:$B$1913,$B150,ENTRIES!$H$2:$H$1913,"-")</f>
        <v>0</v>
      </c>
      <c r="H150" s="41">
        <f>COUNTIFS(ENTRIES!$B$2:$B$1913,$B150,ENTRIES!$H$2:$H$1913,"W")</f>
        <v>0</v>
      </c>
      <c r="I150" s="41" t="str">
        <f t="shared" si="2"/>
        <v/>
      </c>
      <c r="J150" s="41" t="str">
        <f t="shared" ref="J150:J1002" si="16">IF(OR(G150&gt;=J$11,E150&gt;0),"Y","")</f>
        <v/>
      </c>
      <c r="K150" s="30"/>
      <c r="L150" s="30"/>
      <c r="M150" s="41">
        <f t="shared" si="3"/>
        <v>0</v>
      </c>
      <c r="N150" s="32"/>
    </row>
    <row r="151" spans="1:14" ht="58.5" customHeight="1">
      <c r="A151" s="30"/>
      <c r="B151" s="29"/>
      <c r="C151" s="44" t="str" cm="1">
        <f t="array" ref="C151">_xlfn.IFS(LEN(B151)=0,"",D151=0,"NOT USED YET",F151+G151=0,"WAITING",AND(F151+G151&gt;0,J151="Y"),"-",F151+G151&gt;0,F151/(F151+G151),TRUE,"")</f>
        <v/>
      </c>
      <c r="D151" s="41">
        <f>COUNTIF(ENTRIES!B$2:B$1913,B151)</f>
        <v>0</v>
      </c>
      <c r="E151" s="41">
        <f>IF(COUNTIFS(ENTRIES!$B$2:$B$1913,$B151,ENTRIES!$I$2:$I$1913,"Award")&gt;0,COUNTIFS(ENTRIES!$B$2:$B$1913,$B151,ENTRIES!$I$2:$I$1913,"Award"),0)</f>
        <v>0</v>
      </c>
      <c r="F151" s="41">
        <f>COUNTIFS(ENTRIES!$B$2:$B$1913,$B151,ENTRIES!$H$2:$H$1913,"A")</f>
        <v>0</v>
      </c>
      <c r="G151" s="41">
        <f>COUNTIFS(ENTRIES!$B$2:$B$1913,$B151,ENTRIES!$H$2:$H$1913,"-")</f>
        <v>0</v>
      </c>
      <c r="H151" s="41">
        <f>COUNTIFS(ENTRIES!$B$2:$B$1913,$B151,ENTRIES!$H$2:$H$1913,"W")</f>
        <v>0</v>
      </c>
      <c r="I151" s="41" t="str">
        <f t="shared" si="2"/>
        <v/>
      </c>
      <c r="J151" s="41" t="str">
        <f t="shared" si="16"/>
        <v/>
      </c>
      <c r="K151" s="30"/>
      <c r="L151" s="30"/>
      <c r="M151" s="41">
        <f t="shared" si="3"/>
        <v>0</v>
      </c>
      <c r="N151" s="32"/>
    </row>
    <row r="152" spans="1:14" ht="58.5" customHeight="1">
      <c r="A152" s="30"/>
      <c r="B152" s="29"/>
      <c r="C152" s="44" t="str" cm="1">
        <f t="array" ref="C152">_xlfn.IFS(LEN(B152)=0,"",D152=0,"NOT USED YET",F152+G152=0,"WAITING",AND(F152+G152&gt;0,J152="Y"),"-",F152+G152&gt;0,F152/(F152+G152),TRUE,"")</f>
        <v/>
      </c>
      <c r="D152" s="41">
        <f>COUNTIF(ENTRIES!B$2:B$1913,B152)</f>
        <v>0</v>
      </c>
      <c r="E152" s="41">
        <f>IF(COUNTIFS(ENTRIES!$B$2:$B$1913,$B152,ENTRIES!$I$2:$I$1913,"Award")&gt;0,COUNTIFS(ENTRIES!$B$2:$B$1913,$B152,ENTRIES!$I$2:$I$1913,"Award"),0)</f>
        <v>0</v>
      </c>
      <c r="F152" s="41">
        <f>COUNTIFS(ENTRIES!$B$2:$B$1913,$B152,ENTRIES!$H$2:$H$1913,"A")</f>
        <v>0</v>
      </c>
      <c r="G152" s="41">
        <f>COUNTIFS(ENTRIES!$B$2:$B$1913,$B152,ENTRIES!$H$2:$H$1913,"-")</f>
        <v>0</v>
      </c>
      <c r="H152" s="41">
        <f>COUNTIFS(ENTRIES!$B$2:$B$1913,$B152,ENTRIES!$H$2:$H$1913,"W")</f>
        <v>0</v>
      </c>
      <c r="I152" s="41" t="str">
        <f t="shared" si="2"/>
        <v/>
      </c>
      <c r="J152" s="41" t="str">
        <f t="shared" si="16"/>
        <v/>
      </c>
      <c r="K152" s="30"/>
      <c r="L152" s="30"/>
      <c r="M152" s="41">
        <f t="shared" si="3"/>
        <v>0</v>
      </c>
      <c r="N152" s="32"/>
    </row>
    <row r="153" spans="1:14" ht="58.5" customHeight="1">
      <c r="A153" s="30"/>
      <c r="B153" s="29"/>
      <c r="C153" s="44" t="str" cm="1">
        <f t="array" ref="C153">_xlfn.IFS(LEN(B153)=0,"",D153=0,"NOT USED YET",F153+G153=0,"WAITING",AND(F153+G153&gt;0,J153="Y"),"-",F153+G153&gt;0,F153/(F153+G153),TRUE,"")</f>
        <v/>
      </c>
      <c r="D153" s="41">
        <f>COUNTIF(ENTRIES!B$2:B$1913,B153)</f>
        <v>0</v>
      </c>
      <c r="E153" s="41">
        <f>IF(COUNTIFS(ENTRIES!$B$2:$B$1913,$B153,ENTRIES!$I$2:$I$1913,"Award")&gt;0,COUNTIFS(ENTRIES!$B$2:$B$1913,$B153,ENTRIES!$I$2:$I$1913,"Award"),0)</f>
        <v>0</v>
      </c>
      <c r="F153" s="41">
        <f>COUNTIFS(ENTRIES!$B$2:$B$1913,$B153,ENTRIES!$H$2:$H$1913,"A")</f>
        <v>0</v>
      </c>
      <c r="G153" s="41">
        <f>COUNTIFS(ENTRIES!$B$2:$B$1913,$B153,ENTRIES!$H$2:$H$1913,"-")</f>
        <v>0</v>
      </c>
      <c r="H153" s="41">
        <f>COUNTIFS(ENTRIES!$B$2:$B$1913,$B153,ENTRIES!$H$2:$H$1913,"W")</f>
        <v>0</v>
      </c>
      <c r="I153" s="41" t="str">
        <f t="shared" si="2"/>
        <v/>
      </c>
      <c r="J153" s="41" t="str">
        <f t="shared" si="16"/>
        <v/>
      </c>
      <c r="K153" s="30"/>
      <c r="L153" s="30"/>
      <c r="M153" s="41">
        <f t="shared" si="3"/>
        <v>0</v>
      </c>
      <c r="N153" s="32"/>
    </row>
    <row r="154" spans="1:14" ht="58.5" customHeight="1">
      <c r="A154" s="30"/>
      <c r="B154" s="29"/>
      <c r="C154" s="44" t="str" cm="1">
        <f t="array" ref="C154">_xlfn.IFS(LEN(B154)=0,"",D154=0,"NOT USED YET",F154+G154=0,"WAITING",AND(F154+G154&gt;0,J154="Y"),"-",F154+G154&gt;0,F154/(F154+G154),TRUE,"")</f>
        <v/>
      </c>
      <c r="D154" s="41">
        <f>COUNTIF(ENTRIES!B$2:B$1913,B154)</f>
        <v>0</v>
      </c>
      <c r="E154" s="41">
        <f>IF(COUNTIFS(ENTRIES!$B$2:$B$1913,$B154,ENTRIES!$I$2:$I$1913,"Award")&gt;0,COUNTIFS(ENTRIES!$B$2:$B$1913,$B154,ENTRIES!$I$2:$I$1913,"Award"),0)</f>
        <v>0</v>
      </c>
      <c r="F154" s="41">
        <f>COUNTIFS(ENTRIES!$B$2:$B$1913,$B154,ENTRIES!$H$2:$H$1913,"A")</f>
        <v>0</v>
      </c>
      <c r="G154" s="41">
        <f>COUNTIFS(ENTRIES!$B$2:$B$1913,$B154,ENTRIES!$H$2:$H$1913,"-")</f>
        <v>0</v>
      </c>
      <c r="H154" s="41">
        <f>COUNTIFS(ENTRIES!$B$2:$B$1913,$B154,ENTRIES!$H$2:$H$1913,"W")</f>
        <v>0</v>
      </c>
      <c r="I154" s="41" t="str">
        <f t="shared" si="2"/>
        <v/>
      </c>
      <c r="J154" s="41" t="str">
        <f t="shared" si="16"/>
        <v/>
      </c>
      <c r="K154" s="30"/>
      <c r="L154" s="30"/>
      <c r="M154" s="41">
        <f t="shared" si="3"/>
        <v>0</v>
      </c>
      <c r="N154" s="32"/>
    </row>
    <row r="155" spans="1:14" ht="58.5" customHeight="1">
      <c r="A155" s="30"/>
      <c r="B155" s="29"/>
      <c r="C155" s="44" t="str" cm="1">
        <f t="array" ref="C155">_xlfn.IFS(LEN(B155)=0,"",D155=0,"NOT USED YET",F155+G155=0,"WAITING",AND(F155+G155&gt;0,J155="Y"),"-",F155+G155&gt;0,F155/(F155+G155),TRUE,"")</f>
        <v/>
      </c>
      <c r="D155" s="41">
        <f>COUNTIF(ENTRIES!B$2:B$1913,B155)</f>
        <v>0</v>
      </c>
      <c r="E155" s="41">
        <f>IF(COUNTIFS(ENTRIES!$B$2:$B$1913,$B155,ENTRIES!$I$2:$I$1913,"Award")&gt;0,COUNTIFS(ENTRIES!$B$2:$B$1913,$B155,ENTRIES!$I$2:$I$1913,"Award"),0)</f>
        <v>0</v>
      </c>
      <c r="F155" s="41">
        <f>COUNTIFS(ENTRIES!$B$2:$B$1913,$B155,ENTRIES!$H$2:$H$1913,"A")</f>
        <v>0</v>
      </c>
      <c r="G155" s="41">
        <f>COUNTIFS(ENTRIES!$B$2:$B$1913,$B155,ENTRIES!$H$2:$H$1913,"-")</f>
        <v>0</v>
      </c>
      <c r="H155" s="41">
        <f>COUNTIFS(ENTRIES!$B$2:$B$1913,$B155,ENTRIES!$H$2:$H$1913,"W")</f>
        <v>0</v>
      </c>
      <c r="I155" s="41" t="str">
        <f t="shared" si="2"/>
        <v/>
      </c>
      <c r="J155" s="41" t="str">
        <f t="shared" si="16"/>
        <v/>
      </c>
      <c r="K155" s="30"/>
      <c r="L155" s="30"/>
      <c r="M155" s="41">
        <f t="shared" si="3"/>
        <v>0</v>
      </c>
      <c r="N155" s="32"/>
    </row>
    <row r="156" spans="1:14" ht="58.5" customHeight="1">
      <c r="A156" s="30"/>
      <c r="B156" s="29"/>
      <c r="C156" s="44" t="str" cm="1">
        <f t="array" ref="C156">_xlfn.IFS(LEN(B156)=0,"",D156=0,"NOT USED YET",F156+G156=0,"WAITING",AND(F156+G156&gt;0,J156="Y"),"-",F156+G156&gt;0,F156/(F156+G156),TRUE,"")</f>
        <v/>
      </c>
      <c r="D156" s="41">
        <f>COUNTIF(ENTRIES!B$2:B$1913,B156)</f>
        <v>0</v>
      </c>
      <c r="E156" s="41">
        <f>IF(COUNTIFS(ENTRIES!$B$2:$B$1913,$B156,ENTRIES!$I$2:$I$1913,"Award")&gt;0,COUNTIFS(ENTRIES!$B$2:$B$1913,$B156,ENTRIES!$I$2:$I$1913,"Award"),0)</f>
        <v>0</v>
      </c>
      <c r="F156" s="41">
        <f>COUNTIFS(ENTRIES!$B$2:$B$1913,$B156,ENTRIES!$H$2:$H$1913,"A")</f>
        <v>0</v>
      </c>
      <c r="G156" s="41">
        <f>COUNTIFS(ENTRIES!$B$2:$B$1913,$B156,ENTRIES!$H$2:$H$1913,"-")</f>
        <v>0</v>
      </c>
      <c r="H156" s="41">
        <f>COUNTIFS(ENTRIES!$B$2:$B$1913,$B156,ENTRIES!$H$2:$H$1913,"W")</f>
        <v>0</v>
      </c>
      <c r="I156" s="41" t="str">
        <f t="shared" si="2"/>
        <v/>
      </c>
      <c r="J156" s="41" t="str">
        <f t="shared" si="16"/>
        <v/>
      </c>
      <c r="K156" s="30"/>
      <c r="L156" s="30"/>
      <c r="M156" s="41">
        <f t="shared" si="3"/>
        <v>0</v>
      </c>
      <c r="N156" s="32"/>
    </row>
    <row r="157" spans="1:14" ht="58.5" customHeight="1">
      <c r="A157" s="30"/>
      <c r="B157" s="29"/>
      <c r="C157" s="44" t="str" cm="1">
        <f t="array" ref="C157">_xlfn.IFS(LEN(B157)=0,"",D157=0,"NOT USED YET",F157+G157=0,"WAITING",AND(F157+G157&gt;0,J157="Y"),"-",F157+G157&gt;0,F157/(F157+G157),TRUE,"")</f>
        <v/>
      </c>
      <c r="D157" s="41">
        <f>COUNTIF(ENTRIES!B$2:B$1913,B157)</f>
        <v>0</v>
      </c>
      <c r="E157" s="41">
        <f>IF(COUNTIFS(ENTRIES!$B$2:$B$1913,$B157,ENTRIES!$I$2:$I$1913,"Award")&gt;0,COUNTIFS(ENTRIES!$B$2:$B$1913,$B157,ENTRIES!$I$2:$I$1913,"Award"),0)</f>
        <v>0</v>
      </c>
      <c r="F157" s="41">
        <f>COUNTIFS(ENTRIES!$B$2:$B$1913,$B157,ENTRIES!$H$2:$H$1913,"A")</f>
        <v>0</v>
      </c>
      <c r="G157" s="41">
        <f>COUNTIFS(ENTRIES!$B$2:$B$1913,$B157,ENTRIES!$H$2:$H$1913,"-")</f>
        <v>0</v>
      </c>
      <c r="H157" s="41">
        <f>COUNTIFS(ENTRIES!$B$2:$B$1913,$B157,ENTRIES!$H$2:$H$1913,"W")</f>
        <v>0</v>
      </c>
      <c r="I157" s="41" t="str">
        <f t="shared" si="2"/>
        <v/>
      </c>
      <c r="J157" s="41" t="str">
        <f t="shared" si="16"/>
        <v/>
      </c>
      <c r="K157" s="30"/>
      <c r="L157" s="30"/>
      <c r="M157" s="41">
        <f t="shared" si="3"/>
        <v>0</v>
      </c>
      <c r="N157" s="32"/>
    </row>
    <row r="158" spans="1:14" ht="58.5" customHeight="1">
      <c r="A158" s="30"/>
      <c r="B158" s="29"/>
      <c r="C158" s="44" t="str" cm="1">
        <f t="array" ref="C158">_xlfn.IFS(LEN(B158)=0,"",D158=0,"NOT USED YET",F158+G158=0,"WAITING",AND(F158+G158&gt;0,J158="Y"),"-",F158+G158&gt;0,F158/(F158+G158),TRUE,"")</f>
        <v/>
      </c>
      <c r="D158" s="41">
        <f>COUNTIF(ENTRIES!B$2:B$1913,B158)</f>
        <v>0</v>
      </c>
      <c r="E158" s="41">
        <f>IF(COUNTIFS(ENTRIES!$B$2:$B$1913,$B158,ENTRIES!$I$2:$I$1913,"Award")&gt;0,COUNTIFS(ENTRIES!$B$2:$B$1913,$B158,ENTRIES!$I$2:$I$1913,"Award"),0)</f>
        <v>0</v>
      </c>
      <c r="F158" s="41">
        <f>COUNTIFS(ENTRIES!$B$2:$B$1913,$B158,ENTRIES!$H$2:$H$1913,"A")</f>
        <v>0</v>
      </c>
      <c r="G158" s="41">
        <f>COUNTIFS(ENTRIES!$B$2:$B$1913,$B158,ENTRIES!$H$2:$H$1913,"-")</f>
        <v>0</v>
      </c>
      <c r="H158" s="41">
        <f>COUNTIFS(ENTRIES!$B$2:$B$1913,$B158,ENTRIES!$H$2:$H$1913,"W")</f>
        <v>0</v>
      </c>
      <c r="I158" s="41" t="str">
        <f t="shared" si="2"/>
        <v/>
      </c>
      <c r="J158" s="41" t="str">
        <f t="shared" si="16"/>
        <v/>
      </c>
      <c r="K158" s="30"/>
      <c r="L158" s="30"/>
      <c r="M158" s="41">
        <f t="shared" si="3"/>
        <v>0</v>
      </c>
      <c r="N158" s="32"/>
    </row>
    <row r="159" spans="1:14" ht="58.5" customHeight="1">
      <c r="A159" s="30"/>
      <c r="B159" s="29"/>
      <c r="C159" s="44" t="str" cm="1">
        <f t="array" ref="C159">_xlfn.IFS(LEN(B159)=0,"",D159=0,"NOT USED YET",F159+G159=0,"WAITING",AND(F159+G159&gt;0,J159="Y"),"-",F159+G159&gt;0,F159/(F159+G159),TRUE,"")</f>
        <v/>
      </c>
      <c r="D159" s="41">
        <f>COUNTIF(ENTRIES!B$2:B$1913,B159)</f>
        <v>0</v>
      </c>
      <c r="E159" s="41">
        <f>IF(COUNTIFS(ENTRIES!$B$2:$B$1913,$B159,ENTRIES!$I$2:$I$1913,"Award")&gt;0,COUNTIFS(ENTRIES!$B$2:$B$1913,$B159,ENTRIES!$I$2:$I$1913,"Award"),0)</f>
        <v>0</v>
      </c>
      <c r="F159" s="41">
        <f>COUNTIFS(ENTRIES!$B$2:$B$1913,$B159,ENTRIES!$H$2:$H$1913,"A")</f>
        <v>0</v>
      </c>
      <c r="G159" s="41">
        <f>COUNTIFS(ENTRIES!$B$2:$B$1913,$B159,ENTRIES!$H$2:$H$1913,"-")</f>
        <v>0</v>
      </c>
      <c r="H159" s="41">
        <f>COUNTIFS(ENTRIES!$B$2:$B$1913,$B159,ENTRIES!$H$2:$H$1913,"W")</f>
        <v>0</v>
      </c>
      <c r="I159" s="41" t="str">
        <f t="shared" si="2"/>
        <v/>
      </c>
      <c r="J159" s="41" t="str">
        <f t="shared" si="16"/>
        <v/>
      </c>
      <c r="K159" s="30"/>
      <c r="L159" s="30"/>
      <c r="M159" s="41">
        <f t="shared" si="3"/>
        <v>0</v>
      </c>
      <c r="N159" s="32"/>
    </row>
    <row r="160" spans="1:14" ht="58.5" customHeight="1">
      <c r="A160" s="30"/>
      <c r="B160" s="29"/>
      <c r="C160" s="44" t="str" cm="1">
        <f t="array" ref="C160">_xlfn.IFS(LEN(B160)=0,"",D160=0,"NOT USED YET",F160+G160=0,"WAITING",AND(F160+G160&gt;0,J160="Y"),"-",F160+G160&gt;0,F160/(F160+G160),TRUE,"")</f>
        <v/>
      </c>
      <c r="D160" s="41">
        <f>COUNTIF(ENTRIES!B$2:B$1913,B160)</f>
        <v>0</v>
      </c>
      <c r="E160" s="41">
        <f>IF(COUNTIFS(ENTRIES!$B$2:$B$1913,$B160,ENTRIES!$I$2:$I$1913,"Award")&gt;0,COUNTIFS(ENTRIES!$B$2:$B$1913,$B160,ENTRIES!$I$2:$I$1913,"Award"),0)</f>
        <v>0</v>
      </c>
      <c r="F160" s="41">
        <f>COUNTIFS(ENTRIES!$B$2:$B$1913,$B160,ENTRIES!$H$2:$H$1913,"A")</f>
        <v>0</v>
      </c>
      <c r="G160" s="41">
        <f>COUNTIFS(ENTRIES!$B$2:$B$1913,$B160,ENTRIES!$H$2:$H$1913,"-")</f>
        <v>0</v>
      </c>
      <c r="H160" s="41">
        <f>COUNTIFS(ENTRIES!$B$2:$B$1913,$B160,ENTRIES!$H$2:$H$1913,"W")</f>
        <v>0</v>
      </c>
      <c r="I160" s="41" t="str">
        <f t="shared" si="2"/>
        <v/>
      </c>
      <c r="J160" s="41" t="str">
        <f t="shared" si="16"/>
        <v/>
      </c>
      <c r="K160" s="30"/>
      <c r="L160" s="30"/>
      <c r="M160" s="41">
        <f t="shared" si="3"/>
        <v>0</v>
      </c>
      <c r="N160" s="32"/>
    </row>
    <row r="161" spans="1:14" ht="58.5" customHeight="1">
      <c r="A161" s="30"/>
      <c r="B161" s="29"/>
      <c r="C161" s="44" t="str" cm="1">
        <f t="array" ref="C161">_xlfn.IFS(LEN(B161)=0,"",D161=0,"NOT USED YET",F161+G161=0,"WAITING",AND(F161+G161&gt;0,J161="Y"),"-",F161+G161&gt;0,F161/(F161+G161),TRUE,"")</f>
        <v/>
      </c>
      <c r="D161" s="41">
        <f>COUNTIF(ENTRIES!B$2:B$1913,B161)</f>
        <v>0</v>
      </c>
      <c r="E161" s="41">
        <f>IF(COUNTIFS(ENTRIES!$B$2:$B$1913,$B161,ENTRIES!$I$2:$I$1913,"Award")&gt;0,COUNTIFS(ENTRIES!$B$2:$B$1913,$B161,ENTRIES!$I$2:$I$1913,"Award"),0)</f>
        <v>0</v>
      </c>
      <c r="F161" s="41">
        <f>COUNTIFS(ENTRIES!$B$2:$B$1913,$B161,ENTRIES!$H$2:$H$1913,"A")</f>
        <v>0</v>
      </c>
      <c r="G161" s="41">
        <f>COUNTIFS(ENTRIES!$B$2:$B$1913,$B161,ENTRIES!$H$2:$H$1913,"-")</f>
        <v>0</v>
      </c>
      <c r="H161" s="41">
        <f>COUNTIFS(ENTRIES!$B$2:$B$1913,$B161,ENTRIES!$H$2:$H$1913,"W")</f>
        <v>0</v>
      </c>
      <c r="I161" s="41" t="str">
        <f t="shared" si="2"/>
        <v/>
      </c>
      <c r="J161" s="41" t="str">
        <f t="shared" si="16"/>
        <v/>
      </c>
      <c r="K161" s="30"/>
      <c r="L161" s="30"/>
      <c r="M161" s="41">
        <f t="shared" si="3"/>
        <v>0</v>
      </c>
      <c r="N161" s="32"/>
    </row>
    <row r="162" spans="1:14" ht="58.5" customHeight="1">
      <c r="A162" s="30"/>
      <c r="B162" s="29"/>
      <c r="C162" s="44" t="str" cm="1">
        <f t="array" ref="C162">_xlfn.IFS(LEN(B162)=0,"",D162=0,"NOT USED YET",F162+G162=0,"WAITING",AND(F162+G162&gt;0,J162="Y"),"-",F162+G162&gt;0,F162/(F162+G162),TRUE,"")</f>
        <v/>
      </c>
      <c r="D162" s="41">
        <f>COUNTIF(ENTRIES!B$2:B$1913,B162)</f>
        <v>0</v>
      </c>
      <c r="E162" s="41">
        <f>IF(COUNTIFS(ENTRIES!$B$2:$B$1913,$B162,ENTRIES!$I$2:$I$1913,"Award")&gt;0,COUNTIFS(ENTRIES!$B$2:$B$1913,$B162,ENTRIES!$I$2:$I$1913,"Award"),0)</f>
        <v>0</v>
      </c>
      <c r="F162" s="41">
        <f>COUNTIFS(ENTRIES!$B$2:$B$1913,$B162,ENTRIES!$H$2:$H$1913,"A")</f>
        <v>0</v>
      </c>
      <c r="G162" s="41">
        <f>COUNTIFS(ENTRIES!$B$2:$B$1913,$B162,ENTRIES!$H$2:$H$1913,"-")</f>
        <v>0</v>
      </c>
      <c r="H162" s="41">
        <f>COUNTIFS(ENTRIES!$B$2:$B$1913,$B162,ENTRIES!$H$2:$H$1913,"W")</f>
        <v>0</v>
      </c>
      <c r="I162" s="41" t="str">
        <f t="shared" si="2"/>
        <v/>
      </c>
      <c r="J162" s="41" t="str">
        <f t="shared" si="16"/>
        <v/>
      </c>
      <c r="K162" s="30"/>
      <c r="L162" s="30"/>
      <c r="M162" s="41">
        <f t="shared" si="3"/>
        <v>0</v>
      </c>
      <c r="N162" s="32"/>
    </row>
    <row r="163" spans="1:14" ht="58.5" customHeight="1">
      <c r="A163" s="30"/>
      <c r="B163" s="29"/>
      <c r="C163" s="44" t="str" cm="1">
        <f t="array" ref="C163">_xlfn.IFS(LEN(B163)=0,"",D163=0,"NOT USED YET",F163+G163=0,"WAITING",AND(F163+G163&gt;0,J163="Y"),"-",F163+G163&gt;0,F163/(F163+G163),TRUE,"")</f>
        <v/>
      </c>
      <c r="D163" s="41">
        <f>COUNTIF(ENTRIES!B$2:B$1913,B163)</f>
        <v>0</v>
      </c>
      <c r="E163" s="41">
        <f>IF(COUNTIFS(ENTRIES!$B$2:$B$1913,$B163,ENTRIES!$I$2:$I$1913,"Award")&gt;0,COUNTIFS(ENTRIES!$B$2:$B$1913,$B163,ENTRIES!$I$2:$I$1913,"Award"),0)</f>
        <v>0</v>
      </c>
      <c r="F163" s="41">
        <f>COUNTIFS(ENTRIES!$B$2:$B$1913,$B163,ENTRIES!$H$2:$H$1913,"A")</f>
        <v>0</v>
      </c>
      <c r="G163" s="41">
        <f>COUNTIFS(ENTRIES!$B$2:$B$1913,$B163,ENTRIES!$H$2:$H$1913,"-")</f>
        <v>0</v>
      </c>
      <c r="H163" s="41">
        <f>COUNTIFS(ENTRIES!$B$2:$B$1913,$B163,ENTRIES!$H$2:$H$1913,"W")</f>
        <v>0</v>
      </c>
      <c r="I163" s="41" t="str">
        <f t="shared" si="2"/>
        <v/>
      </c>
      <c r="J163" s="41" t="str">
        <f t="shared" si="16"/>
        <v/>
      </c>
      <c r="K163" s="30"/>
      <c r="L163" s="30"/>
      <c r="M163" s="41">
        <f t="shared" si="3"/>
        <v>0</v>
      </c>
      <c r="N163" s="32"/>
    </row>
    <row r="164" spans="1:14" ht="58.5" customHeight="1">
      <c r="A164" s="30"/>
      <c r="B164" s="29"/>
      <c r="C164" s="44" t="str" cm="1">
        <f t="array" ref="C164">_xlfn.IFS(LEN(B164)=0,"",D164=0,"NOT USED YET",F164+G164=0,"WAITING",AND(F164+G164&gt;0,J164="Y"),"-",F164+G164&gt;0,F164/(F164+G164),TRUE,"")</f>
        <v/>
      </c>
      <c r="D164" s="41">
        <f>COUNTIF(ENTRIES!B$2:B$1913,B164)</f>
        <v>0</v>
      </c>
      <c r="E164" s="41">
        <f>IF(COUNTIFS(ENTRIES!$B$2:$B$1913,$B164,ENTRIES!$I$2:$I$1913,"Award")&gt;0,COUNTIFS(ENTRIES!$B$2:$B$1913,$B164,ENTRIES!$I$2:$I$1913,"Award"),0)</f>
        <v>0</v>
      </c>
      <c r="F164" s="41">
        <f>COUNTIFS(ENTRIES!$B$2:$B$1913,$B164,ENTRIES!$H$2:$H$1913,"A")</f>
        <v>0</v>
      </c>
      <c r="G164" s="41">
        <f>COUNTIFS(ENTRIES!$B$2:$B$1913,$B164,ENTRIES!$H$2:$H$1913,"-")</f>
        <v>0</v>
      </c>
      <c r="H164" s="41">
        <f>COUNTIFS(ENTRIES!$B$2:$B$1913,$B164,ENTRIES!$H$2:$H$1913,"W")</f>
        <v>0</v>
      </c>
      <c r="I164" s="41" t="str">
        <f t="shared" si="2"/>
        <v/>
      </c>
      <c r="J164" s="41" t="str">
        <f t="shared" si="16"/>
        <v/>
      </c>
      <c r="K164" s="30"/>
      <c r="L164" s="30"/>
      <c r="M164" s="41">
        <f t="shared" si="3"/>
        <v>0</v>
      </c>
      <c r="N164" s="32"/>
    </row>
    <row r="165" spans="1:14" ht="58.5" customHeight="1">
      <c r="A165" s="30"/>
      <c r="B165" s="29"/>
      <c r="C165" s="44" t="str" cm="1">
        <f t="array" ref="C165">_xlfn.IFS(LEN(B165)=0,"",D165=0,"NOT USED YET",F165+G165=0,"WAITING",AND(F165+G165&gt;0,J165="Y"),"-",F165+G165&gt;0,F165/(F165+G165),TRUE,"")</f>
        <v/>
      </c>
      <c r="D165" s="41">
        <f>COUNTIF(ENTRIES!B$2:B$1913,B165)</f>
        <v>0</v>
      </c>
      <c r="E165" s="41">
        <f>IF(COUNTIFS(ENTRIES!$B$2:$B$1913,$B165,ENTRIES!$I$2:$I$1913,"Award")&gt;0,COUNTIFS(ENTRIES!$B$2:$B$1913,$B165,ENTRIES!$I$2:$I$1913,"Award"),0)</f>
        <v>0</v>
      </c>
      <c r="F165" s="41">
        <f>COUNTIFS(ENTRIES!$B$2:$B$1913,$B165,ENTRIES!$H$2:$H$1913,"A")</f>
        <v>0</v>
      </c>
      <c r="G165" s="41">
        <f>COUNTIFS(ENTRIES!$B$2:$B$1913,$B165,ENTRIES!$H$2:$H$1913,"-")</f>
        <v>0</v>
      </c>
      <c r="H165" s="41">
        <f>COUNTIFS(ENTRIES!$B$2:$B$1913,$B165,ENTRIES!$H$2:$H$1913,"W")</f>
        <v>0</v>
      </c>
      <c r="I165" s="41" t="str">
        <f t="shared" si="2"/>
        <v/>
      </c>
      <c r="J165" s="41" t="str">
        <f t="shared" si="16"/>
        <v/>
      </c>
      <c r="K165" s="30"/>
      <c r="L165" s="30"/>
      <c r="M165" s="41">
        <f t="shared" si="3"/>
        <v>0</v>
      </c>
      <c r="N165" s="32"/>
    </row>
    <row r="166" spans="1:14" ht="58.5" customHeight="1">
      <c r="A166" s="30"/>
      <c r="B166" s="29"/>
      <c r="C166" s="44" t="str" cm="1">
        <f t="array" ref="C166">_xlfn.IFS(LEN(B166)=0,"",D166=0,"NOT USED YET",F166+G166=0,"WAITING",AND(F166+G166&gt;0,J166="Y"),"-",F166+G166&gt;0,F166/(F166+G166),TRUE,"")</f>
        <v/>
      </c>
      <c r="D166" s="41">
        <f>COUNTIF(ENTRIES!B$2:B$1913,B166)</f>
        <v>0</v>
      </c>
      <c r="E166" s="41">
        <f>IF(COUNTIFS(ENTRIES!$B$2:$B$1913,$B166,ENTRIES!$I$2:$I$1913,"Award")&gt;0,COUNTIFS(ENTRIES!$B$2:$B$1913,$B166,ENTRIES!$I$2:$I$1913,"Award"),0)</f>
        <v>0</v>
      </c>
      <c r="F166" s="41">
        <f>COUNTIFS(ENTRIES!$B$2:$B$1913,$B166,ENTRIES!$H$2:$H$1913,"A")</f>
        <v>0</v>
      </c>
      <c r="G166" s="41">
        <f>COUNTIFS(ENTRIES!$B$2:$B$1913,$B166,ENTRIES!$H$2:$H$1913,"-")</f>
        <v>0</v>
      </c>
      <c r="H166" s="41">
        <f>COUNTIFS(ENTRIES!$B$2:$B$1913,$B166,ENTRIES!$H$2:$H$1913,"W")</f>
        <v>0</v>
      </c>
      <c r="I166" s="41" t="str">
        <f t="shared" si="2"/>
        <v/>
      </c>
      <c r="J166" s="41" t="str">
        <f t="shared" si="16"/>
        <v/>
      </c>
      <c r="K166" s="30"/>
      <c r="L166" s="30"/>
      <c r="M166" s="41">
        <f t="shared" si="3"/>
        <v>0</v>
      </c>
      <c r="N166" s="32"/>
    </row>
    <row r="167" spans="1:14" ht="58.5" customHeight="1">
      <c r="A167" s="30"/>
      <c r="B167" s="29"/>
      <c r="C167" s="44" t="str" cm="1">
        <f t="array" ref="C167">_xlfn.IFS(LEN(B167)=0,"",D167=0,"NOT USED YET",F167+G167=0,"WAITING",AND(F167+G167&gt;0,J167="Y"),"-",F167+G167&gt;0,F167/(F167+G167),TRUE,"")</f>
        <v/>
      </c>
      <c r="D167" s="41">
        <f>COUNTIF(ENTRIES!B$2:B$1913,B167)</f>
        <v>0</v>
      </c>
      <c r="E167" s="41">
        <f>IF(COUNTIFS(ENTRIES!$B$2:$B$1913,$B167,ENTRIES!$I$2:$I$1913,"Award")&gt;0,COUNTIFS(ENTRIES!$B$2:$B$1913,$B167,ENTRIES!$I$2:$I$1913,"Award"),0)</f>
        <v>0</v>
      </c>
      <c r="F167" s="41">
        <f>COUNTIFS(ENTRIES!$B$2:$B$1913,$B167,ENTRIES!$H$2:$H$1913,"A")</f>
        <v>0</v>
      </c>
      <c r="G167" s="41">
        <f>COUNTIFS(ENTRIES!$B$2:$B$1913,$B167,ENTRIES!$H$2:$H$1913,"-")</f>
        <v>0</v>
      </c>
      <c r="H167" s="41">
        <f>COUNTIFS(ENTRIES!$B$2:$B$1913,$B167,ENTRIES!$H$2:$H$1913,"W")</f>
        <v>0</v>
      </c>
      <c r="I167" s="41" t="str">
        <f t="shared" si="2"/>
        <v/>
      </c>
      <c r="J167" s="41" t="str">
        <f t="shared" si="16"/>
        <v/>
      </c>
      <c r="K167" s="30"/>
      <c r="L167" s="30"/>
      <c r="M167" s="41">
        <f t="shared" si="3"/>
        <v>0</v>
      </c>
      <c r="N167" s="32"/>
    </row>
    <row r="168" spans="1:14" ht="58.5" customHeight="1">
      <c r="A168" s="30"/>
      <c r="B168" s="29"/>
      <c r="C168" s="44" t="str" cm="1">
        <f t="array" ref="C168">_xlfn.IFS(LEN(B168)=0,"",D168=0,"NOT USED YET",F168+G168=0,"WAITING",AND(F168+G168&gt;0,J168="Y"),"-",F168+G168&gt;0,F168/(F168+G168),TRUE,"")</f>
        <v/>
      </c>
      <c r="D168" s="41">
        <f>COUNTIF(ENTRIES!B$2:B$1913,B168)</f>
        <v>0</v>
      </c>
      <c r="E168" s="41">
        <f>IF(COUNTIFS(ENTRIES!$B$2:$B$1913,$B168,ENTRIES!$I$2:$I$1913,"Award")&gt;0,COUNTIFS(ENTRIES!$B$2:$B$1913,$B168,ENTRIES!$I$2:$I$1913,"Award"),0)</f>
        <v>0</v>
      </c>
      <c r="F168" s="41">
        <f>COUNTIFS(ENTRIES!$B$2:$B$1913,$B168,ENTRIES!$H$2:$H$1913,"A")</f>
        <v>0</v>
      </c>
      <c r="G168" s="41">
        <f>COUNTIFS(ENTRIES!$B$2:$B$1913,$B168,ENTRIES!$H$2:$H$1913,"-")</f>
        <v>0</v>
      </c>
      <c r="H168" s="41">
        <f>COUNTIFS(ENTRIES!$B$2:$B$1913,$B168,ENTRIES!$H$2:$H$1913,"W")</f>
        <v>0</v>
      </c>
      <c r="I168" s="41" t="str">
        <f t="shared" si="2"/>
        <v/>
      </c>
      <c r="J168" s="41" t="str">
        <f t="shared" si="16"/>
        <v/>
      </c>
      <c r="K168" s="30"/>
      <c r="L168" s="30"/>
      <c r="M168" s="41">
        <f t="shared" si="3"/>
        <v>0</v>
      </c>
      <c r="N168" s="32"/>
    </row>
    <row r="169" spans="1:14" ht="58.5" customHeight="1">
      <c r="A169" s="30"/>
      <c r="B169" s="29"/>
      <c r="C169" s="44" t="str" cm="1">
        <f t="array" ref="C169">_xlfn.IFS(LEN(B169)=0,"",D169=0,"NOT USED YET",F169+G169=0,"WAITING",AND(F169+G169&gt;0,J169="Y"),"-",F169+G169&gt;0,F169/(F169+G169),TRUE,"")</f>
        <v/>
      </c>
      <c r="D169" s="41">
        <f>COUNTIF(ENTRIES!B$2:B$1913,B169)</f>
        <v>0</v>
      </c>
      <c r="E169" s="41">
        <f>IF(COUNTIFS(ENTRIES!$B$2:$B$1913,$B169,ENTRIES!$I$2:$I$1913,"Award")&gt;0,COUNTIFS(ENTRIES!$B$2:$B$1913,$B169,ENTRIES!$I$2:$I$1913,"Award"),0)</f>
        <v>0</v>
      </c>
      <c r="F169" s="41">
        <f>COUNTIFS(ENTRIES!$B$2:$B$1913,$B169,ENTRIES!$H$2:$H$1913,"A")</f>
        <v>0</v>
      </c>
      <c r="G169" s="41">
        <f>COUNTIFS(ENTRIES!$B$2:$B$1913,$B169,ENTRIES!$H$2:$H$1913,"-")</f>
        <v>0</v>
      </c>
      <c r="H169" s="41">
        <f>COUNTIFS(ENTRIES!$B$2:$B$1913,$B169,ENTRIES!$H$2:$H$1913,"W")</f>
        <v>0</v>
      </c>
      <c r="I169" s="41" t="str">
        <f t="shared" si="2"/>
        <v/>
      </c>
      <c r="J169" s="41" t="str">
        <f t="shared" si="16"/>
        <v/>
      </c>
      <c r="K169" s="30"/>
      <c r="L169" s="30"/>
      <c r="M169" s="41">
        <f t="shared" si="3"/>
        <v>0</v>
      </c>
      <c r="N169" s="32"/>
    </row>
    <row r="170" spans="1:14" ht="58.5" customHeight="1">
      <c r="A170" s="30"/>
      <c r="B170" s="29"/>
      <c r="C170" s="44" t="str" cm="1">
        <f t="array" ref="C170">_xlfn.IFS(LEN(B170)=0,"",D170=0,"NOT USED YET",F170+G170=0,"WAITING",AND(F170+G170&gt;0,J170="Y"),"-",F170+G170&gt;0,F170/(F170+G170),TRUE,"")</f>
        <v/>
      </c>
      <c r="D170" s="41">
        <f>COUNTIF(ENTRIES!B$2:B$1913,B170)</f>
        <v>0</v>
      </c>
      <c r="E170" s="41">
        <f>IF(COUNTIFS(ENTRIES!$B$2:$B$1913,$B170,ENTRIES!$I$2:$I$1913,"Award")&gt;0,COUNTIFS(ENTRIES!$B$2:$B$1913,$B170,ENTRIES!$I$2:$I$1913,"Award"),0)</f>
        <v>0</v>
      </c>
      <c r="F170" s="41">
        <f>COUNTIFS(ENTRIES!$B$2:$B$1913,$B170,ENTRIES!$H$2:$H$1913,"A")</f>
        <v>0</v>
      </c>
      <c r="G170" s="41">
        <f>COUNTIFS(ENTRIES!$B$2:$B$1913,$B170,ENTRIES!$H$2:$H$1913,"-")</f>
        <v>0</v>
      </c>
      <c r="H170" s="41">
        <f>COUNTIFS(ENTRIES!$B$2:$B$1913,$B170,ENTRIES!$H$2:$H$1913,"W")</f>
        <v>0</v>
      </c>
      <c r="I170" s="41" t="str">
        <f t="shared" si="2"/>
        <v/>
      </c>
      <c r="J170" s="41" t="str">
        <f t="shared" si="16"/>
        <v/>
      </c>
      <c r="K170" s="30"/>
      <c r="L170" s="30"/>
      <c r="M170" s="41">
        <f t="shared" si="3"/>
        <v>0</v>
      </c>
      <c r="N170" s="32"/>
    </row>
    <row r="171" spans="1:14" ht="58.5" customHeight="1">
      <c r="A171" s="30"/>
      <c r="B171" s="29"/>
      <c r="C171" s="44" t="str" cm="1">
        <f t="array" ref="C171">_xlfn.IFS(LEN(B171)=0,"",D171=0,"NOT USED YET",F171+G171=0,"WAITING",AND(F171+G171&gt;0,J171="Y"),"-",F171+G171&gt;0,F171/(F171+G171),TRUE,"")</f>
        <v/>
      </c>
      <c r="D171" s="41">
        <f>COUNTIF(ENTRIES!B$2:B$1913,B171)</f>
        <v>0</v>
      </c>
      <c r="E171" s="41">
        <f>IF(COUNTIFS(ENTRIES!$B$2:$B$1913,$B171,ENTRIES!$I$2:$I$1913,"Award")&gt;0,COUNTIFS(ENTRIES!$B$2:$B$1913,$B171,ENTRIES!$I$2:$I$1913,"Award"),0)</f>
        <v>0</v>
      </c>
      <c r="F171" s="41">
        <f>COUNTIFS(ENTRIES!$B$2:$B$1913,$B171,ENTRIES!$H$2:$H$1913,"A")</f>
        <v>0</v>
      </c>
      <c r="G171" s="41">
        <f>COUNTIFS(ENTRIES!$B$2:$B$1913,$B171,ENTRIES!$H$2:$H$1913,"-")</f>
        <v>0</v>
      </c>
      <c r="H171" s="41">
        <f>COUNTIFS(ENTRIES!$B$2:$B$1913,$B171,ENTRIES!$H$2:$H$1913,"W")</f>
        <v>0</v>
      </c>
      <c r="I171" s="41" t="str">
        <f t="shared" si="2"/>
        <v/>
      </c>
      <c r="J171" s="41" t="str">
        <f t="shared" si="16"/>
        <v/>
      </c>
      <c r="K171" s="30"/>
      <c r="L171" s="30"/>
      <c r="M171" s="41">
        <f t="shared" si="3"/>
        <v>0</v>
      </c>
      <c r="N171" s="32"/>
    </row>
    <row r="172" spans="1:14" ht="58.5" customHeight="1">
      <c r="A172" s="30"/>
      <c r="B172" s="29"/>
      <c r="C172" s="44" t="str" cm="1">
        <f t="array" ref="C172">_xlfn.IFS(LEN(B172)=0,"",D172=0,"NOT USED YET",F172+G172=0,"WAITING",AND(F172+G172&gt;0,J172="Y"),"-",F172+G172&gt;0,F172/(F172+G172),TRUE,"")</f>
        <v/>
      </c>
      <c r="D172" s="41">
        <f>COUNTIF(ENTRIES!B$2:B$1913,B172)</f>
        <v>0</v>
      </c>
      <c r="E172" s="41">
        <f>IF(COUNTIFS(ENTRIES!$B$2:$B$1913,$B172,ENTRIES!$I$2:$I$1913,"Award")&gt;0,COUNTIFS(ENTRIES!$B$2:$B$1913,$B172,ENTRIES!$I$2:$I$1913,"Award"),0)</f>
        <v>0</v>
      </c>
      <c r="F172" s="41">
        <f>COUNTIFS(ENTRIES!$B$2:$B$1913,$B172,ENTRIES!$H$2:$H$1913,"A")</f>
        <v>0</v>
      </c>
      <c r="G172" s="41">
        <f>COUNTIFS(ENTRIES!$B$2:$B$1913,$B172,ENTRIES!$H$2:$H$1913,"-")</f>
        <v>0</v>
      </c>
      <c r="H172" s="41">
        <f>COUNTIFS(ENTRIES!$B$2:$B$1913,$B172,ENTRIES!$H$2:$H$1913,"W")</f>
        <v>0</v>
      </c>
      <c r="I172" s="41" t="str">
        <f t="shared" si="2"/>
        <v/>
      </c>
      <c r="J172" s="41" t="str">
        <f t="shared" si="16"/>
        <v/>
      </c>
      <c r="K172" s="30"/>
      <c r="L172" s="30"/>
      <c r="M172" s="41">
        <f t="shared" si="3"/>
        <v>0</v>
      </c>
      <c r="N172" s="32"/>
    </row>
    <row r="173" spans="1:14" ht="58.5" customHeight="1">
      <c r="A173" s="30"/>
      <c r="B173" s="29"/>
      <c r="C173" s="44" t="str" cm="1">
        <f t="array" ref="C173">_xlfn.IFS(LEN(B173)=0,"",D173=0,"NOT USED YET",F173+G173=0,"WAITING",AND(F173+G173&gt;0,J173="Y"),"-",F173+G173&gt;0,F173/(F173+G173),TRUE,"")</f>
        <v/>
      </c>
      <c r="D173" s="41">
        <f>COUNTIF(ENTRIES!B$2:B$1913,B173)</f>
        <v>0</v>
      </c>
      <c r="E173" s="41">
        <f>IF(COUNTIFS(ENTRIES!$B$2:$B$1913,$B173,ENTRIES!$I$2:$I$1913,"Award")&gt;0,COUNTIFS(ENTRIES!$B$2:$B$1913,$B173,ENTRIES!$I$2:$I$1913,"Award"),0)</f>
        <v>0</v>
      </c>
      <c r="F173" s="41">
        <f>COUNTIFS(ENTRIES!$B$2:$B$1913,$B173,ENTRIES!$H$2:$H$1913,"A")</f>
        <v>0</v>
      </c>
      <c r="G173" s="41">
        <f>COUNTIFS(ENTRIES!$B$2:$B$1913,$B173,ENTRIES!$H$2:$H$1913,"-")</f>
        <v>0</v>
      </c>
      <c r="H173" s="41">
        <f>COUNTIFS(ENTRIES!$B$2:$B$1913,$B173,ENTRIES!$H$2:$H$1913,"W")</f>
        <v>0</v>
      </c>
      <c r="I173" s="41" t="str">
        <f t="shared" si="2"/>
        <v/>
      </c>
      <c r="J173" s="41" t="str">
        <f t="shared" si="16"/>
        <v/>
      </c>
      <c r="K173" s="30"/>
      <c r="L173" s="30"/>
      <c r="M173" s="41">
        <f t="shared" si="3"/>
        <v>0</v>
      </c>
      <c r="N173" s="32"/>
    </row>
    <row r="174" spans="1:14" ht="58.5" customHeight="1">
      <c r="A174" s="30"/>
      <c r="B174" s="29"/>
      <c r="C174" s="44" t="str" cm="1">
        <f t="array" ref="C174">_xlfn.IFS(LEN(B174)=0,"",D174=0,"NOT USED YET",F174+G174=0,"WAITING",AND(F174+G174&gt;0,J174="Y"),"-",F174+G174&gt;0,F174/(F174+G174),TRUE,"")</f>
        <v/>
      </c>
      <c r="D174" s="41">
        <f>COUNTIF(ENTRIES!B$2:B$1913,B174)</f>
        <v>0</v>
      </c>
      <c r="E174" s="41">
        <f>IF(COUNTIFS(ENTRIES!$B$2:$B$1913,$B174,ENTRIES!$I$2:$I$1913,"Award")&gt;0,COUNTIFS(ENTRIES!$B$2:$B$1913,$B174,ENTRIES!$I$2:$I$1913,"Award"),0)</f>
        <v>0</v>
      </c>
      <c r="F174" s="41">
        <f>COUNTIFS(ENTRIES!$B$2:$B$1913,$B174,ENTRIES!$H$2:$H$1913,"A")</f>
        <v>0</v>
      </c>
      <c r="G174" s="41">
        <f>COUNTIFS(ENTRIES!$B$2:$B$1913,$B174,ENTRIES!$H$2:$H$1913,"-")</f>
        <v>0</v>
      </c>
      <c r="H174" s="41">
        <f>COUNTIFS(ENTRIES!$B$2:$B$1913,$B174,ENTRIES!$H$2:$H$1913,"W")</f>
        <v>0</v>
      </c>
      <c r="I174" s="41" t="str">
        <f t="shared" si="2"/>
        <v/>
      </c>
      <c r="J174" s="41" t="str">
        <f t="shared" si="16"/>
        <v/>
      </c>
      <c r="K174" s="30"/>
      <c r="L174" s="30"/>
      <c r="M174" s="41">
        <f t="shared" si="3"/>
        <v>0</v>
      </c>
      <c r="N174" s="32"/>
    </row>
    <row r="175" spans="1:14" ht="58.5" customHeight="1">
      <c r="A175" s="30"/>
      <c r="B175" s="29"/>
      <c r="C175" s="44" t="str" cm="1">
        <f t="array" ref="C175">_xlfn.IFS(LEN(B175)=0,"",D175=0,"NOT USED YET",F175+G175=0,"WAITING",AND(F175+G175&gt;0,J175="Y"),"-",F175+G175&gt;0,F175/(F175+G175),TRUE,"")</f>
        <v/>
      </c>
      <c r="D175" s="41">
        <f>COUNTIF(ENTRIES!B$2:B$1913,B175)</f>
        <v>0</v>
      </c>
      <c r="E175" s="41">
        <f>IF(COUNTIFS(ENTRIES!$B$2:$B$1913,$B175,ENTRIES!$I$2:$I$1913,"Award")&gt;0,COUNTIFS(ENTRIES!$B$2:$B$1913,$B175,ENTRIES!$I$2:$I$1913,"Award"),0)</f>
        <v>0</v>
      </c>
      <c r="F175" s="41">
        <f>COUNTIFS(ENTRIES!$B$2:$B$1913,$B175,ENTRIES!$H$2:$H$1913,"A")</f>
        <v>0</v>
      </c>
      <c r="G175" s="41">
        <f>COUNTIFS(ENTRIES!$B$2:$B$1913,$B175,ENTRIES!$H$2:$H$1913,"-")</f>
        <v>0</v>
      </c>
      <c r="H175" s="41">
        <f>COUNTIFS(ENTRIES!$B$2:$B$1913,$B175,ENTRIES!$H$2:$H$1913,"W")</f>
        <v>0</v>
      </c>
      <c r="I175" s="41" t="str">
        <f t="shared" si="2"/>
        <v/>
      </c>
      <c r="J175" s="41" t="str">
        <f t="shared" si="16"/>
        <v/>
      </c>
      <c r="K175" s="30"/>
      <c r="L175" s="30"/>
      <c r="M175" s="41">
        <f t="shared" si="3"/>
        <v>0</v>
      </c>
      <c r="N175" s="32"/>
    </row>
    <row r="176" spans="1:14" ht="58.5" customHeight="1">
      <c r="A176" s="30"/>
      <c r="B176" s="29"/>
      <c r="C176" s="44" t="str" cm="1">
        <f t="array" ref="C176">_xlfn.IFS(LEN(B176)=0,"",D176=0,"NOT USED YET",F176+G176=0,"WAITING",AND(F176+G176&gt;0,J176="Y"),"-",F176+G176&gt;0,F176/(F176+G176),TRUE,"")</f>
        <v/>
      </c>
      <c r="D176" s="41">
        <f>COUNTIF(ENTRIES!B$2:B$1913,B176)</f>
        <v>0</v>
      </c>
      <c r="E176" s="41">
        <f>IF(COUNTIFS(ENTRIES!$B$2:$B$1913,$B176,ENTRIES!$I$2:$I$1913,"Award")&gt;0,COUNTIFS(ENTRIES!$B$2:$B$1913,$B176,ENTRIES!$I$2:$I$1913,"Award"),0)</f>
        <v>0</v>
      </c>
      <c r="F176" s="41">
        <f>COUNTIFS(ENTRIES!$B$2:$B$1913,$B176,ENTRIES!$H$2:$H$1913,"A")</f>
        <v>0</v>
      </c>
      <c r="G176" s="41">
        <f>COUNTIFS(ENTRIES!$B$2:$B$1913,$B176,ENTRIES!$H$2:$H$1913,"-")</f>
        <v>0</v>
      </c>
      <c r="H176" s="41">
        <f>COUNTIFS(ENTRIES!$B$2:$B$1913,$B176,ENTRIES!$H$2:$H$1913,"W")</f>
        <v>0</v>
      </c>
      <c r="I176" s="41" t="str">
        <f t="shared" si="2"/>
        <v/>
      </c>
      <c r="J176" s="41" t="str">
        <f t="shared" si="16"/>
        <v/>
      </c>
      <c r="K176" s="30"/>
      <c r="L176" s="30"/>
      <c r="M176" s="41">
        <f t="shared" si="3"/>
        <v>0</v>
      </c>
      <c r="N176" s="32"/>
    </row>
    <row r="177" spans="1:14" ht="58.5" customHeight="1">
      <c r="A177" s="30"/>
      <c r="B177" s="29"/>
      <c r="C177" s="44" t="str" cm="1">
        <f t="array" ref="C177">_xlfn.IFS(LEN(B177)=0,"",D177=0,"NOT USED YET",F177+G177=0,"WAITING",AND(F177+G177&gt;0,J177="Y"),"-",F177+G177&gt;0,F177/(F177+G177),TRUE,"")</f>
        <v/>
      </c>
      <c r="D177" s="41">
        <f>COUNTIF(ENTRIES!B$2:B$1913,B177)</f>
        <v>0</v>
      </c>
      <c r="E177" s="41">
        <f>IF(COUNTIFS(ENTRIES!$B$2:$B$1913,$B177,ENTRIES!$I$2:$I$1913,"Award")&gt;0,COUNTIFS(ENTRIES!$B$2:$B$1913,$B177,ENTRIES!$I$2:$I$1913,"Award"),0)</f>
        <v>0</v>
      </c>
      <c r="F177" s="41">
        <f>COUNTIFS(ENTRIES!$B$2:$B$1913,$B177,ENTRIES!$H$2:$H$1913,"A")</f>
        <v>0</v>
      </c>
      <c r="G177" s="41">
        <f>COUNTIFS(ENTRIES!$B$2:$B$1913,$B177,ENTRIES!$H$2:$H$1913,"-")</f>
        <v>0</v>
      </c>
      <c r="H177" s="41">
        <f>COUNTIFS(ENTRIES!$B$2:$B$1913,$B177,ENTRIES!$H$2:$H$1913,"W")</f>
        <v>0</v>
      </c>
      <c r="I177" s="41" t="str">
        <f t="shared" si="2"/>
        <v/>
      </c>
      <c r="J177" s="41" t="str">
        <f t="shared" si="16"/>
        <v/>
      </c>
      <c r="K177" s="30"/>
      <c r="L177" s="30"/>
      <c r="M177" s="41">
        <f t="shared" si="3"/>
        <v>0</v>
      </c>
      <c r="N177" s="32"/>
    </row>
    <row r="178" spans="1:14" ht="58.5" customHeight="1">
      <c r="A178" s="30"/>
      <c r="B178" s="29"/>
      <c r="C178" s="44" t="str" cm="1">
        <f t="array" ref="C178">_xlfn.IFS(LEN(B178)=0,"",D178=0,"NOT USED YET",F178+G178=0,"WAITING",AND(F178+G178&gt;0,J178="Y"),"-",F178+G178&gt;0,F178/(F178+G178),TRUE,"")</f>
        <v/>
      </c>
      <c r="D178" s="41">
        <f>COUNTIF(ENTRIES!B$2:B$1913,B178)</f>
        <v>0</v>
      </c>
      <c r="E178" s="41">
        <f>IF(COUNTIFS(ENTRIES!$B$2:$B$1913,$B178,ENTRIES!$I$2:$I$1913,"Award")&gt;0,COUNTIFS(ENTRIES!$B$2:$B$1913,$B178,ENTRIES!$I$2:$I$1913,"Award"),0)</f>
        <v>0</v>
      </c>
      <c r="F178" s="41">
        <f>COUNTIFS(ENTRIES!$B$2:$B$1913,$B178,ENTRIES!$H$2:$H$1913,"A")</f>
        <v>0</v>
      </c>
      <c r="G178" s="41">
        <f>COUNTIFS(ENTRIES!$B$2:$B$1913,$B178,ENTRIES!$H$2:$H$1913,"-")</f>
        <v>0</v>
      </c>
      <c r="H178" s="41">
        <f>COUNTIFS(ENTRIES!$B$2:$B$1913,$B178,ENTRIES!$H$2:$H$1913,"W")</f>
        <v>0</v>
      </c>
      <c r="I178" s="41" t="str">
        <f t="shared" si="2"/>
        <v/>
      </c>
      <c r="J178" s="41" t="str">
        <f t="shared" si="16"/>
        <v/>
      </c>
      <c r="K178" s="30"/>
      <c r="L178" s="30"/>
      <c r="M178" s="41">
        <f t="shared" si="3"/>
        <v>0</v>
      </c>
      <c r="N178" s="32"/>
    </row>
    <row r="179" spans="1:14" ht="58.5" customHeight="1">
      <c r="A179" s="30"/>
      <c r="B179" s="29"/>
      <c r="C179" s="44" t="str" cm="1">
        <f t="array" ref="C179">_xlfn.IFS(LEN(B179)=0,"",D179=0,"NOT USED YET",F179+G179=0,"WAITING",AND(F179+G179&gt;0,J179="Y"),"-",F179+G179&gt;0,F179/(F179+G179),TRUE,"")</f>
        <v/>
      </c>
      <c r="D179" s="41">
        <f>COUNTIF(ENTRIES!B$2:B$1913,B179)</f>
        <v>0</v>
      </c>
      <c r="E179" s="41">
        <f>IF(COUNTIFS(ENTRIES!$B$2:$B$1913,$B179,ENTRIES!$I$2:$I$1913,"Award")&gt;0,COUNTIFS(ENTRIES!$B$2:$B$1913,$B179,ENTRIES!$I$2:$I$1913,"Award"),0)</f>
        <v>0</v>
      </c>
      <c r="F179" s="41">
        <f>COUNTIFS(ENTRIES!$B$2:$B$1913,$B179,ENTRIES!$H$2:$H$1913,"A")</f>
        <v>0</v>
      </c>
      <c r="G179" s="41">
        <f>COUNTIFS(ENTRIES!$B$2:$B$1913,$B179,ENTRIES!$H$2:$H$1913,"-")</f>
        <v>0</v>
      </c>
      <c r="H179" s="41">
        <f>COUNTIFS(ENTRIES!$B$2:$B$1913,$B179,ENTRIES!$H$2:$H$1913,"W")</f>
        <v>0</v>
      </c>
      <c r="I179" s="41" t="str">
        <f t="shared" si="2"/>
        <v/>
      </c>
      <c r="J179" s="41" t="str">
        <f t="shared" si="16"/>
        <v/>
      </c>
      <c r="K179" s="30"/>
      <c r="L179" s="30"/>
      <c r="M179" s="41">
        <f t="shared" si="3"/>
        <v>0</v>
      </c>
      <c r="N179" s="32"/>
    </row>
    <row r="180" spans="1:14" ht="58.5" customHeight="1">
      <c r="A180" s="30"/>
      <c r="B180" s="29"/>
      <c r="C180" s="44" t="str" cm="1">
        <f t="array" ref="C180">_xlfn.IFS(LEN(B180)=0,"",D180=0,"NOT USED YET",F180+G180=0,"WAITING",AND(F180+G180&gt;0,J180="Y"),"-",F180+G180&gt;0,F180/(F180+G180),TRUE,"")</f>
        <v/>
      </c>
      <c r="D180" s="41">
        <f>COUNTIF(ENTRIES!B$2:B$1913,B180)</f>
        <v>0</v>
      </c>
      <c r="E180" s="41">
        <f>IF(COUNTIFS(ENTRIES!$B$2:$B$1913,$B180,ENTRIES!$I$2:$I$1913,"Award")&gt;0,COUNTIFS(ENTRIES!$B$2:$B$1913,$B180,ENTRIES!$I$2:$I$1913,"Award"),0)</f>
        <v>0</v>
      </c>
      <c r="F180" s="41">
        <f>COUNTIFS(ENTRIES!$B$2:$B$1913,$B180,ENTRIES!$H$2:$H$1913,"A")</f>
        <v>0</v>
      </c>
      <c r="G180" s="41">
        <f>COUNTIFS(ENTRIES!$B$2:$B$1913,$B180,ENTRIES!$H$2:$H$1913,"-")</f>
        <v>0</v>
      </c>
      <c r="H180" s="41">
        <f>COUNTIFS(ENTRIES!$B$2:$B$1913,$B180,ENTRIES!$H$2:$H$1913,"W")</f>
        <v>0</v>
      </c>
      <c r="I180" s="41" t="str">
        <f t="shared" si="2"/>
        <v/>
      </c>
      <c r="J180" s="41" t="str">
        <f t="shared" si="16"/>
        <v/>
      </c>
      <c r="K180" s="30"/>
      <c r="L180" s="30"/>
      <c r="M180" s="41">
        <f t="shared" si="3"/>
        <v>0</v>
      </c>
      <c r="N180" s="32"/>
    </row>
    <row r="181" spans="1:14" ht="58.5" customHeight="1">
      <c r="A181" s="30"/>
      <c r="B181" s="29"/>
      <c r="C181" s="44" t="str" cm="1">
        <f t="array" ref="C181">_xlfn.IFS(LEN(B181)=0,"",D181=0,"NOT USED YET",F181+G181=0,"WAITING",AND(F181+G181&gt;0,J181="Y"),"-",F181+G181&gt;0,F181/(F181+G181),TRUE,"")</f>
        <v/>
      </c>
      <c r="D181" s="41">
        <f>COUNTIF(ENTRIES!B$2:B$1913,B181)</f>
        <v>0</v>
      </c>
      <c r="E181" s="41">
        <f>IF(COUNTIFS(ENTRIES!$B$2:$B$1913,$B181,ENTRIES!$I$2:$I$1913,"Award")&gt;0,COUNTIFS(ENTRIES!$B$2:$B$1913,$B181,ENTRIES!$I$2:$I$1913,"Award"),0)</f>
        <v>0</v>
      </c>
      <c r="F181" s="41">
        <f>COUNTIFS(ENTRIES!$B$2:$B$1913,$B181,ENTRIES!$H$2:$H$1913,"A")</f>
        <v>0</v>
      </c>
      <c r="G181" s="41">
        <f>COUNTIFS(ENTRIES!$B$2:$B$1913,$B181,ENTRIES!$H$2:$H$1913,"-")</f>
        <v>0</v>
      </c>
      <c r="H181" s="41">
        <f>COUNTIFS(ENTRIES!$B$2:$B$1913,$B181,ENTRIES!$H$2:$H$1913,"W")</f>
        <v>0</v>
      </c>
      <c r="I181" s="41" t="str">
        <f t="shared" si="2"/>
        <v/>
      </c>
      <c r="J181" s="41" t="str">
        <f t="shared" si="16"/>
        <v/>
      </c>
      <c r="K181" s="30"/>
      <c r="L181" s="30"/>
      <c r="M181" s="41">
        <f t="shared" si="3"/>
        <v>0</v>
      </c>
      <c r="N181" s="32"/>
    </row>
    <row r="182" spans="1:14" ht="58.5" customHeight="1">
      <c r="A182" s="30"/>
      <c r="B182" s="29"/>
      <c r="C182" s="44" t="str" cm="1">
        <f t="array" ref="C182">_xlfn.IFS(LEN(B182)=0,"",D182=0,"NOT USED YET",F182+G182=0,"WAITING",AND(F182+G182&gt;0,J182="Y"),"-",F182+G182&gt;0,F182/(F182+G182),TRUE,"")</f>
        <v/>
      </c>
      <c r="D182" s="41">
        <f>COUNTIF(ENTRIES!B$2:B$1913,B182)</f>
        <v>0</v>
      </c>
      <c r="E182" s="41">
        <f>IF(COUNTIFS(ENTRIES!$B$2:$B$1913,$B182,ENTRIES!$I$2:$I$1913,"Award")&gt;0,COUNTIFS(ENTRIES!$B$2:$B$1913,$B182,ENTRIES!$I$2:$I$1913,"Award"),0)</f>
        <v>0</v>
      </c>
      <c r="F182" s="41">
        <f>COUNTIFS(ENTRIES!$B$2:$B$1913,$B182,ENTRIES!$H$2:$H$1913,"A")</f>
        <v>0</v>
      </c>
      <c r="G182" s="41">
        <f>COUNTIFS(ENTRIES!$B$2:$B$1913,$B182,ENTRIES!$H$2:$H$1913,"-")</f>
        <v>0</v>
      </c>
      <c r="H182" s="41">
        <f>COUNTIFS(ENTRIES!$B$2:$B$1913,$B182,ENTRIES!$H$2:$H$1913,"W")</f>
        <v>0</v>
      </c>
      <c r="I182" s="41" t="str">
        <f t="shared" si="2"/>
        <v/>
      </c>
      <c r="J182" s="41" t="str">
        <f t="shared" si="16"/>
        <v/>
      </c>
      <c r="K182" s="30"/>
      <c r="L182" s="30"/>
      <c r="M182" s="41">
        <f t="shared" si="3"/>
        <v>0</v>
      </c>
      <c r="N182" s="32"/>
    </row>
    <row r="183" spans="1:14" ht="58.5" customHeight="1">
      <c r="A183" s="30"/>
      <c r="B183" s="29"/>
      <c r="C183" s="44" t="str" cm="1">
        <f t="array" ref="C183">_xlfn.IFS(LEN(B183)=0,"",D183=0,"NOT USED YET",F183+G183=0,"WAITING",AND(F183+G183&gt;0,J183="Y"),"-",F183+G183&gt;0,F183/(F183+G183),TRUE,"")</f>
        <v/>
      </c>
      <c r="D183" s="41">
        <f>COUNTIF(ENTRIES!B$2:B$1913,B183)</f>
        <v>0</v>
      </c>
      <c r="E183" s="41">
        <f>IF(COUNTIFS(ENTRIES!$B$2:$B$1913,$B183,ENTRIES!$I$2:$I$1913,"Award")&gt;0,COUNTIFS(ENTRIES!$B$2:$B$1913,$B183,ENTRIES!$I$2:$I$1913,"Award"),0)</f>
        <v>0</v>
      </c>
      <c r="F183" s="41">
        <f>COUNTIFS(ENTRIES!$B$2:$B$1913,$B183,ENTRIES!$H$2:$H$1913,"A")</f>
        <v>0</v>
      </c>
      <c r="G183" s="41">
        <f>COUNTIFS(ENTRIES!$B$2:$B$1913,$B183,ENTRIES!$H$2:$H$1913,"-")</f>
        <v>0</v>
      </c>
      <c r="H183" s="41">
        <f>COUNTIFS(ENTRIES!$B$2:$B$1913,$B183,ENTRIES!$H$2:$H$1913,"W")</f>
        <v>0</v>
      </c>
      <c r="I183" s="41" t="str">
        <f t="shared" si="2"/>
        <v/>
      </c>
      <c r="J183" s="41" t="str">
        <f t="shared" si="16"/>
        <v/>
      </c>
      <c r="K183" s="30"/>
      <c r="L183" s="30"/>
      <c r="M183" s="41">
        <f t="shared" si="3"/>
        <v>0</v>
      </c>
      <c r="N183" s="32"/>
    </row>
    <row r="184" spans="1:14" ht="58.5" customHeight="1">
      <c r="A184" s="30"/>
      <c r="B184" s="29"/>
      <c r="C184" s="44" t="str" cm="1">
        <f t="array" ref="C184">_xlfn.IFS(LEN(B184)=0,"",D184=0,"NOT USED YET",F184+G184=0,"WAITING",AND(F184+G184&gt;0,J184="Y"),"-",F184+G184&gt;0,F184/(F184+G184),TRUE,"")</f>
        <v/>
      </c>
      <c r="D184" s="41">
        <f>COUNTIF(ENTRIES!B$2:B$1913,B184)</f>
        <v>0</v>
      </c>
      <c r="E184" s="41">
        <f>IF(COUNTIFS(ENTRIES!$B$2:$B$1913,$B184,ENTRIES!$I$2:$I$1913,"Award")&gt;0,COUNTIFS(ENTRIES!$B$2:$B$1913,$B184,ENTRIES!$I$2:$I$1913,"Award"),0)</f>
        <v>0</v>
      </c>
      <c r="F184" s="41">
        <f>COUNTIFS(ENTRIES!$B$2:$B$1913,$B184,ENTRIES!$H$2:$H$1913,"A")</f>
        <v>0</v>
      </c>
      <c r="G184" s="41">
        <f>COUNTIFS(ENTRIES!$B$2:$B$1913,$B184,ENTRIES!$H$2:$H$1913,"-")</f>
        <v>0</v>
      </c>
      <c r="H184" s="41">
        <f>COUNTIFS(ENTRIES!$B$2:$B$1913,$B184,ENTRIES!$H$2:$H$1913,"W")</f>
        <v>0</v>
      </c>
      <c r="I184" s="41" t="str">
        <f t="shared" si="2"/>
        <v/>
      </c>
      <c r="J184" s="41" t="str">
        <f t="shared" si="16"/>
        <v/>
      </c>
      <c r="K184" s="30"/>
      <c r="L184" s="30"/>
      <c r="M184" s="41">
        <f t="shared" si="3"/>
        <v>0</v>
      </c>
      <c r="N184" s="32"/>
    </row>
    <row r="185" spans="1:14" ht="58.5" customHeight="1">
      <c r="A185" s="30"/>
      <c r="B185" s="29"/>
      <c r="C185" s="44" t="str" cm="1">
        <f t="array" ref="C185">_xlfn.IFS(LEN(B185)=0,"",D185=0,"NOT USED YET",F185+G185=0,"WAITING",AND(F185+G185&gt;0,J185="Y"),"-",F185+G185&gt;0,F185/(F185+G185),TRUE,"")</f>
        <v/>
      </c>
      <c r="D185" s="41">
        <f>COUNTIF(ENTRIES!B$2:B$1913,B185)</f>
        <v>0</v>
      </c>
      <c r="E185" s="41">
        <f>IF(COUNTIFS(ENTRIES!$B$2:$B$1913,$B185,ENTRIES!$I$2:$I$1913,"Award")&gt;0,COUNTIFS(ENTRIES!$B$2:$B$1913,$B185,ENTRIES!$I$2:$I$1913,"Award"),0)</f>
        <v>0</v>
      </c>
      <c r="F185" s="41">
        <f>COUNTIFS(ENTRIES!$B$2:$B$1913,$B185,ENTRIES!$H$2:$H$1913,"A")</f>
        <v>0</v>
      </c>
      <c r="G185" s="41">
        <f>COUNTIFS(ENTRIES!$B$2:$B$1913,$B185,ENTRIES!$H$2:$H$1913,"-")</f>
        <v>0</v>
      </c>
      <c r="H185" s="41">
        <f>COUNTIFS(ENTRIES!$B$2:$B$1913,$B185,ENTRIES!$H$2:$H$1913,"W")</f>
        <v>0</v>
      </c>
      <c r="I185" s="41" t="str">
        <f t="shared" si="2"/>
        <v/>
      </c>
      <c r="J185" s="41" t="str">
        <f t="shared" si="16"/>
        <v/>
      </c>
      <c r="K185" s="30"/>
      <c r="L185" s="30"/>
      <c r="M185" s="41">
        <f t="shared" si="3"/>
        <v>0</v>
      </c>
      <c r="N185" s="32"/>
    </row>
    <row r="186" spans="1:14" ht="58.5" customHeight="1">
      <c r="A186" s="30"/>
      <c r="B186" s="29"/>
      <c r="C186" s="44" t="str" cm="1">
        <f t="array" ref="C186">_xlfn.IFS(LEN(B186)=0,"",D186=0,"NOT USED YET",F186+G186=0,"WAITING",AND(F186+G186&gt;0,J186="Y"),"-",F186+G186&gt;0,F186/(F186+G186),TRUE,"")</f>
        <v/>
      </c>
      <c r="D186" s="41">
        <f>COUNTIF(ENTRIES!B$2:B$1913,B186)</f>
        <v>0</v>
      </c>
      <c r="E186" s="41">
        <f>IF(COUNTIFS(ENTRIES!$B$2:$B$1913,$B186,ENTRIES!$I$2:$I$1913,"Award")&gt;0,COUNTIFS(ENTRIES!$B$2:$B$1913,$B186,ENTRIES!$I$2:$I$1913,"Award"),0)</f>
        <v>0</v>
      </c>
      <c r="F186" s="41">
        <f>COUNTIFS(ENTRIES!$B$2:$B$1913,$B186,ENTRIES!$H$2:$H$1913,"A")</f>
        <v>0</v>
      </c>
      <c r="G186" s="41">
        <f>COUNTIFS(ENTRIES!$B$2:$B$1913,$B186,ENTRIES!$H$2:$H$1913,"-")</f>
        <v>0</v>
      </c>
      <c r="H186" s="41">
        <f>COUNTIFS(ENTRIES!$B$2:$B$1913,$B186,ENTRIES!$H$2:$H$1913,"W")</f>
        <v>0</v>
      </c>
      <c r="I186" s="41" t="str">
        <f t="shared" si="2"/>
        <v/>
      </c>
      <c r="J186" s="41" t="str">
        <f t="shared" si="16"/>
        <v/>
      </c>
      <c r="K186" s="30"/>
      <c r="L186" s="30"/>
      <c r="M186" s="41">
        <f t="shared" si="3"/>
        <v>0</v>
      </c>
      <c r="N186" s="32"/>
    </row>
    <row r="187" spans="1:14" ht="58.5" customHeight="1">
      <c r="A187" s="30"/>
      <c r="B187" s="29"/>
      <c r="C187" s="44" t="str" cm="1">
        <f t="array" ref="C187">_xlfn.IFS(LEN(B187)=0,"",D187=0,"NOT USED YET",F187+G187=0,"WAITING",AND(F187+G187&gt;0,J187="Y"),"-",F187+G187&gt;0,F187/(F187+G187),TRUE,"")</f>
        <v/>
      </c>
      <c r="D187" s="41">
        <f>COUNTIF(ENTRIES!B$2:B$1913,B187)</f>
        <v>0</v>
      </c>
      <c r="E187" s="41">
        <f>IF(COUNTIFS(ENTRIES!$B$2:$B$1913,$B187,ENTRIES!$I$2:$I$1913,"Award")&gt;0,COUNTIFS(ENTRIES!$B$2:$B$1913,$B187,ENTRIES!$I$2:$I$1913,"Award"),0)</f>
        <v>0</v>
      </c>
      <c r="F187" s="41">
        <f>COUNTIFS(ENTRIES!$B$2:$B$1913,$B187,ENTRIES!$H$2:$H$1913,"A")</f>
        <v>0</v>
      </c>
      <c r="G187" s="41">
        <f>COUNTIFS(ENTRIES!$B$2:$B$1913,$B187,ENTRIES!$H$2:$H$1913,"-")</f>
        <v>0</v>
      </c>
      <c r="H187" s="41">
        <f>COUNTIFS(ENTRIES!$B$2:$B$1913,$B187,ENTRIES!$H$2:$H$1913,"W")</f>
        <v>0</v>
      </c>
      <c r="I187" s="41" t="str">
        <f t="shared" si="2"/>
        <v/>
      </c>
      <c r="J187" s="41" t="str">
        <f t="shared" si="16"/>
        <v/>
      </c>
      <c r="K187" s="30"/>
      <c r="L187" s="30"/>
      <c r="M187" s="41">
        <f t="shared" si="3"/>
        <v>0</v>
      </c>
      <c r="N187" s="32"/>
    </row>
    <row r="188" spans="1:14" ht="58.5" customHeight="1">
      <c r="A188" s="30"/>
      <c r="B188" s="29"/>
      <c r="C188" s="44" t="str" cm="1">
        <f t="array" ref="C188">_xlfn.IFS(LEN(B188)=0,"",D188=0,"NOT USED YET",F188+G188=0,"WAITING",AND(F188+G188&gt;0,J188="Y"),"-",F188+G188&gt;0,F188/(F188+G188),TRUE,"")</f>
        <v/>
      </c>
      <c r="D188" s="41">
        <f>COUNTIF(ENTRIES!B$2:B$1913,B188)</f>
        <v>0</v>
      </c>
      <c r="E188" s="41">
        <f>IF(COUNTIFS(ENTRIES!$B$2:$B$1913,$B188,ENTRIES!$I$2:$I$1913,"Award")&gt;0,COUNTIFS(ENTRIES!$B$2:$B$1913,$B188,ENTRIES!$I$2:$I$1913,"Award"),0)</f>
        <v>0</v>
      </c>
      <c r="F188" s="41">
        <f>COUNTIFS(ENTRIES!$B$2:$B$1913,$B188,ENTRIES!$H$2:$H$1913,"A")</f>
        <v>0</v>
      </c>
      <c r="G188" s="41">
        <f>COUNTIFS(ENTRIES!$B$2:$B$1913,$B188,ENTRIES!$H$2:$H$1913,"-")</f>
        <v>0</v>
      </c>
      <c r="H188" s="41">
        <f>COUNTIFS(ENTRIES!$B$2:$B$1913,$B188,ENTRIES!$H$2:$H$1913,"W")</f>
        <v>0</v>
      </c>
      <c r="I188" s="41" t="str">
        <f t="shared" si="2"/>
        <v/>
      </c>
      <c r="J188" s="41" t="str">
        <f t="shared" si="16"/>
        <v/>
      </c>
      <c r="K188" s="30"/>
      <c r="L188" s="30"/>
      <c r="M188" s="41">
        <f t="shared" si="3"/>
        <v>0</v>
      </c>
      <c r="N188" s="32"/>
    </row>
    <row r="189" spans="1:14" ht="58.5" customHeight="1">
      <c r="A189" s="30"/>
      <c r="B189" s="29"/>
      <c r="C189" s="44" t="str" cm="1">
        <f t="array" ref="C189">_xlfn.IFS(LEN(B189)=0,"",D189=0,"NOT USED YET",F189+G189=0,"WAITING",AND(F189+G189&gt;0,J189="Y"),"-",F189+G189&gt;0,F189/(F189+G189),TRUE,"")</f>
        <v/>
      </c>
      <c r="D189" s="41">
        <f>COUNTIF(ENTRIES!B$2:B$1913,B189)</f>
        <v>0</v>
      </c>
      <c r="E189" s="41">
        <f>IF(COUNTIFS(ENTRIES!$B$2:$B$1913,$B189,ENTRIES!$I$2:$I$1913,"Award")&gt;0,COUNTIFS(ENTRIES!$B$2:$B$1913,$B189,ENTRIES!$I$2:$I$1913,"Award"),0)</f>
        <v>0</v>
      </c>
      <c r="F189" s="41">
        <f>COUNTIFS(ENTRIES!$B$2:$B$1913,$B189,ENTRIES!$H$2:$H$1913,"A")</f>
        <v>0</v>
      </c>
      <c r="G189" s="41">
        <f>COUNTIFS(ENTRIES!$B$2:$B$1913,$B189,ENTRIES!$H$2:$H$1913,"-")</f>
        <v>0</v>
      </c>
      <c r="H189" s="41">
        <f>COUNTIFS(ENTRIES!$B$2:$B$1913,$B189,ENTRIES!$H$2:$H$1913,"W")</f>
        <v>0</v>
      </c>
      <c r="I189" s="41" t="str">
        <f t="shared" si="2"/>
        <v/>
      </c>
      <c r="J189" s="41" t="str">
        <f t="shared" si="16"/>
        <v/>
      </c>
      <c r="K189" s="30"/>
      <c r="L189" s="30"/>
      <c r="M189" s="41">
        <f t="shared" si="3"/>
        <v>0</v>
      </c>
      <c r="N189" s="32"/>
    </row>
    <row r="190" spans="1:14" ht="58.5" customHeight="1">
      <c r="A190" s="30"/>
      <c r="B190" s="29"/>
      <c r="C190" s="44" t="str" cm="1">
        <f t="array" ref="C190">_xlfn.IFS(LEN(B190)=0,"",D190=0,"NOT USED YET",F190+G190=0,"WAITING",AND(F190+G190&gt;0,J190="Y"),"-",F190+G190&gt;0,F190/(F190+G190),TRUE,"")</f>
        <v/>
      </c>
      <c r="D190" s="41">
        <f>COUNTIF(ENTRIES!B$2:B$1913,B190)</f>
        <v>0</v>
      </c>
      <c r="E190" s="41">
        <f>IF(COUNTIFS(ENTRIES!$B$2:$B$1913,$B190,ENTRIES!$I$2:$I$1913,"Award")&gt;0,COUNTIFS(ENTRIES!$B$2:$B$1913,$B190,ENTRIES!$I$2:$I$1913,"Award"),0)</f>
        <v>0</v>
      </c>
      <c r="F190" s="41">
        <f>COUNTIFS(ENTRIES!$B$2:$B$1913,$B190,ENTRIES!$H$2:$H$1913,"A")</f>
        <v>0</v>
      </c>
      <c r="G190" s="41">
        <f>COUNTIFS(ENTRIES!$B$2:$B$1913,$B190,ENTRIES!$H$2:$H$1913,"-")</f>
        <v>0</v>
      </c>
      <c r="H190" s="41">
        <f>COUNTIFS(ENTRIES!$B$2:$B$1913,$B190,ENTRIES!$H$2:$H$1913,"W")</f>
        <v>0</v>
      </c>
      <c r="I190" s="41" t="str">
        <f t="shared" si="2"/>
        <v/>
      </c>
      <c r="J190" s="41" t="str">
        <f t="shared" si="16"/>
        <v/>
      </c>
      <c r="K190" s="30"/>
      <c r="L190" s="30"/>
      <c r="M190" s="41">
        <f t="shared" si="3"/>
        <v>0</v>
      </c>
      <c r="N190" s="32"/>
    </row>
    <row r="191" spans="1:14" ht="58.5" customHeight="1">
      <c r="A191" s="30"/>
      <c r="B191" s="29"/>
      <c r="C191" s="44" t="str" cm="1">
        <f t="array" ref="C191">_xlfn.IFS(LEN(B191)=0,"",D191=0,"NOT USED YET",F191+G191=0,"WAITING",AND(F191+G191&gt;0,J191="Y"),"-",F191+G191&gt;0,F191/(F191+G191),TRUE,"")</f>
        <v/>
      </c>
      <c r="D191" s="41">
        <f>COUNTIF(ENTRIES!B$2:B$1913,B191)</f>
        <v>0</v>
      </c>
      <c r="E191" s="41">
        <f>IF(COUNTIFS(ENTRIES!$B$2:$B$1913,$B191,ENTRIES!$I$2:$I$1913,"Award")&gt;0,COUNTIFS(ENTRIES!$B$2:$B$1913,$B191,ENTRIES!$I$2:$I$1913,"Award"),0)</f>
        <v>0</v>
      </c>
      <c r="F191" s="41">
        <f>COUNTIFS(ENTRIES!$B$2:$B$1913,$B191,ENTRIES!$H$2:$H$1913,"A")</f>
        <v>0</v>
      </c>
      <c r="G191" s="41">
        <f>COUNTIFS(ENTRIES!$B$2:$B$1913,$B191,ENTRIES!$H$2:$H$1913,"-")</f>
        <v>0</v>
      </c>
      <c r="H191" s="41">
        <f>COUNTIFS(ENTRIES!$B$2:$B$1913,$B191,ENTRIES!$H$2:$H$1913,"W")</f>
        <v>0</v>
      </c>
      <c r="I191" s="41" t="str">
        <f t="shared" si="2"/>
        <v/>
      </c>
      <c r="J191" s="41" t="str">
        <f t="shared" si="16"/>
        <v/>
      </c>
      <c r="K191" s="30"/>
      <c r="L191" s="30"/>
      <c r="M191" s="41">
        <f t="shared" si="3"/>
        <v>0</v>
      </c>
      <c r="N191" s="32"/>
    </row>
    <row r="192" spans="1:14" ht="58.5" customHeight="1">
      <c r="A192" s="30"/>
      <c r="B192" s="29"/>
      <c r="C192" s="44" t="str" cm="1">
        <f t="array" ref="C192">_xlfn.IFS(LEN(B192)=0,"",D192=0,"NOT USED YET",F192+G192=0,"WAITING",AND(F192+G192&gt;0,J192="Y"),"-",F192+G192&gt;0,F192/(F192+G192),TRUE,"")</f>
        <v/>
      </c>
      <c r="D192" s="41">
        <f>COUNTIF(ENTRIES!B$2:B$1913,B192)</f>
        <v>0</v>
      </c>
      <c r="E192" s="41">
        <f>IF(COUNTIFS(ENTRIES!$B$2:$B$1913,$B192,ENTRIES!$I$2:$I$1913,"Award")&gt;0,COUNTIFS(ENTRIES!$B$2:$B$1913,$B192,ENTRIES!$I$2:$I$1913,"Award"),0)</f>
        <v>0</v>
      </c>
      <c r="F192" s="41">
        <f>COUNTIFS(ENTRIES!$B$2:$B$1913,$B192,ENTRIES!$H$2:$H$1913,"A")</f>
        <v>0</v>
      </c>
      <c r="G192" s="41">
        <f>COUNTIFS(ENTRIES!$B$2:$B$1913,$B192,ENTRIES!$H$2:$H$1913,"-")</f>
        <v>0</v>
      </c>
      <c r="H192" s="41">
        <f>COUNTIFS(ENTRIES!$B$2:$B$1913,$B192,ENTRIES!$H$2:$H$1913,"W")</f>
        <v>0</v>
      </c>
      <c r="I192" s="41" t="str">
        <f t="shared" si="2"/>
        <v/>
      </c>
      <c r="J192" s="41" t="str">
        <f t="shared" si="16"/>
        <v/>
      </c>
      <c r="K192" s="30"/>
      <c r="L192" s="30"/>
      <c r="M192" s="41">
        <f t="shared" si="3"/>
        <v>0</v>
      </c>
      <c r="N192" s="32"/>
    </row>
    <row r="193" spans="1:14" ht="58.5" customHeight="1">
      <c r="A193" s="30"/>
      <c r="B193" s="29"/>
      <c r="C193" s="44" t="str" cm="1">
        <f t="array" ref="C193">_xlfn.IFS(LEN(B193)=0,"",D193=0,"NOT USED YET",F193+G193=0,"WAITING",AND(F193+G193&gt;0,J193="Y"),"-",F193+G193&gt;0,F193/(F193+G193),TRUE,"")</f>
        <v/>
      </c>
      <c r="D193" s="41">
        <f>COUNTIF(ENTRIES!B$2:B$1913,B193)</f>
        <v>0</v>
      </c>
      <c r="E193" s="41">
        <f>IF(COUNTIFS(ENTRIES!$B$2:$B$1913,$B193,ENTRIES!$I$2:$I$1913,"Award")&gt;0,COUNTIFS(ENTRIES!$B$2:$B$1913,$B193,ENTRIES!$I$2:$I$1913,"Award"),0)</f>
        <v>0</v>
      </c>
      <c r="F193" s="41">
        <f>COUNTIFS(ENTRIES!$B$2:$B$1913,$B193,ENTRIES!$H$2:$H$1913,"A")</f>
        <v>0</v>
      </c>
      <c r="G193" s="41">
        <f>COUNTIFS(ENTRIES!$B$2:$B$1913,$B193,ENTRIES!$H$2:$H$1913,"-")</f>
        <v>0</v>
      </c>
      <c r="H193" s="41">
        <f>COUNTIFS(ENTRIES!$B$2:$B$1913,$B193,ENTRIES!$H$2:$H$1913,"W")</f>
        <v>0</v>
      </c>
      <c r="I193" s="41" t="str">
        <f t="shared" si="2"/>
        <v/>
      </c>
      <c r="J193" s="41" t="str">
        <f t="shared" si="16"/>
        <v/>
      </c>
      <c r="K193" s="30"/>
      <c r="L193" s="30"/>
      <c r="M193" s="41">
        <f t="shared" si="3"/>
        <v>0</v>
      </c>
      <c r="N193" s="32"/>
    </row>
    <row r="194" spans="1:14" ht="58.5" customHeight="1">
      <c r="A194" s="30"/>
      <c r="B194" s="29"/>
      <c r="C194" s="44" t="str" cm="1">
        <f t="array" ref="C194">_xlfn.IFS(LEN(B194)=0,"",D194=0,"NOT USED YET",F194+G194=0,"WAITING",AND(F194+G194&gt;0,J194="Y"),"-",F194+G194&gt;0,F194/(F194+G194),TRUE,"")</f>
        <v/>
      </c>
      <c r="D194" s="41">
        <f>COUNTIF(ENTRIES!B$2:B$1913,B194)</f>
        <v>0</v>
      </c>
      <c r="E194" s="41">
        <f>IF(COUNTIFS(ENTRIES!$B$2:$B$1913,$B194,ENTRIES!$I$2:$I$1913,"Award")&gt;0,COUNTIFS(ENTRIES!$B$2:$B$1913,$B194,ENTRIES!$I$2:$I$1913,"Award"),0)</f>
        <v>0</v>
      </c>
      <c r="F194" s="41">
        <f>COUNTIFS(ENTRIES!$B$2:$B$1913,$B194,ENTRIES!$H$2:$H$1913,"A")</f>
        <v>0</v>
      </c>
      <c r="G194" s="41">
        <f>COUNTIFS(ENTRIES!$B$2:$B$1913,$B194,ENTRIES!$H$2:$H$1913,"-")</f>
        <v>0</v>
      </c>
      <c r="H194" s="41">
        <f>COUNTIFS(ENTRIES!$B$2:$B$1913,$B194,ENTRIES!$H$2:$H$1913,"W")</f>
        <v>0</v>
      </c>
      <c r="I194" s="41" t="str">
        <f t="shared" si="2"/>
        <v/>
      </c>
      <c r="J194" s="41" t="str">
        <f t="shared" si="16"/>
        <v/>
      </c>
      <c r="K194" s="30"/>
      <c r="L194" s="30"/>
      <c r="M194" s="41">
        <f t="shared" si="3"/>
        <v>0</v>
      </c>
      <c r="N194" s="32"/>
    </row>
    <row r="195" spans="1:14" ht="58.5" customHeight="1">
      <c r="A195" s="30"/>
      <c r="B195" s="29"/>
      <c r="C195" s="44" t="str" cm="1">
        <f t="array" ref="C195">_xlfn.IFS(LEN(B195)=0,"",D195=0,"NOT USED YET",F195+G195=0,"WAITING",AND(F195+G195&gt;0,J195="Y"),"-",F195+G195&gt;0,F195/(F195+G195),TRUE,"")</f>
        <v/>
      </c>
      <c r="D195" s="41">
        <f>COUNTIF(ENTRIES!B$2:B$1913,B195)</f>
        <v>0</v>
      </c>
      <c r="E195" s="41">
        <f>IF(COUNTIFS(ENTRIES!$B$2:$B$1913,$B195,ENTRIES!$I$2:$I$1913,"Award")&gt;0,COUNTIFS(ENTRIES!$B$2:$B$1913,$B195,ENTRIES!$I$2:$I$1913,"Award"),0)</f>
        <v>0</v>
      </c>
      <c r="F195" s="41">
        <f>COUNTIFS(ENTRIES!$B$2:$B$1913,$B195,ENTRIES!$H$2:$H$1913,"A")</f>
        <v>0</v>
      </c>
      <c r="G195" s="41">
        <f>COUNTIFS(ENTRIES!$B$2:$B$1913,$B195,ENTRIES!$H$2:$H$1913,"-")</f>
        <v>0</v>
      </c>
      <c r="H195" s="41">
        <f>COUNTIFS(ENTRIES!$B$2:$B$1913,$B195,ENTRIES!$H$2:$H$1913,"W")</f>
        <v>0</v>
      </c>
      <c r="I195" s="41" t="str">
        <f t="shared" si="2"/>
        <v/>
      </c>
      <c r="J195" s="41" t="str">
        <f t="shared" si="16"/>
        <v/>
      </c>
      <c r="K195" s="30"/>
      <c r="L195" s="30"/>
      <c r="M195" s="41">
        <f t="shared" si="3"/>
        <v>0</v>
      </c>
      <c r="N195" s="32"/>
    </row>
    <row r="196" spans="1:14" ht="58.5" customHeight="1">
      <c r="A196" s="30"/>
      <c r="B196" s="29"/>
      <c r="C196" s="44" t="str" cm="1">
        <f t="array" ref="C196">_xlfn.IFS(LEN(B196)=0,"",D196=0,"NOT USED YET",F196+G196=0,"WAITING",AND(F196+G196&gt;0,J196="Y"),"-",F196+G196&gt;0,F196/(F196+G196),TRUE,"")</f>
        <v/>
      </c>
      <c r="D196" s="41">
        <f>COUNTIF(ENTRIES!B$2:B$1913,B196)</f>
        <v>0</v>
      </c>
      <c r="E196" s="41">
        <f>IF(COUNTIFS(ENTRIES!$B$2:$B$1913,$B196,ENTRIES!$I$2:$I$1913,"Award")&gt;0,COUNTIFS(ENTRIES!$B$2:$B$1913,$B196,ENTRIES!$I$2:$I$1913,"Award"),0)</f>
        <v>0</v>
      </c>
      <c r="F196" s="41">
        <f>COUNTIFS(ENTRIES!$B$2:$B$1913,$B196,ENTRIES!$H$2:$H$1913,"A")</f>
        <v>0</v>
      </c>
      <c r="G196" s="41">
        <f>COUNTIFS(ENTRIES!$B$2:$B$1913,$B196,ENTRIES!$H$2:$H$1913,"-")</f>
        <v>0</v>
      </c>
      <c r="H196" s="41">
        <f>COUNTIFS(ENTRIES!$B$2:$B$1913,$B196,ENTRIES!$H$2:$H$1913,"W")</f>
        <v>0</v>
      </c>
      <c r="I196" s="41" t="str">
        <f t="shared" si="2"/>
        <v/>
      </c>
      <c r="J196" s="41" t="str">
        <f t="shared" si="16"/>
        <v/>
      </c>
      <c r="K196" s="30"/>
      <c r="L196" s="30"/>
      <c r="M196" s="41">
        <f t="shared" si="3"/>
        <v>0</v>
      </c>
      <c r="N196" s="32"/>
    </row>
    <row r="197" spans="1:14" ht="58.5" customHeight="1">
      <c r="A197" s="30"/>
      <c r="B197" s="29"/>
      <c r="C197" s="44" t="str" cm="1">
        <f t="array" ref="C197">_xlfn.IFS(LEN(B197)=0,"",D197=0,"NOT USED YET",F197+G197=0,"WAITING",AND(F197+G197&gt;0,J197="Y"),"-",F197+G197&gt;0,F197/(F197+G197),TRUE,"")</f>
        <v/>
      </c>
      <c r="D197" s="41">
        <f>COUNTIF(ENTRIES!B$2:B$1913,B197)</f>
        <v>0</v>
      </c>
      <c r="E197" s="41">
        <f>IF(COUNTIFS(ENTRIES!$B$2:$B$1913,$B197,ENTRIES!$I$2:$I$1913,"Award")&gt;0,COUNTIFS(ENTRIES!$B$2:$B$1913,$B197,ENTRIES!$I$2:$I$1913,"Award"),0)</f>
        <v>0</v>
      </c>
      <c r="F197" s="41">
        <f>COUNTIFS(ENTRIES!$B$2:$B$1913,$B197,ENTRIES!$H$2:$H$1913,"A")</f>
        <v>0</v>
      </c>
      <c r="G197" s="41">
        <f>COUNTIFS(ENTRIES!$B$2:$B$1913,$B197,ENTRIES!$H$2:$H$1913,"-")</f>
        <v>0</v>
      </c>
      <c r="H197" s="41">
        <f>COUNTIFS(ENTRIES!$B$2:$B$1913,$B197,ENTRIES!$H$2:$H$1913,"W")</f>
        <v>0</v>
      </c>
      <c r="I197" s="41" t="str">
        <f t="shared" si="2"/>
        <v/>
      </c>
      <c r="J197" s="41" t="str">
        <f t="shared" si="16"/>
        <v/>
      </c>
      <c r="K197" s="30"/>
      <c r="L197" s="30"/>
      <c r="M197" s="41">
        <f t="shared" si="3"/>
        <v>0</v>
      </c>
      <c r="N197" s="32"/>
    </row>
    <row r="198" spans="1:14" ht="58.5" customHeight="1">
      <c r="A198" s="30"/>
      <c r="B198" s="29"/>
      <c r="C198" s="44" t="str" cm="1">
        <f t="array" ref="C198">_xlfn.IFS(LEN(B198)=0,"",D198=0,"NOT USED YET",F198+G198=0,"WAITING",AND(F198+G198&gt;0,J198="Y"),"-",F198+G198&gt;0,F198/(F198+G198),TRUE,"")</f>
        <v/>
      </c>
      <c r="D198" s="41">
        <f>COUNTIF(ENTRIES!B$2:B$1913,B198)</f>
        <v>0</v>
      </c>
      <c r="E198" s="41">
        <f>IF(COUNTIFS(ENTRIES!$B$2:$B$1913,$B198,ENTRIES!$I$2:$I$1913,"Award")&gt;0,COUNTIFS(ENTRIES!$B$2:$B$1913,$B198,ENTRIES!$I$2:$I$1913,"Award"),0)</f>
        <v>0</v>
      </c>
      <c r="F198" s="41">
        <f>COUNTIFS(ENTRIES!$B$2:$B$1913,$B198,ENTRIES!$H$2:$H$1913,"A")</f>
        <v>0</v>
      </c>
      <c r="G198" s="41">
        <f>COUNTIFS(ENTRIES!$B$2:$B$1913,$B198,ENTRIES!$H$2:$H$1913,"-")</f>
        <v>0</v>
      </c>
      <c r="H198" s="41">
        <f>COUNTIFS(ENTRIES!$B$2:$B$1913,$B198,ENTRIES!$H$2:$H$1913,"W")</f>
        <v>0</v>
      </c>
      <c r="I198" s="41" t="str">
        <f t="shared" si="2"/>
        <v/>
      </c>
      <c r="J198" s="41" t="str">
        <f t="shared" si="16"/>
        <v/>
      </c>
      <c r="K198" s="30"/>
      <c r="L198" s="30"/>
      <c r="M198" s="41">
        <f t="shared" si="3"/>
        <v>0</v>
      </c>
      <c r="N198" s="32"/>
    </row>
    <row r="199" spans="1:14" ht="58.5" customHeight="1">
      <c r="A199" s="30"/>
      <c r="B199" s="29"/>
      <c r="C199" s="44" t="str" cm="1">
        <f t="array" ref="C199">_xlfn.IFS(LEN(B199)=0,"",D199=0,"NOT USED YET",F199+G199=0,"WAITING",AND(F199+G199&gt;0,J199="Y"),"-",F199+G199&gt;0,F199/(F199+G199),TRUE,"")</f>
        <v/>
      </c>
      <c r="D199" s="41">
        <f>COUNTIF(ENTRIES!B$2:B$1913,B199)</f>
        <v>0</v>
      </c>
      <c r="E199" s="41">
        <f>IF(COUNTIFS(ENTRIES!$B$2:$B$1913,$B199,ENTRIES!$I$2:$I$1913,"Award")&gt;0,COUNTIFS(ENTRIES!$B$2:$B$1913,$B199,ENTRIES!$I$2:$I$1913,"Award"),0)</f>
        <v>0</v>
      </c>
      <c r="F199" s="41">
        <f>COUNTIFS(ENTRIES!$B$2:$B$1913,$B199,ENTRIES!$H$2:$H$1913,"A")</f>
        <v>0</v>
      </c>
      <c r="G199" s="41">
        <f>COUNTIFS(ENTRIES!$B$2:$B$1913,$B199,ENTRIES!$H$2:$H$1913,"-")</f>
        <v>0</v>
      </c>
      <c r="H199" s="41">
        <f>COUNTIFS(ENTRIES!$B$2:$B$1913,$B199,ENTRIES!$H$2:$H$1913,"W")</f>
        <v>0</v>
      </c>
      <c r="I199" s="41" t="str">
        <f t="shared" si="2"/>
        <v/>
      </c>
      <c r="J199" s="41" t="str">
        <f t="shared" si="16"/>
        <v/>
      </c>
      <c r="K199" s="30"/>
      <c r="L199" s="30"/>
      <c r="M199" s="41">
        <f t="shared" si="3"/>
        <v>0</v>
      </c>
      <c r="N199" s="32"/>
    </row>
    <row r="200" spans="1:14" ht="58.5" customHeight="1">
      <c r="A200" s="30"/>
      <c r="B200" s="29"/>
      <c r="C200" s="44" t="str" cm="1">
        <f t="array" ref="C200">_xlfn.IFS(LEN(B200)=0,"",D200=0,"NOT USED YET",F200+G200=0,"WAITING",AND(F200+G200&gt;0,J200="Y"),"-",F200+G200&gt;0,F200/(F200+G200),TRUE,"")</f>
        <v/>
      </c>
      <c r="D200" s="41">
        <f>COUNTIF(ENTRIES!B$2:B$1913,B200)</f>
        <v>0</v>
      </c>
      <c r="E200" s="41">
        <f>IF(COUNTIFS(ENTRIES!$B$2:$B$1913,$B200,ENTRIES!$I$2:$I$1913,"Award")&gt;0,COUNTIFS(ENTRIES!$B$2:$B$1913,$B200,ENTRIES!$I$2:$I$1913,"Award"),0)</f>
        <v>0</v>
      </c>
      <c r="F200" s="41">
        <f>COUNTIFS(ENTRIES!$B$2:$B$1913,$B200,ENTRIES!$H$2:$H$1913,"A")</f>
        <v>0</v>
      </c>
      <c r="G200" s="41">
        <f>COUNTIFS(ENTRIES!$B$2:$B$1913,$B200,ENTRIES!$H$2:$H$1913,"-")</f>
        <v>0</v>
      </c>
      <c r="H200" s="41">
        <f>COUNTIFS(ENTRIES!$B$2:$B$1913,$B200,ENTRIES!$H$2:$H$1913,"W")</f>
        <v>0</v>
      </c>
      <c r="I200" s="41" t="str">
        <f t="shared" si="2"/>
        <v/>
      </c>
      <c r="J200" s="41" t="str">
        <f t="shared" si="16"/>
        <v/>
      </c>
      <c r="K200" s="30"/>
      <c r="L200" s="30"/>
      <c r="M200" s="41">
        <f t="shared" si="3"/>
        <v>0</v>
      </c>
      <c r="N200" s="32"/>
    </row>
    <row r="201" spans="1:14" ht="58.5" customHeight="1">
      <c r="A201" s="30"/>
      <c r="B201" s="29"/>
      <c r="C201" s="44" t="str" cm="1">
        <f t="array" ref="C201">_xlfn.IFS(LEN(B201)=0,"",D201=0,"NOT USED YET",F201+G201=0,"WAITING",AND(F201+G201&gt;0,J201="Y"),"-",F201+G201&gt;0,F201/(F201+G201),TRUE,"")</f>
        <v/>
      </c>
      <c r="D201" s="41">
        <f>COUNTIF(ENTRIES!B$2:B$1913,B201)</f>
        <v>0</v>
      </c>
      <c r="E201" s="41">
        <f>IF(COUNTIFS(ENTRIES!$B$2:$B$1913,$B201,ENTRIES!$I$2:$I$1913,"Award")&gt;0,COUNTIFS(ENTRIES!$B$2:$B$1913,$B201,ENTRIES!$I$2:$I$1913,"Award"),0)</f>
        <v>0</v>
      </c>
      <c r="F201" s="41">
        <f>COUNTIFS(ENTRIES!$B$2:$B$1913,$B201,ENTRIES!$H$2:$H$1913,"A")</f>
        <v>0</v>
      </c>
      <c r="G201" s="41">
        <f>COUNTIFS(ENTRIES!$B$2:$B$1913,$B201,ENTRIES!$H$2:$H$1913,"-")</f>
        <v>0</v>
      </c>
      <c r="H201" s="41">
        <f>COUNTIFS(ENTRIES!$B$2:$B$1913,$B201,ENTRIES!$H$2:$H$1913,"W")</f>
        <v>0</v>
      </c>
      <c r="I201" s="41" t="str">
        <f t="shared" si="2"/>
        <v/>
      </c>
      <c r="J201" s="41" t="str">
        <f t="shared" si="16"/>
        <v/>
      </c>
      <c r="K201" s="30"/>
      <c r="L201" s="30"/>
      <c r="M201" s="41">
        <f t="shared" si="3"/>
        <v>0</v>
      </c>
      <c r="N201" s="32"/>
    </row>
    <row r="202" spans="1:14" ht="58.5" customHeight="1">
      <c r="A202" s="30"/>
      <c r="B202" s="29"/>
      <c r="C202" s="44" t="str" cm="1">
        <f t="array" ref="C202">_xlfn.IFS(LEN(B202)=0,"",D202=0,"NOT USED YET",F202+G202=0,"WAITING",AND(F202+G202&gt;0,J202="Y"),"-",F202+G202&gt;0,F202/(F202+G202),TRUE,"")</f>
        <v/>
      </c>
      <c r="D202" s="41">
        <f>COUNTIF(ENTRIES!B$2:B$1913,B202)</f>
        <v>0</v>
      </c>
      <c r="E202" s="41">
        <f>IF(COUNTIFS(ENTRIES!$B$2:$B$1913,$B202,ENTRIES!$I$2:$I$1913,"Award")&gt;0,COUNTIFS(ENTRIES!$B$2:$B$1913,$B202,ENTRIES!$I$2:$I$1913,"Award"),0)</f>
        <v>0</v>
      </c>
      <c r="F202" s="41">
        <f>COUNTIFS(ENTRIES!$B$2:$B$1913,$B202,ENTRIES!$H$2:$H$1913,"A")</f>
        <v>0</v>
      </c>
      <c r="G202" s="41">
        <f>COUNTIFS(ENTRIES!$B$2:$B$1913,$B202,ENTRIES!$H$2:$H$1913,"-")</f>
        <v>0</v>
      </c>
      <c r="H202" s="41">
        <f>COUNTIFS(ENTRIES!$B$2:$B$1913,$B202,ENTRIES!$H$2:$H$1913,"W")</f>
        <v>0</v>
      </c>
      <c r="I202" s="41" t="str">
        <f t="shared" si="2"/>
        <v/>
      </c>
      <c r="J202" s="41" t="str">
        <f t="shared" si="16"/>
        <v/>
      </c>
      <c r="K202" s="30"/>
      <c r="L202" s="30"/>
      <c r="M202" s="41">
        <f t="shared" si="3"/>
        <v>0</v>
      </c>
      <c r="N202" s="32"/>
    </row>
    <row r="203" spans="1:14" ht="58.5" customHeight="1">
      <c r="A203" s="30"/>
      <c r="B203" s="29"/>
      <c r="C203" s="44" t="str" cm="1">
        <f t="array" ref="C203">_xlfn.IFS(LEN(B203)=0,"",D203=0,"NOT USED YET",F203+G203=0,"WAITING",AND(F203+G203&gt;0,J203="Y"),"-",F203+G203&gt;0,F203/(F203+G203),TRUE,"")</f>
        <v/>
      </c>
      <c r="D203" s="41">
        <f>COUNTIF(ENTRIES!B$2:B$1913,B203)</f>
        <v>0</v>
      </c>
      <c r="E203" s="41">
        <f>IF(COUNTIFS(ENTRIES!$B$2:$B$1913,$B203,ENTRIES!$I$2:$I$1913,"Award")&gt;0,COUNTIFS(ENTRIES!$B$2:$B$1913,$B203,ENTRIES!$I$2:$I$1913,"Award"),0)</f>
        <v>0</v>
      </c>
      <c r="F203" s="41">
        <f>COUNTIFS(ENTRIES!$B$2:$B$1913,$B203,ENTRIES!$H$2:$H$1913,"A")</f>
        <v>0</v>
      </c>
      <c r="G203" s="41">
        <f>COUNTIFS(ENTRIES!$B$2:$B$1913,$B203,ENTRIES!$H$2:$H$1913,"-")</f>
        <v>0</v>
      </c>
      <c r="H203" s="41">
        <f>COUNTIFS(ENTRIES!$B$2:$B$1913,$B203,ENTRIES!$H$2:$H$1913,"W")</f>
        <v>0</v>
      </c>
      <c r="I203" s="41" t="str">
        <f t="shared" si="2"/>
        <v/>
      </c>
      <c r="J203" s="41" t="str">
        <f t="shared" si="16"/>
        <v/>
      </c>
      <c r="K203" s="30"/>
      <c r="L203" s="30"/>
      <c r="M203" s="41">
        <f t="shared" si="3"/>
        <v>0</v>
      </c>
      <c r="N203" s="32"/>
    </row>
    <row r="204" spans="1:14" ht="58.5" customHeight="1">
      <c r="A204" s="30"/>
      <c r="B204" s="29"/>
      <c r="C204" s="44" t="str" cm="1">
        <f t="array" ref="C204">_xlfn.IFS(LEN(B204)=0,"",D204=0,"NOT USED YET",F204+G204=0,"WAITING",AND(F204+G204&gt;0,J204="Y"),"-",F204+G204&gt;0,F204/(F204+G204),TRUE,"")</f>
        <v/>
      </c>
      <c r="D204" s="41">
        <f>COUNTIF(ENTRIES!B$2:B$1913,B204)</f>
        <v>0</v>
      </c>
      <c r="E204" s="41">
        <f>IF(COUNTIFS(ENTRIES!$B$2:$B$1913,$B204,ENTRIES!$I$2:$I$1913,"Award")&gt;0,COUNTIFS(ENTRIES!$B$2:$B$1913,$B204,ENTRIES!$I$2:$I$1913,"Award"),0)</f>
        <v>0</v>
      </c>
      <c r="F204" s="41">
        <f>COUNTIFS(ENTRIES!$B$2:$B$1913,$B204,ENTRIES!$H$2:$H$1913,"A")</f>
        <v>0</v>
      </c>
      <c r="G204" s="41">
        <f>COUNTIFS(ENTRIES!$B$2:$B$1913,$B204,ENTRIES!$H$2:$H$1913,"-")</f>
        <v>0</v>
      </c>
      <c r="H204" s="41">
        <f>COUNTIFS(ENTRIES!$B$2:$B$1913,$B204,ENTRIES!$H$2:$H$1913,"W")</f>
        <v>0</v>
      </c>
      <c r="I204" s="41" t="str">
        <f t="shared" si="2"/>
        <v/>
      </c>
      <c r="J204" s="41" t="str">
        <f t="shared" si="16"/>
        <v/>
      </c>
      <c r="K204" s="30"/>
      <c r="L204" s="30"/>
      <c r="M204" s="41">
        <f t="shared" si="3"/>
        <v>0</v>
      </c>
      <c r="N204" s="32"/>
    </row>
    <row r="205" spans="1:14" ht="58.5" customHeight="1">
      <c r="A205" s="30"/>
      <c r="B205" s="29"/>
      <c r="C205" s="44" t="str" cm="1">
        <f t="array" ref="C205">_xlfn.IFS(LEN(B205)=0,"",D205=0,"NOT USED YET",F205+G205=0,"WAITING",AND(F205+G205&gt;0,J205="Y"),"-",F205+G205&gt;0,F205/(F205+G205),TRUE,"")</f>
        <v/>
      </c>
      <c r="D205" s="41">
        <f>COUNTIF(ENTRIES!B$2:B$1913,B205)</f>
        <v>0</v>
      </c>
      <c r="E205" s="41">
        <f>IF(COUNTIFS(ENTRIES!$B$2:$B$1913,$B205,ENTRIES!$I$2:$I$1913,"Award")&gt;0,COUNTIFS(ENTRIES!$B$2:$B$1913,$B205,ENTRIES!$I$2:$I$1913,"Award"),0)</f>
        <v>0</v>
      </c>
      <c r="F205" s="41">
        <f>COUNTIFS(ENTRIES!$B$2:$B$1913,$B205,ENTRIES!$H$2:$H$1913,"A")</f>
        <v>0</v>
      </c>
      <c r="G205" s="41">
        <f>COUNTIFS(ENTRIES!$B$2:$B$1913,$B205,ENTRIES!$H$2:$H$1913,"-")</f>
        <v>0</v>
      </c>
      <c r="H205" s="41">
        <f>COUNTIFS(ENTRIES!$B$2:$B$1913,$B205,ENTRIES!$H$2:$H$1913,"W")</f>
        <v>0</v>
      </c>
      <c r="I205" s="41" t="str">
        <f t="shared" si="2"/>
        <v/>
      </c>
      <c r="J205" s="41" t="str">
        <f t="shared" si="16"/>
        <v/>
      </c>
      <c r="K205" s="30"/>
      <c r="L205" s="30"/>
      <c r="M205" s="41">
        <f t="shared" si="3"/>
        <v>0</v>
      </c>
      <c r="N205" s="32"/>
    </row>
    <row r="206" spans="1:14" ht="58.5" customHeight="1">
      <c r="A206" s="30"/>
      <c r="B206" s="29"/>
      <c r="C206" s="44" t="str" cm="1">
        <f t="array" ref="C206">_xlfn.IFS(LEN(B206)=0,"",D206=0,"NOT USED YET",F206+G206=0,"WAITING",AND(F206+G206&gt;0,J206="Y"),"-",F206+G206&gt;0,F206/(F206+G206),TRUE,"")</f>
        <v/>
      </c>
      <c r="D206" s="41">
        <f>COUNTIF(ENTRIES!B$2:B$1913,B206)</f>
        <v>0</v>
      </c>
      <c r="E206" s="41">
        <f>IF(COUNTIFS(ENTRIES!$B$2:$B$1913,$B206,ENTRIES!$I$2:$I$1913,"Award")&gt;0,COUNTIFS(ENTRIES!$B$2:$B$1913,$B206,ENTRIES!$I$2:$I$1913,"Award"),0)</f>
        <v>0</v>
      </c>
      <c r="F206" s="41">
        <f>COUNTIFS(ENTRIES!$B$2:$B$1913,$B206,ENTRIES!$H$2:$H$1913,"A")</f>
        <v>0</v>
      </c>
      <c r="G206" s="41">
        <f>COUNTIFS(ENTRIES!$B$2:$B$1913,$B206,ENTRIES!$H$2:$H$1913,"-")</f>
        <v>0</v>
      </c>
      <c r="H206" s="41">
        <f>COUNTIFS(ENTRIES!$B$2:$B$1913,$B206,ENTRIES!$H$2:$H$1913,"W")</f>
        <v>0</v>
      </c>
      <c r="I206" s="41" t="str">
        <f t="shared" si="2"/>
        <v/>
      </c>
      <c r="J206" s="41" t="str">
        <f t="shared" si="16"/>
        <v/>
      </c>
      <c r="K206" s="30"/>
      <c r="L206" s="30"/>
      <c r="M206" s="41">
        <f t="shared" si="3"/>
        <v>0</v>
      </c>
      <c r="N206" s="32"/>
    </row>
    <row r="207" spans="1:14" ht="58.5" customHeight="1">
      <c r="A207" s="30"/>
      <c r="B207" s="29"/>
      <c r="C207" s="44" t="str" cm="1">
        <f t="array" ref="C207">_xlfn.IFS(LEN(B207)=0,"",D207=0,"NOT USED YET",F207+G207=0,"WAITING",AND(F207+G207&gt;0,J207="Y"),"-",F207+G207&gt;0,F207/(F207+G207),TRUE,"")</f>
        <v/>
      </c>
      <c r="D207" s="41">
        <f>COUNTIF(ENTRIES!B$2:B$1913,B207)</f>
        <v>0</v>
      </c>
      <c r="E207" s="41">
        <f>IF(COUNTIFS(ENTRIES!$B$2:$B$1913,$B207,ENTRIES!$I$2:$I$1913,"Award")&gt;0,COUNTIFS(ENTRIES!$B$2:$B$1913,$B207,ENTRIES!$I$2:$I$1913,"Award"),0)</f>
        <v>0</v>
      </c>
      <c r="F207" s="41">
        <f>COUNTIFS(ENTRIES!$B$2:$B$1913,$B207,ENTRIES!$H$2:$H$1913,"A")</f>
        <v>0</v>
      </c>
      <c r="G207" s="41">
        <f>COUNTIFS(ENTRIES!$B$2:$B$1913,$B207,ENTRIES!$H$2:$H$1913,"-")</f>
        <v>0</v>
      </c>
      <c r="H207" s="41">
        <f>COUNTIFS(ENTRIES!$B$2:$B$1913,$B207,ENTRIES!$H$2:$H$1913,"W")</f>
        <v>0</v>
      </c>
      <c r="I207" s="41" t="str">
        <f t="shared" si="2"/>
        <v/>
      </c>
      <c r="J207" s="41" t="str">
        <f t="shared" si="16"/>
        <v/>
      </c>
      <c r="K207" s="30"/>
      <c r="L207" s="30"/>
      <c r="M207" s="41">
        <f t="shared" si="3"/>
        <v>0</v>
      </c>
      <c r="N207" s="32"/>
    </row>
    <row r="208" spans="1:14" ht="58.5" customHeight="1">
      <c r="A208" s="30"/>
      <c r="B208" s="29"/>
      <c r="C208" s="44" t="str" cm="1">
        <f t="array" ref="C208">_xlfn.IFS(LEN(B208)=0,"",D208=0,"NOT USED YET",F208+G208=0,"WAITING",AND(F208+G208&gt;0,J208="Y"),"-",F208+G208&gt;0,F208/(F208+G208),TRUE,"")</f>
        <v/>
      </c>
      <c r="D208" s="41">
        <f>COUNTIF(ENTRIES!B$2:B$1913,B208)</f>
        <v>0</v>
      </c>
      <c r="E208" s="41">
        <f>IF(COUNTIFS(ENTRIES!$B$2:$B$1913,$B208,ENTRIES!$I$2:$I$1913,"Award")&gt;0,COUNTIFS(ENTRIES!$B$2:$B$1913,$B208,ENTRIES!$I$2:$I$1913,"Award"),0)</f>
        <v>0</v>
      </c>
      <c r="F208" s="41">
        <f>COUNTIFS(ENTRIES!$B$2:$B$1913,$B208,ENTRIES!$H$2:$H$1913,"A")</f>
        <v>0</v>
      </c>
      <c r="G208" s="41">
        <f>COUNTIFS(ENTRIES!$B$2:$B$1913,$B208,ENTRIES!$H$2:$H$1913,"-")</f>
        <v>0</v>
      </c>
      <c r="H208" s="41">
        <f>COUNTIFS(ENTRIES!$B$2:$B$1913,$B208,ENTRIES!$H$2:$H$1913,"W")</f>
        <v>0</v>
      </c>
      <c r="I208" s="41" t="str">
        <f t="shared" si="2"/>
        <v/>
      </c>
      <c r="J208" s="41" t="str">
        <f t="shared" si="16"/>
        <v/>
      </c>
      <c r="K208" s="30"/>
      <c r="L208" s="30"/>
      <c r="M208" s="41">
        <f t="shared" si="3"/>
        <v>0</v>
      </c>
      <c r="N208" s="32"/>
    </row>
    <row r="209" spans="1:14" ht="58.5" customHeight="1">
      <c r="A209" s="30"/>
      <c r="B209" s="29"/>
      <c r="C209" s="44" t="str" cm="1">
        <f t="array" ref="C209">_xlfn.IFS(LEN(B209)=0,"",D209=0,"NOT USED YET",F209+G209=0,"WAITING",AND(F209+G209&gt;0,J209="Y"),"-",F209+G209&gt;0,F209/(F209+G209),TRUE,"")</f>
        <v/>
      </c>
      <c r="D209" s="41">
        <f>COUNTIF(ENTRIES!B$2:B$1913,B209)</f>
        <v>0</v>
      </c>
      <c r="E209" s="41">
        <f>IF(COUNTIFS(ENTRIES!$B$2:$B$1913,$B209,ENTRIES!$I$2:$I$1913,"Award")&gt;0,COUNTIFS(ENTRIES!$B$2:$B$1913,$B209,ENTRIES!$I$2:$I$1913,"Award"),0)</f>
        <v>0</v>
      </c>
      <c r="F209" s="41">
        <f>COUNTIFS(ENTRIES!$B$2:$B$1913,$B209,ENTRIES!$H$2:$H$1913,"A")</f>
        <v>0</v>
      </c>
      <c r="G209" s="41">
        <f>COUNTIFS(ENTRIES!$B$2:$B$1913,$B209,ENTRIES!$H$2:$H$1913,"-")</f>
        <v>0</v>
      </c>
      <c r="H209" s="41">
        <f>COUNTIFS(ENTRIES!$B$2:$B$1913,$B209,ENTRIES!$H$2:$H$1913,"W")</f>
        <v>0</v>
      </c>
      <c r="I209" s="41" t="str">
        <f t="shared" si="2"/>
        <v/>
      </c>
      <c r="J209" s="41" t="str">
        <f t="shared" si="16"/>
        <v/>
      </c>
      <c r="K209" s="30"/>
      <c r="L209" s="30"/>
      <c r="M209" s="41">
        <f t="shared" si="3"/>
        <v>0</v>
      </c>
      <c r="N209" s="32"/>
    </row>
    <row r="210" spans="1:14" ht="58.5" customHeight="1">
      <c r="A210" s="30"/>
      <c r="B210" s="29"/>
      <c r="C210" s="44" t="str" cm="1">
        <f t="array" ref="C210">_xlfn.IFS(LEN(B210)=0,"",D210=0,"NOT USED YET",F210+G210=0,"WAITING",AND(F210+G210&gt;0,J210="Y"),"-",F210+G210&gt;0,F210/(F210+G210),TRUE,"")</f>
        <v/>
      </c>
      <c r="D210" s="41">
        <f>COUNTIF(ENTRIES!B$2:B$1913,B210)</f>
        <v>0</v>
      </c>
      <c r="E210" s="41">
        <f>IF(COUNTIFS(ENTRIES!$B$2:$B$1913,$B210,ENTRIES!$I$2:$I$1913,"Award")&gt;0,COUNTIFS(ENTRIES!$B$2:$B$1913,$B210,ENTRIES!$I$2:$I$1913,"Award"),0)</f>
        <v>0</v>
      </c>
      <c r="F210" s="41">
        <f>COUNTIFS(ENTRIES!$B$2:$B$1913,$B210,ENTRIES!$H$2:$H$1913,"A")</f>
        <v>0</v>
      </c>
      <c r="G210" s="41">
        <f>COUNTIFS(ENTRIES!$B$2:$B$1913,$B210,ENTRIES!$H$2:$H$1913,"-")</f>
        <v>0</v>
      </c>
      <c r="H210" s="41">
        <f>COUNTIFS(ENTRIES!$B$2:$B$1913,$B210,ENTRIES!$H$2:$H$1913,"W")</f>
        <v>0</v>
      </c>
      <c r="I210" s="41" t="str">
        <f t="shared" si="2"/>
        <v/>
      </c>
      <c r="J210" s="41" t="str">
        <f t="shared" si="16"/>
        <v/>
      </c>
      <c r="K210" s="30"/>
      <c r="L210" s="30"/>
      <c r="M210" s="41">
        <f t="shared" si="3"/>
        <v>0</v>
      </c>
      <c r="N210" s="32"/>
    </row>
    <row r="211" spans="1:14" ht="58.5" customHeight="1">
      <c r="A211" s="30"/>
      <c r="B211" s="29"/>
      <c r="C211" s="44" t="str" cm="1">
        <f t="array" ref="C211">_xlfn.IFS(LEN(B211)=0,"",D211=0,"NOT USED YET",F211+G211=0,"WAITING",AND(F211+G211&gt;0,J211="Y"),"-",F211+G211&gt;0,F211/(F211+G211),TRUE,"")</f>
        <v/>
      </c>
      <c r="D211" s="41">
        <f>COUNTIF(ENTRIES!B$2:B$1913,B211)</f>
        <v>0</v>
      </c>
      <c r="E211" s="41">
        <f>IF(COUNTIFS(ENTRIES!$B$2:$B$1913,$B211,ENTRIES!$I$2:$I$1913,"Award")&gt;0,COUNTIFS(ENTRIES!$B$2:$B$1913,$B211,ENTRIES!$I$2:$I$1913,"Award"),0)</f>
        <v>0</v>
      </c>
      <c r="F211" s="41">
        <f>COUNTIFS(ENTRIES!$B$2:$B$1913,$B211,ENTRIES!$H$2:$H$1913,"A")</f>
        <v>0</v>
      </c>
      <c r="G211" s="41">
        <f>COUNTIFS(ENTRIES!$B$2:$B$1913,$B211,ENTRIES!$H$2:$H$1913,"-")</f>
        <v>0</v>
      </c>
      <c r="H211" s="41">
        <f>COUNTIFS(ENTRIES!$B$2:$B$1913,$B211,ENTRIES!$H$2:$H$1913,"W")</f>
        <v>0</v>
      </c>
      <c r="I211" s="41" t="str">
        <f t="shared" si="2"/>
        <v/>
      </c>
      <c r="J211" s="41" t="str">
        <f t="shared" si="16"/>
        <v/>
      </c>
      <c r="K211" s="30"/>
      <c r="L211" s="30"/>
      <c r="M211" s="41">
        <f t="shared" si="3"/>
        <v>0</v>
      </c>
      <c r="N211" s="32"/>
    </row>
    <row r="212" spans="1:14" ht="58.5" customHeight="1">
      <c r="A212" s="30"/>
      <c r="B212" s="29"/>
      <c r="C212" s="44" t="str" cm="1">
        <f t="array" ref="C212">_xlfn.IFS(LEN(B212)=0,"",D212=0,"NOT USED YET",F212+G212=0,"WAITING",AND(F212+G212&gt;0,J212="Y"),"-",F212+G212&gt;0,F212/(F212+G212),TRUE,"")</f>
        <v/>
      </c>
      <c r="D212" s="41">
        <f>COUNTIF(ENTRIES!B$2:B$1913,B212)</f>
        <v>0</v>
      </c>
      <c r="E212" s="41">
        <f>IF(COUNTIFS(ENTRIES!$B$2:$B$1913,$B212,ENTRIES!$I$2:$I$1913,"Award")&gt;0,COUNTIFS(ENTRIES!$B$2:$B$1913,$B212,ENTRIES!$I$2:$I$1913,"Award"),0)</f>
        <v>0</v>
      </c>
      <c r="F212" s="41">
        <f>COUNTIFS(ENTRIES!$B$2:$B$1913,$B212,ENTRIES!$H$2:$H$1913,"A")</f>
        <v>0</v>
      </c>
      <c r="G212" s="41">
        <f>COUNTIFS(ENTRIES!$B$2:$B$1913,$B212,ENTRIES!$H$2:$H$1913,"-")</f>
        <v>0</v>
      </c>
      <c r="H212" s="41">
        <f>COUNTIFS(ENTRIES!$B$2:$B$1913,$B212,ENTRIES!$H$2:$H$1913,"W")</f>
        <v>0</v>
      </c>
      <c r="I212" s="41" t="str">
        <f t="shared" si="2"/>
        <v/>
      </c>
      <c r="J212" s="41" t="str">
        <f t="shared" si="16"/>
        <v/>
      </c>
      <c r="K212" s="30"/>
      <c r="L212" s="30"/>
      <c r="M212" s="41">
        <f t="shared" si="3"/>
        <v>0</v>
      </c>
      <c r="N212" s="32"/>
    </row>
    <row r="213" spans="1:14" ht="58.5" customHeight="1">
      <c r="A213" s="30"/>
      <c r="B213" s="29"/>
      <c r="C213" s="44" t="str" cm="1">
        <f t="array" ref="C213">_xlfn.IFS(LEN(B213)=0,"",D213=0,"NOT USED YET",F213+G213=0,"WAITING",AND(F213+G213&gt;0,J213="Y"),"-",F213+G213&gt;0,F213/(F213+G213),TRUE,"")</f>
        <v/>
      </c>
      <c r="D213" s="41">
        <f>COUNTIF(ENTRIES!B$2:B$1913,B213)</f>
        <v>0</v>
      </c>
      <c r="E213" s="41">
        <f>IF(COUNTIFS(ENTRIES!$B$2:$B$1913,$B213,ENTRIES!$I$2:$I$1913,"Award")&gt;0,COUNTIFS(ENTRIES!$B$2:$B$1913,$B213,ENTRIES!$I$2:$I$1913,"Award"),0)</f>
        <v>0</v>
      </c>
      <c r="F213" s="41">
        <f>COUNTIFS(ENTRIES!$B$2:$B$1913,$B213,ENTRIES!$H$2:$H$1913,"A")</f>
        <v>0</v>
      </c>
      <c r="G213" s="41">
        <f>COUNTIFS(ENTRIES!$B$2:$B$1913,$B213,ENTRIES!$H$2:$H$1913,"-")</f>
        <v>0</v>
      </c>
      <c r="H213" s="41">
        <f>COUNTIFS(ENTRIES!$B$2:$B$1913,$B213,ENTRIES!$H$2:$H$1913,"W")</f>
        <v>0</v>
      </c>
      <c r="I213" s="41" t="str">
        <f t="shared" si="2"/>
        <v/>
      </c>
      <c r="J213" s="41" t="str">
        <f t="shared" si="16"/>
        <v/>
      </c>
      <c r="K213" s="30"/>
      <c r="L213" s="30"/>
      <c r="M213" s="41">
        <f t="shared" si="3"/>
        <v>0</v>
      </c>
      <c r="N213" s="32"/>
    </row>
    <row r="214" spans="1:14" ht="58.5" customHeight="1">
      <c r="A214" s="30"/>
      <c r="B214" s="29"/>
      <c r="C214" s="44" t="str" cm="1">
        <f t="array" ref="C214">_xlfn.IFS(LEN(B214)=0,"",D214=0,"NOT USED YET",F214+G214=0,"WAITING",AND(F214+G214&gt;0,J214="Y"),"-",F214+G214&gt;0,F214/(F214+G214),TRUE,"")</f>
        <v/>
      </c>
      <c r="D214" s="41">
        <f>COUNTIF(ENTRIES!B$2:B$1913,B214)</f>
        <v>0</v>
      </c>
      <c r="E214" s="41">
        <f>IF(COUNTIFS(ENTRIES!$B$2:$B$1913,$B214,ENTRIES!$I$2:$I$1913,"Award")&gt;0,COUNTIFS(ENTRIES!$B$2:$B$1913,$B214,ENTRIES!$I$2:$I$1913,"Award"),0)</f>
        <v>0</v>
      </c>
      <c r="F214" s="41">
        <f>COUNTIFS(ENTRIES!$B$2:$B$1913,$B214,ENTRIES!$H$2:$H$1913,"A")</f>
        <v>0</v>
      </c>
      <c r="G214" s="41">
        <f>COUNTIFS(ENTRIES!$B$2:$B$1913,$B214,ENTRIES!$H$2:$H$1913,"-")</f>
        <v>0</v>
      </c>
      <c r="H214" s="41">
        <f>COUNTIFS(ENTRIES!$B$2:$B$1913,$B214,ENTRIES!$H$2:$H$1913,"W")</f>
        <v>0</v>
      </c>
      <c r="I214" s="41" t="str">
        <f t="shared" si="2"/>
        <v/>
      </c>
      <c r="J214" s="41" t="str">
        <f t="shared" si="16"/>
        <v/>
      </c>
      <c r="K214" s="30"/>
      <c r="L214" s="30"/>
      <c r="M214" s="41">
        <f t="shared" si="3"/>
        <v>0</v>
      </c>
      <c r="N214" s="32"/>
    </row>
    <row r="215" spans="1:14" ht="58.5" customHeight="1">
      <c r="A215" s="30"/>
      <c r="B215" s="29"/>
      <c r="C215" s="44" t="str" cm="1">
        <f t="array" ref="C215">_xlfn.IFS(LEN(B215)=0,"",D215=0,"NOT USED YET",F215+G215=0,"WAITING",AND(F215+G215&gt;0,J215="Y"),"-",F215+G215&gt;0,F215/(F215+G215),TRUE,"")</f>
        <v/>
      </c>
      <c r="D215" s="41">
        <f>COUNTIF(ENTRIES!B$2:B$1913,B215)</f>
        <v>0</v>
      </c>
      <c r="E215" s="41">
        <f>IF(COUNTIFS(ENTRIES!$B$2:$B$1913,$B215,ENTRIES!$I$2:$I$1913,"Award")&gt;0,COUNTIFS(ENTRIES!$B$2:$B$1913,$B215,ENTRIES!$I$2:$I$1913,"Award"),0)</f>
        <v>0</v>
      </c>
      <c r="F215" s="41">
        <f>COUNTIFS(ENTRIES!$B$2:$B$1913,$B215,ENTRIES!$H$2:$H$1913,"A")</f>
        <v>0</v>
      </c>
      <c r="G215" s="41">
        <f>COUNTIFS(ENTRIES!$B$2:$B$1913,$B215,ENTRIES!$H$2:$H$1913,"-")</f>
        <v>0</v>
      </c>
      <c r="H215" s="41">
        <f>COUNTIFS(ENTRIES!$B$2:$B$1913,$B215,ENTRIES!$H$2:$H$1913,"W")</f>
        <v>0</v>
      </c>
      <c r="I215" s="41" t="str">
        <f t="shared" si="2"/>
        <v/>
      </c>
      <c r="J215" s="41" t="str">
        <f t="shared" si="16"/>
        <v/>
      </c>
      <c r="K215" s="30"/>
      <c r="L215" s="30"/>
      <c r="M215" s="41">
        <f t="shared" si="3"/>
        <v>0</v>
      </c>
      <c r="N215" s="32"/>
    </row>
    <row r="216" spans="1:14" ht="58.5" customHeight="1">
      <c r="A216" s="30"/>
      <c r="B216" s="29"/>
      <c r="C216" s="44" t="str" cm="1">
        <f t="array" ref="C216">_xlfn.IFS(LEN(B216)=0,"",D216=0,"NOT USED YET",F216+G216=0,"WAITING",AND(F216+G216&gt;0,J216="Y"),"-",F216+G216&gt;0,F216/(F216+G216),TRUE,"")</f>
        <v/>
      </c>
      <c r="D216" s="41">
        <f>COUNTIF(ENTRIES!B$2:B$1913,B216)</f>
        <v>0</v>
      </c>
      <c r="E216" s="41">
        <f>IF(COUNTIFS(ENTRIES!$B$2:$B$1913,$B216,ENTRIES!$I$2:$I$1913,"Award")&gt;0,COUNTIFS(ENTRIES!$B$2:$B$1913,$B216,ENTRIES!$I$2:$I$1913,"Award"),0)</f>
        <v>0</v>
      </c>
      <c r="F216" s="41">
        <f>COUNTIFS(ENTRIES!$B$2:$B$1913,$B216,ENTRIES!$H$2:$H$1913,"A")</f>
        <v>0</v>
      </c>
      <c r="G216" s="41">
        <f>COUNTIFS(ENTRIES!$B$2:$B$1913,$B216,ENTRIES!$H$2:$H$1913,"-")</f>
        <v>0</v>
      </c>
      <c r="H216" s="41">
        <f>COUNTIFS(ENTRIES!$B$2:$B$1913,$B216,ENTRIES!$H$2:$H$1913,"W")</f>
        <v>0</v>
      </c>
      <c r="I216" s="41" t="str">
        <f t="shared" si="2"/>
        <v/>
      </c>
      <c r="J216" s="41" t="str">
        <f t="shared" si="16"/>
        <v/>
      </c>
      <c r="K216" s="30"/>
      <c r="L216" s="30"/>
      <c r="M216" s="41">
        <f t="shared" si="3"/>
        <v>0</v>
      </c>
      <c r="N216" s="32"/>
    </row>
    <row r="217" spans="1:14" ht="58.5" customHeight="1">
      <c r="A217" s="30"/>
      <c r="B217" s="29"/>
      <c r="C217" s="44" t="str" cm="1">
        <f t="array" ref="C217">_xlfn.IFS(LEN(B217)=0,"",D217=0,"NOT USED YET",F217+G217=0,"WAITING",AND(F217+G217&gt;0,J217="Y"),"-",F217+G217&gt;0,F217/(F217+G217),TRUE,"")</f>
        <v/>
      </c>
      <c r="D217" s="41">
        <f>COUNTIF(ENTRIES!B$2:B$1913,B217)</f>
        <v>0</v>
      </c>
      <c r="E217" s="41">
        <f>IF(COUNTIFS(ENTRIES!$B$2:$B$1913,$B217,ENTRIES!$I$2:$I$1913,"Award")&gt;0,COUNTIFS(ENTRIES!$B$2:$B$1913,$B217,ENTRIES!$I$2:$I$1913,"Award"),0)</f>
        <v>0</v>
      </c>
      <c r="F217" s="41">
        <f>COUNTIFS(ENTRIES!$B$2:$B$1913,$B217,ENTRIES!$H$2:$H$1913,"A")</f>
        <v>0</v>
      </c>
      <c r="G217" s="41">
        <f>COUNTIFS(ENTRIES!$B$2:$B$1913,$B217,ENTRIES!$H$2:$H$1913,"-")</f>
        <v>0</v>
      </c>
      <c r="H217" s="41">
        <f>COUNTIFS(ENTRIES!$B$2:$B$1913,$B217,ENTRIES!$H$2:$H$1913,"W")</f>
        <v>0</v>
      </c>
      <c r="I217" s="41" t="str">
        <f t="shared" si="2"/>
        <v/>
      </c>
      <c r="J217" s="41" t="str">
        <f t="shared" si="16"/>
        <v/>
      </c>
      <c r="K217" s="30"/>
      <c r="L217" s="30"/>
      <c r="M217" s="41">
        <f t="shared" si="3"/>
        <v>0</v>
      </c>
      <c r="N217" s="32"/>
    </row>
    <row r="218" spans="1:14" ht="58.5" customHeight="1">
      <c r="A218" s="30"/>
      <c r="B218" s="29"/>
      <c r="C218" s="44" t="str" cm="1">
        <f t="array" ref="C218">_xlfn.IFS(LEN(B218)=0,"",D218=0,"NOT USED YET",F218+G218=0,"WAITING",AND(F218+G218&gt;0,J218="Y"),"-",F218+G218&gt;0,F218/(F218+G218),TRUE,"")</f>
        <v/>
      </c>
      <c r="D218" s="41">
        <f>COUNTIF(ENTRIES!B$2:B$1913,B218)</f>
        <v>0</v>
      </c>
      <c r="E218" s="41">
        <f>IF(COUNTIFS(ENTRIES!$B$2:$B$1913,$B218,ENTRIES!$I$2:$I$1913,"Award")&gt;0,COUNTIFS(ENTRIES!$B$2:$B$1913,$B218,ENTRIES!$I$2:$I$1913,"Award"),0)</f>
        <v>0</v>
      </c>
      <c r="F218" s="41">
        <f>COUNTIFS(ENTRIES!$B$2:$B$1913,$B218,ENTRIES!$H$2:$H$1913,"A")</f>
        <v>0</v>
      </c>
      <c r="G218" s="41">
        <f>COUNTIFS(ENTRIES!$B$2:$B$1913,$B218,ENTRIES!$H$2:$H$1913,"-")</f>
        <v>0</v>
      </c>
      <c r="H218" s="41">
        <f>COUNTIFS(ENTRIES!$B$2:$B$1913,$B218,ENTRIES!$H$2:$H$1913,"W")</f>
        <v>0</v>
      </c>
      <c r="I218" s="41" t="str">
        <f t="shared" si="2"/>
        <v/>
      </c>
      <c r="J218" s="41" t="str">
        <f t="shared" si="16"/>
        <v/>
      </c>
      <c r="K218" s="30"/>
      <c r="L218" s="30"/>
      <c r="M218" s="41">
        <f t="shared" si="3"/>
        <v>0</v>
      </c>
      <c r="N218" s="32"/>
    </row>
    <row r="219" spans="1:14" ht="58.5" customHeight="1">
      <c r="A219" s="30"/>
      <c r="B219" s="29"/>
      <c r="C219" s="44" t="str" cm="1">
        <f t="array" ref="C219">_xlfn.IFS(LEN(B219)=0,"",D219=0,"NOT USED YET",F219+G219=0,"WAITING",AND(F219+G219&gt;0,J219="Y"),"-",F219+G219&gt;0,F219/(F219+G219),TRUE,"")</f>
        <v/>
      </c>
      <c r="D219" s="41">
        <f>COUNTIF(ENTRIES!B$2:B$1913,B219)</f>
        <v>0</v>
      </c>
      <c r="E219" s="41">
        <f>IF(COUNTIFS(ENTRIES!$B$2:$B$1913,$B219,ENTRIES!$I$2:$I$1913,"Award")&gt;0,COUNTIFS(ENTRIES!$B$2:$B$1913,$B219,ENTRIES!$I$2:$I$1913,"Award"),0)</f>
        <v>0</v>
      </c>
      <c r="F219" s="41">
        <f>COUNTIFS(ENTRIES!$B$2:$B$1913,$B219,ENTRIES!$H$2:$H$1913,"A")</f>
        <v>0</v>
      </c>
      <c r="G219" s="41">
        <f>COUNTIFS(ENTRIES!$B$2:$B$1913,$B219,ENTRIES!$H$2:$H$1913,"-")</f>
        <v>0</v>
      </c>
      <c r="H219" s="41">
        <f>COUNTIFS(ENTRIES!$B$2:$B$1913,$B219,ENTRIES!$H$2:$H$1913,"W")</f>
        <v>0</v>
      </c>
      <c r="I219" s="41" t="str">
        <f t="shared" si="2"/>
        <v/>
      </c>
      <c r="J219" s="41" t="str">
        <f t="shared" si="16"/>
        <v/>
      </c>
      <c r="K219" s="30"/>
      <c r="L219" s="30"/>
      <c r="M219" s="41">
        <f t="shared" si="3"/>
        <v>0</v>
      </c>
      <c r="N219" s="32"/>
    </row>
    <row r="220" spans="1:14" ht="58.5" customHeight="1">
      <c r="A220" s="30"/>
      <c r="B220" s="29"/>
      <c r="C220" s="44" t="str" cm="1">
        <f t="array" ref="C220">_xlfn.IFS(LEN(B220)=0,"",D220=0,"NOT USED YET",F220+G220=0,"WAITING",AND(F220+G220&gt;0,J220="Y"),"-",F220+G220&gt;0,F220/(F220+G220),TRUE,"")</f>
        <v/>
      </c>
      <c r="D220" s="41">
        <f>COUNTIF(ENTRIES!B$2:B$1913,B220)</f>
        <v>0</v>
      </c>
      <c r="E220" s="41">
        <f>IF(COUNTIFS(ENTRIES!$B$2:$B$1913,$B220,ENTRIES!$I$2:$I$1913,"Award")&gt;0,COUNTIFS(ENTRIES!$B$2:$B$1913,$B220,ENTRIES!$I$2:$I$1913,"Award"),0)</f>
        <v>0</v>
      </c>
      <c r="F220" s="41">
        <f>COUNTIFS(ENTRIES!$B$2:$B$1913,$B220,ENTRIES!$H$2:$H$1913,"A")</f>
        <v>0</v>
      </c>
      <c r="G220" s="41">
        <f>COUNTIFS(ENTRIES!$B$2:$B$1913,$B220,ENTRIES!$H$2:$H$1913,"-")</f>
        <v>0</v>
      </c>
      <c r="H220" s="41">
        <f>COUNTIFS(ENTRIES!$B$2:$B$1913,$B220,ENTRIES!$H$2:$H$1913,"W")</f>
        <v>0</v>
      </c>
      <c r="I220" s="41" t="str">
        <f t="shared" si="2"/>
        <v/>
      </c>
      <c r="J220" s="41" t="str">
        <f t="shared" si="16"/>
        <v/>
      </c>
      <c r="K220" s="30"/>
      <c r="L220" s="30"/>
      <c r="M220" s="41">
        <f t="shared" si="3"/>
        <v>0</v>
      </c>
      <c r="N220" s="32"/>
    </row>
    <row r="221" spans="1:14" ht="58.5" customHeight="1">
      <c r="A221" s="30"/>
      <c r="B221" s="29"/>
      <c r="C221" s="44" t="str" cm="1">
        <f t="array" ref="C221">_xlfn.IFS(LEN(B221)=0,"",D221=0,"NOT USED YET",F221+G221=0,"WAITING",AND(F221+G221&gt;0,J221="Y"),"-",F221+G221&gt;0,F221/(F221+G221),TRUE,"")</f>
        <v/>
      </c>
      <c r="D221" s="41">
        <f>COUNTIF(ENTRIES!B$2:B$1913,B221)</f>
        <v>0</v>
      </c>
      <c r="E221" s="41">
        <f>IF(COUNTIFS(ENTRIES!$B$2:$B$1913,$B221,ENTRIES!$I$2:$I$1913,"Award")&gt;0,COUNTIFS(ENTRIES!$B$2:$B$1913,$B221,ENTRIES!$I$2:$I$1913,"Award"),0)</f>
        <v>0</v>
      </c>
      <c r="F221" s="41">
        <f>COUNTIFS(ENTRIES!$B$2:$B$1913,$B221,ENTRIES!$H$2:$H$1913,"A")</f>
        <v>0</v>
      </c>
      <c r="G221" s="41">
        <f>COUNTIFS(ENTRIES!$B$2:$B$1913,$B221,ENTRIES!$H$2:$H$1913,"-")</f>
        <v>0</v>
      </c>
      <c r="H221" s="41">
        <f>COUNTIFS(ENTRIES!$B$2:$B$1913,$B221,ENTRIES!$H$2:$H$1913,"W")</f>
        <v>0</v>
      </c>
      <c r="I221" s="41" t="str">
        <f t="shared" si="2"/>
        <v/>
      </c>
      <c r="J221" s="41" t="str">
        <f t="shared" si="16"/>
        <v/>
      </c>
      <c r="K221" s="30"/>
      <c r="L221" s="30"/>
      <c r="M221" s="41">
        <f t="shared" si="3"/>
        <v>0</v>
      </c>
      <c r="N221" s="32"/>
    </row>
    <row r="222" spans="1:14" ht="58.5" customHeight="1">
      <c r="A222" s="30"/>
      <c r="B222" s="29"/>
      <c r="C222" s="44" t="str" cm="1">
        <f t="array" ref="C222">_xlfn.IFS(LEN(B222)=0,"",D222=0,"NOT USED YET",F222+G222=0,"WAITING",AND(F222+G222&gt;0,J222="Y"),"-",F222+G222&gt;0,F222/(F222+G222),TRUE,"")</f>
        <v/>
      </c>
      <c r="D222" s="41">
        <f>COUNTIF(ENTRIES!B$2:B$1913,B222)</f>
        <v>0</v>
      </c>
      <c r="E222" s="41">
        <f>IF(COUNTIFS(ENTRIES!$B$2:$B$1913,$B222,ENTRIES!$I$2:$I$1913,"Award")&gt;0,COUNTIFS(ENTRIES!$B$2:$B$1913,$B222,ENTRIES!$I$2:$I$1913,"Award"),0)</f>
        <v>0</v>
      </c>
      <c r="F222" s="41">
        <f>COUNTIFS(ENTRIES!$B$2:$B$1913,$B222,ENTRIES!$H$2:$H$1913,"A")</f>
        <v>0</v>
      </c>
      <c r="G222" s="41">
        <f>COUNTIFS(ENTRIES!$B$2:$B$1913,$B222,ENTRIES!$H$2:$H$1913,"-")</f>
        <v>0</v>
      </c>
      <c r="H222" s="41">
        <f>COUNTIFS(ENTRIES!$B$2:$B$1913,$B222,ENTRIES!$H$2:$H$1913,"W")</f>
        <v>0</v>
      </c>
      <c r="I222" s="41" t="str">
        <f t="shared" si="2"/>
        <v/>
      </c>
      <c r="J222" s="41" t="str">
        <f t="shared" si="16"/>
        <v/>
      </c>
      <c r="K222" s="30"/>
      <c r="L222" s="30"/>
      <c r="M222" s="41">
        <f t="shared" si="3"/>
        <v>0</v>
      </c>
      <c r="N222" s="32"/>
    </row>
    <row r="223" spans="1:14" ht="58.5" customHeight="1">
      <c r="A223" s="30"/>
      <c r="B223" s="29"/>
      <c r="C223" s="44" t="str" cm="1">
        <f t="array" ref="C223">_xlfn.IFS(LEN(B223)=0,"",D223=0,"NOT USED YET",F223+G223=0,"WAITING",AND(F223+G223&gt;0,J223="Y"),"-",F223+G223&gt;0,F223/(F223+G223),TRUE,"")</f>
        <v/>
      </c>
      <c r="D223" s="41">
        <f>COUNTIF(ENTRIES!B$2:B$1913,B223)</f>
        <v>0</v>
      </c>
      <c r="E223" s="41">
        <f>IF(COUNTIFS(ENTRIES!$B$2:$B$1913,$B223,ENTRIES!$I$2:$I$1913,"Award")&gt;0,COUNTIFS(ENTRIES!$B$2:$B$1913,$B223,ENTRIES!$I$2:$I$1913,"Award"),0)</f>
        <v>0</v>
      </c>
      <c r="F223" s="41">
        <f>COUNTIFS(ENTRIES!$B$2:$B$1913,$B223,ENTRIES!$H$2:$H$1913,"A")</f>
        <v>0</v>
      </c>
      <c r="G223" s="41">
        <f>COUNTIFS(ENTRIES!$B$2:$B$1913,$B223,ENTRIES!$H$2:$H$1913,"-")</f>
        <v>0</v>
      </c>
      <c r="H223" s="41">
        <f>COUNTIFS(ENTRIES!$B$2:$B$1913,$B223,ENTRIES!$H$2:$H$1913,"W")</f>
        <v>0</v>
      </c>
      <c r="I223" s="41" t="str">
        <f t="shared" si="2"/>
        <v/>
      </c>
      <c r="J223" s="41" t="str">
        <f t="shared" si="16"/>
        <v/>
      </c>
      <c r="K223" s="30"/>
      <c r="L223" s="30"/>
      <c r="M223" s="41">
        <f t="shared" si="3"/>
        <v>0</v>
      </c>
      <c r="N223" s="32"/>
    </row>
    <row r="224" spans="1:14" ht="58.5" customHeight="1">
      <c r="A224" s="30"/>
      <c r="B224" s="29"/>
      <c r="C224" s="44" t="str" cm="1">
        <f t="array" ref="C224">_xlfn.IFS(LEN(B224)=0,"",D224=0,"NOT USED YET",F224+G224=0,"WAITING",AND(F224+G224&gt;0,J224="Y"),"-",F224+G224&gt;0,F224/(F224+G224),TRUE,"")</f>
        <v/>
      </c>
      <c r="D224" s="41">
        <f>COUNTIF(ENTRIES!B$2:B$1913,B224)</f>
        <v>0</v>
      </c>
      <c r="E224" s="41">
        <f>IF(COUNTIFS(ENTRIES!$B$2:$B$1913,$B224,ENTRIES!$I$2:$I$1913,"Award")&gt;0,COUNTIFS(ENTRIES!$B$2:$B$1913,$B224,ENTRIES!$I$2:$I$1913,"Award"),0)</f>
        <v>0</v>
      </c>
      <c r="F224" s="41">
        <f>COUNTIFS(ENTRIES!$B$2:$B$1913,$B224,ENTRIES!$H$2:$H$1913,"A")</f>
        <v>0</v>
      </c>
      <c r="G224" s="41">
        <f>COUNTIFS(ENTRIES!$B$2:$B$1913,$B224,ENTRIES!$H$2:$H$1913,"-")</f>
        <v>0</v>
      </c>
      <c r="H224" s="41">
        <f>COUNTIFS(ENTRIES!$B$2:$B$1913,$B224,ENTRIES!$H$2:$H$1913,"W")</f>
        <v>0</v>
      </c>
      <c r="I224" s="41" t="str">
        <f t="shared" si="2"/>
        <v/>
      </c>
      <c r="J224" s="41" t="str">
        <f t="shared" si="16"/>
        <v/>
      </c>
      <c r="K224" s="30"/>
      <c r="L224" s="30"/>
      <c r="M224" s="41">
        <f t="shared" si="3"/>
        <v>0</v>
      </c>
      <c r="N224" s="32"/>
    </row>
    <row r="225" spans="1:14" ht="58.5" customHeight="1">
      <c r="A225" s="30"/>
      <c r="B225" s="29"/>
      <c r="C225" s="44" t="str" cm="1">
        <f t="array" ref="C225">_xlfn.IFS(LEN(B225)=0,"",D225=0,"NOT USED YET",F225+G225=0,"WAITING",AND(F225+G225&gt;0,J225="Y"),"-",F225+G225&gt;0,F225/(F225+G225),TRUE,"")</f>
        <v/>
      </c>
      <c r="D225" s="41">
        <f>COUNTIF(ENTRIES!B$2:B$1913,B225)</f>
        <v>0</v>
      </c>
      <c r="E225" s="41">
        <f>IF(COUNTIFS(ENTRIES!$B$2:$B$1913,$B225,ENTRIES!$I$2:$I$1913,"Award")&gt;0,COUNTIFS(ENTRIES!$B$2:$B$1913,$B225,ENTRIES!$I$2:$I$1913,"Award"),0)</f>
        <v>0</v>
      </c>
      <c r="F225" s="41">
        <f>COUNTIFS(ENTRIES!$B$2:$B$1913,$B225,ENTRIES!$H$2:$H$1913,"A")</f>
        <v>0</v>
      </c>
      <c r="G225" s="41">
        <f>COUNTIFS(ENTRIES!$B$2:$B$1913,$B225,ENTRIES!$H$2:$H$1913,"-")</f>
        <v>0</v>
      </c>
      <c r="H225" s="41">
        <f>COUNTIFS(ENTRIES!$B$2:$B$1913,$B225,ENTRIES!$H$2:$H$1913,"W")</f>
        <v>0</v>
      </c>
      <c r="I225" s="41" t="str">
        <f t="shared" si="2"/>
        <v/>
      </c>
      <c r="J225" s="41" t="str">
        <f t="shared" si="16"/>
        <v/>
      </c>
      <c r="K225" s="30"/>
      <c r="L225" s="30"/>
      <c r="M225" s="41">
        <f t="shared" si="3"/>
        <v>0</v>
      </c>
      <c r="N225" s="32"/>
    </row>
    <row r="226" spans="1:14" ht="58.5" customHeight="1">
      <c r="A226" s="30"/>
      <c r="B226" s="29"/>
      <c r="C226" s="44" t="str" cm="1">
        <f t="array" ref="C226">_xlfn.IFS(LEN(B226)=0,"",D226=0,"NOT USED YET",F226+G226=0,"WAITING",AND(F226+G226&gt;0,J226="Y"),"-",F226+G226&gt;0,F226/(F226+G226),TRUE,"")</f>
        <v/>
      </c>
      <c r="D226" s="41">
        <f>COUNTIF(ENTRIES!B$2:B$1913,B226)</f>
        <v>0</v>
      </c>
      <c r="E226" s="41">
        <f>IF(COUNTIFS(ENTRIES!$B$2:$B$1913,$B226,ENTRIES!$I$2:$I$1913,"Award")&gt;0,COUNTIFS(ENTRIES!$B$2:$B$1913,$B226,ENTRIES!$I$2:$I$1913,"Award"),0)</f>
        <v>0</v>
      </c>
      <c r="F226" s="41">
        <f>COUNTIFS(ENTRIES!$B$2:$B$1913,$B226,ENTRIES!$H$2:$H$1913,"A")</f>
        <v>0</v>
      </c>
      <c r="G226" s="41">
        <f>COUNTIFS(ENTRIES!$B$2:$B$1913,$B226,ENTRIES!$H$2:$H$1913,"-")</f>
        <v>0</v>
      </c>
      <c r="H226" s="41">
        <f>COUNTIFS(ENTRIES!$B$2:$B$1913,$B226,ENTRIES!$H$2:$H$1913,"W")</f>
        <v>0</v>
      </c>
      <c r="I226" s="41" t="str">
        <f t="shared" si="2"/>
        <v/>
      </c>
      <c r="J226" s="41" t="str">
        <f t="shared" si="16"/>
        <v/>
      </c>
      <c r="K226" s="30"/>
      <c r="L226" s="30"/>
      <c r="M226" s="41">
        <f t="shared" si="3"/>
        <v>0</v>
      </c>
      <c r="N226" s="32"/>
    </row>
    <row r="227" spans="1:14" ht="58.5" customHeight="1">
      <c r="A227" s="30"/>
      <c r="B227" s="29"/>
      <c r="C227" s="44" t="str" cm="1">
        <f t="array" ref="C227">_xlfn.IFS(LEN(B227)=0,"",D227=0,"NOT USED YET",F227+G227=0,"WAITING",AND(F227+G227&gt;0,J227="Y"),"-",F227+G227&gt;0,F227/(F227+G227),TRUE,"")</f>
        <v/>
      </c>
      <c r="D227" s="41">
        <f>COUNTIF(ENTRIES!B$2:B$1913,B227)</f>
        <v>0</v>
      </c>
      <c r="E227" s="41">
        <f>IF(COUNTIFS(ENTRIES!$B$2:$B$1913,$B227,ENTRIES!$I$2:$I$1913,"Award")&gt;0,COUNTIFS(ENTRIES!$B$2:$B$1913,$B227,ENTRIES!$I$2:$I$1913,"Award"),0)</f>
        <v>0</v>
      </c>
      <c r="F227" s="41">
        <f>COUNTIFS(ENTRIES!$B$2:$B$1913,$B227,ENTRIES!$H$2:$H$1913,"A")</f>
        <v>0</v>
      </c>
      <c r="G227" s="41">
        <f>COUNTIFS(ENTRIES!$B$2:$B$1913,$B227,ENTRIES!$H$2:$H$1913,"-")</f>
        <v>0</v>
      </c>
      <c r="H227" s="41">
        <f>COUNTIFS(ENTRIES!$B$2:$B$1913,$B227,ENTRIES!$H$2:$H$1913,"W")</f>
        <v>0</v>
      </c>
      <c r="I227" s="41" t="str">
        <f t="shared" si="2"/>
        <v/>
      </c>
      <c r="J227" s="41" t="str">
        <f t="shared" si="16"/>
        <v/>
      </c>
      <c r="K227" s="30"/>
      <c r="L227" s="30"/>
      <c r="M227" s="41">
        <f t="shared" si="3"/>
        <v>0</v>
      </c>
      <c r="N227" s="32"/>
    </row>
    <row r="228" spans="1:14" ht="58.5" customHeight="1">
      <c r="A228" s="30"/>
      <c r="B228" s="29"/>
      <c r="C228" s="44" t="str" cm="1">
        <f t="array" ref="C228">_xlfn.IFS(LEN(B228)=0,"",D228=0,"NOT USED YET",F228+G228=0,"WAITING",AND(F228+G228&gt;0,J228="Y"),"-",F228+G228&gt;0,F228/(F228+G228),TRUE,"")</f>
        <v/>
      </c>
      <c r="D228" s="41">
        <f>COUNTIF(ENTRIES!B$2:B$1913,B228)</f>
        <v>0</v>
      </c>
      <c r="E228" s="41">
        <f>IF(COUNTIFS(ENTRIES!$B$2:$B$1913,$B228,ENTRIES!$I$2:$I$1913,"Award")&gt;0,COUNTIFS(ENTRIES!$B$2:$B$1913,$B228,ENTRIES!$I$2:$I$1913,"Award"),0)</f>
        <v>0</v>
      </c>
      <c r="F228" s="41">
        <f>COUNTIFS(ENTRIES!$B$2:$B$1913,$B228,ENTRIES!$H$2:$H$1913,"A")</f>
        <v>0</v>
      </c>
      <c r="G228" s="41">
        <f>COUNTIFS(ENTRIES!$B$2:$B$1913,$B228,ENTRIES!$H$2:$H$1913,"-")</f>
        <v>0</v>
      </c>
      <c r="H228" s="41">
        <f>COUNTIFS(ENTRIES!$B$2:$B$1913,$B228,ENTRIES!$H$2:$H$1913,"W")</f>
        <v>0</v>
      </c>
      <c r="I228" s="41" t="str">
        <f t="shared" si="2"/>
        <v/>
      </c>
      <c r="J228" s="41" t="str">
        <f t="shared" si="16"/>
        <v/>
      </c>
      <c r="K228" s="30"/>
      <c r="L228" s="30"/>
      <c r="M228" s="41">
        <f t="shared" si="3"/>
        <v>0</v>
      </c>
      <c r="N228" s="32"/>
    </row>
    <row r="229" spans="1:14" ht="58.5" customHeight="1">
      <c r="A229" s="30"/>
      <c r="B229" s="29"/>
      <c r="C229" s="44" t="str" cm="1">
        <f t="array" ref="C229">_xlfn.IFS(LEN(B229)=0,"",D229=0,"NOT USED YET",F229+G229=0,"WAITING",AND(F229+G229&gt;0,J229="Y"),"-",F229+G229&gt;0,F229/(F229+G229),TRUE,"")</f>
        <v/>
      </c>
      <c r="D229" s="41">
        <f>COUNTIF(ENTRIES!B$2:B$1913,B229)</f>
        <v>0</v>
      </c>
      <c r="E229" s="41">
        <f>IF(COUNTIFS(ENTRIES!$B$2:$B$1913,$B229,ENTRIES!$I$2:$I$1913,"Award")&gt;0,COUNTIFS(ENTRIES!$B$2:$B$1913,$B229,ENTRIES!$I$2:$I$1913,"Award"),0)</f>
        <v>0</v>
      </c>
      <c r="F229" s="41">
        <f>COUNTIFS(ENTRIES!$B$2:$B$1913,$B229,ENTRIES!$H$2:$H$1913,"A")</f>
        <v>0</v>
      </c>
      <c r="G229" s="41">
        <f>COUNTIFS(ENTRIES!$B$2:$B$1913,$B229,ENTRIES!$H$2:$H$1913,"-")</f>
        <v>0</v>
      </c>
      <c r="H229" s="41">
        <f>COUNTIFS(ENTRIES!$B$2:$B$1913,$B229,ENTRIES!$H$2:$H$1913,"W")</f>
        <v>0</v>
      </c>
      <c r="I229" s="41" t="str">
        <f t="shared" si="2"/>
        <v/>
      </c>
      <c r="J229" s="41" t="str">
        <f t="shared" si="16"/>
        <v/>
      </c>
      <c r="K229" s="30"/>
      <c r="L229" s="30"/>
      <c r="M229" s="41">
        <f t="shared" si="3"/>
        <v>0</v>
      </c>
      <c r="N229" s="32"/>
    </row>
    <row r="230" spans="1:14" ht="58.5" customHeight="1">
      <c r="A230" s="30"/>
      <c r="B230" s="29"/>
      <c r="C230" s="44" t="str" cm="1">
        <f t="array" ref="C230">_xlfn.IFS(LEN(B230)=0,"",D230=0,"NOT USED YET",F230+G230=0,"WAITING",AND(F230+G230&gt;0,J230="Y"),"-",F230+G230&gt;0,F230/(F230+G230),TRUE,"")</f>
        <v/>
      </c>
      <c r="D230" s="41">
        <f>COUNTIF(ENTRIES!B$2:B$1913,B230)</f>
        <v>0</v>
      </c>
      <c r="E230" s="41">
        <f>IF(COUNTIFS(ENTRIES!$B$2:$B$1913,$B230,ENTRIES!$I$2:$I$1913,"Award")&gt;0,COUNTIFS(ENTRIES!$B$2:$B$1913,$B230,ENTRIES!$I$2:$I$1913,"Award"),0)</f>
        <v>0</v>
      </c>
      <c r="F230" s="41">
        <f>COUNTIFS(ENTRIES!$B$2:$B$1913,$B230,ENTRIES!$H$2:$H$1913,"A")</f>
        <v>0</v>
      </c>
      <c r="G230" s="41">
        <f>COUNTIFS(ENTRIES!$B$2:$B$1913,$B230,ENTRIES!$H$2:$H$1913,"-")</f>
        <v>0</v>
      </c>
      <c r="H230" s="41">
        <f>COUNTIFS(ENTRIES!$B$2:$B$1913,$B230,ENTRIES!$H$2:$H$1913,"W")</f>
        <v>0</v>
      </c>
      <c r="I230" s="41" t="str">
        <f t="shared" si="2"/>
        <v/>
      </c>
      <c r="J230" s="41" t="str">
        <f t="shared" si="16"/>
        <v/>
      </c>
      <c r="K230" s="30"/>
      <c r="L230" s="30"/>
      <c r="M230" s="41">
        <f t="shared" si="3"/>
        <v>0</v>
      </c>
      <c r="N230" s="32"/>
    </row>
    <row r="231" spans="1:14" ht="58.5" customHeight="1">
      <c r="A231" s="30"/>
      <c r="B231" s="29"/>
      <c r="C231" s="44" t="str" cm="1">
        <f t="array" ref="C231">_xlfn.IFS(LEN(B231)=0,"",D231=0,"NOT USED YET",F231+G231=0,"WAITING",AND(F231+G231&gt;0,J231="Y"),"-",F231+G231&gt;0,F231/(F231+G231),TRUE,"")</f>
        <v/>
      </c>
      <c r="D231" s="41">
        <f>COUNTIF(ENTRIES!B$2:B$1913,B231)</f>
        <v>0</v>
      </c>
      <c r="E231" s="41">
        <f>IF(COUNTIFS(ENTRIES!$B$2:$B$1913,$B231,ENTRIES!$I$2:$I$1913,"Award")&gt;0,COUNTIFS(ENTRIES!$B$2:$B$1913,$B231,ENTRIES!$I$2:$I$1913,"Award"),0)</f>
        <v>0</v>
      </c>
      <c r="F231" s="41">
        <f>COUNTIFS(ENTRIES!$B$2:$B$1913,$B231,ENTRIES!$H$2:$H$1913,"A")</f>
        <v>0</v>
      </c>
      <c r="G231" s="41">
        <f>COUNTIFS(ENTRIES!$B$2:$B$1913,$B231,ENTRIES!$H$2:$H$1913,"-")</f>
        <v>0</v>
      </c>
      <c r="H231" s="41">
        <f>COUNTIFS(ENTRIES!$B$2:$B$1913,$B231,ENTRIES!$H$2:$H$1913,"W")</f>
        <v>0</v>
      </c>
      <c r="I231" s="41" t="str">
        <f t="shared" si="2"/>
        <v/>
      </c>
      <c r="J231" s="41" t="str">
        <f t="shared" si="16"/>
        <v/>
      </c>
      <c r="K231" s="30"/>
      <c r="L231" s="30"/>
      <c r="M231" s="41">
        <f t="shared" si="3"/>
        <v>0</v>
      </c>
      <c r="N231" s="32"/>
    </row>
    <row r="232" spans="1:14" ht="58.5" customHeight="1">
      <c r="A232" s="30"/>
      <c r="B232" s="29"/>
      <c r="C232" s="44" t="str" cm="1">
        <f t="array" ref="C232">_xlfn.IFS(LEN(B232)=0,"",D232=0,"NOT USED YET",F232+G232=0,"WAITING",AND(F232+G232&gt;0,J232="Y"),"-",F232+G232&gt;0,F232/(F232+G232),TRUE,"")</f>
        <v/>
      </c>
      <c r="D232" s="41">
        <f>COUNTIF(ENTRIES!B$2:B$1913,B232)</f>
        <v>0</v>
      </c>
      <c r="E232" s="41">
        <f>IF(COUNTIFS(ENTRIES!$B$2:$B$1913,$B232,ENTRIES!$I$2:$I$1913,"Award")&gt;0,COUNTIFS(ENTRIES!$B$2:$B$1913,$B232,ENTRIES!$I$2:$I$1913,"Award"),0)</f>
        <v>0</v>
      </c>
      <c r="F232" s="41">
        <f>COUNTIFS(ENTRIES!$B$2:$B$1913,$B232,ENTRIES!$H$2:$H$1913,"A")</f>
        <v>0</v>
      </c>
      <c r="G232" s="41">
        <f>COUNTIFS(ENTRIES!$B$2:$B$1913,$B232,ENTRIES!$H$2:$H$1913,"-")</f>
        <v>0</v>
      </c>
      <c r="H232" s="41">
        <f>COUNTIFS(ENTRIES!$B$2:$B$1913,$B232,ENTRIES!$H$2:$H$1913,"W")</f>
        <v>0</v>
      </c>
      <c r="I232" s="41" t="str">
        <f t="shared" si="2"/>
        <v/>
      </c>
      <c r="J232" s="41" t="str">
        <f t="shared" si="16"/>
        <v/>
      </c>
      <c r="K232" s="30"/>
      <c r="L232" s="30"/>
      <c r="M232" s="41">
        <f t="shared" si="3"/>
        <v>0</v>
      </c>
      <c r="N232" s="32"/>
    </row>
    <row r="233" spans="1:14" ht="58.5" customHeight="1">
      <c r="A233" s="30"/>
      <c r="B233" s="29"/>
      <c r="C233" s="44" t="str" cm="1">
        <f t="array" ref="C233">_xlfn.IFS(LEN(B233)=0,"",D233=0,"NOT USED YET",F233+G233=0,"WAITING",AND(F233+G233&gt;0,J233="Y"),"-",F233+G233&gt;0,F233/(F233+G233),TRUE,"")</f>
        <v/>
      </c>
      <c r="D233" s="41">
        <f>COUNTIF(ENTRIES!B$2:B$1913,B233)</f>
        <v>0</v>
      </c>
      <c r="E233" s="41">
        <f>IF(COUNTIFS(ENTRIES!$B$2:$B$1913,$B233,ENTRIES!$I$2:$I$1913,"Award")&gt;0,COUNTIFS(ENTRIES!$B$2:$B$1913,$B233,ENTRIES!$I$2:$I$1913,"Award"),0)</f>
        <v>0</v>
      </c>
      <c r="F233" s="41">
        <f>COUNTIFS(ENTRIES!$B$2:$B$1913,$B233,ENTRIES!$H$2:$H$1913,"A")</f>
        <v>0</v>
      </c>
      <c r="G233" s="41">
        <f>COUNTIFS(ENTRIES!$B$2:$B$1913,$B233,ENTRIES!$H$2:$H$1913,"-")</f>
        <v>0</v>
      </c>
      <c r="H233" s="41">
        <f>COUNTIFS(ENTRIES!$B$2:$B$1913,$B233,ENTRIES!$H$2:$H$1913,"W")</f>
        <v>0</v>
      </c>
      <c r="I233" s="41" t="str">
        <f t="shared" si="2"/>
        <v/>
      </c>
      <c r="J233" s="41" t="str">
        <f t="shared" si="16"/>
        <v/>
      </c>
      <c r="K233" s="30"/>
      <c r="L233" s="30"/>
      <c r="M233" s="41">
        <f t="shared" si="3"/>
        <v>0</v>
      </c>
      <c r="N233" s="32"/>
    </row>
    <row r="234" spans="1:14" ht="58.5" customHeight="1">
      <c r="A234" s="30"/>
      <c r="B234" s="29"/>
      <c r="C234" s="44" t="str" cm="1">
        <f t="array" ref="C234">_xlfn.IFS(LEN(B234)=0,"",D234=0,"NOT USED YET",F234+G234=0,"WAITING",AND(F234+G234&gt;0,J234="Y"),"-",F234+G234&gt;0,F234/(F234+G234),TRUE,"")</f>
        <v/>
      </c>
      <c r="D234" s="41">
        <f>COUNTIF(ENTRIES!B$2:B$1913,B234)</f>
        <v>0</v>
      </c>
      <c r="E234" s="41">
        <f>IF(COUNTIFS(ENTRIES!$B$2:$B$1913,$B234,ENTRIES!$I$2:$I$1913,"Award")&gt;0,COUNTIFS(ENTRIES!$B$2:$B$1913,$B234,ENTRIES!$I$2:$I$1913,"Award"),0)</f>
        <v>0</v>
      </c>
      <c r="F234" s="41">
        <f>COUNTIFS(ENTRIES!$B$2:$B$1913,$B234,ENTRIES!$H$2:$H$1913,"A")</f>
        <v>0</v>
      </c>
      <c r="G234" s="41">
        <f>COUNTIFS(ENTRIES!$B$2:$B$1913,$B234,ENTRIES!$H$2:$H$1913,"-")</f>
        <v>0</v>
      </c>
      <c r="H234" s="41">
        <f>COUNTIFS(ENTRIES!$B$2:$B$1913,$B234,ENTRIES!$H$2:$H$1913,"W")</f>
        <v>0</v>
      </c>
      <c r="I234" s="41" t="str">
        <f t="shared" si="2"/>
        <v/>
      </c>
      <c r="J234" s="41" t="str">
        <f t="shared" si="16"/>
        <v/>
      </c>
      <c r="K234" s="30"/>
      <c r="L234" s="30"/>
      <c r="M234" s="41">
        <f t="shared" si="3"/>
        <v>0</v>
      </c>
      <c r="N234" s="32"/>
    </row>
    <row r="235" spans="1:14" ht="58.5" customHeight="1">
      <c r="A235" s="30"/>
      <c r="B235" s="29"/>
      <c r="C235" s="44" t="str" cm="1">
        <f t="array" ref="C235">_xlfn.IFS(LEN(B235)=0,"",D235=0,"NOT USED YET",F235+G235=0,"WAITING",AND(F235+G235&gt;0,J235="Y"),"-",F235+G235&gt;0,F235/(F235+G235),TRUE,"")</f>
        <v/>
      </c>
      <c r="D235" s="41">
        <f>COUNTIF(ENTRIES!B$2:B$1913,B235)</f>
        <v>0</v>
      </c>
      <c r="E235" s="41">
        <f>IF(COUNTIFS(ENTRIES!$B$2:$B$1913,$B235,ENTRIES!$I$2:$I$1913,"Award")&gt;0,COUNTIFS(ENTRIES!$B$2:$B$1913,$B235,ENTRIES!$I$2:$I$1913,"Award"),0)</f>
        <v>0</v>
      </c>
      <c r="F235" s="41">
        <f>COUNTIFS(ENTRIES!$B$2:$B$1913,$B235,ENTRIES!$H$2:$H$1913,"A")</f>
        <v>0</v>
      </c>
      <c r="G235" s="41">
        <f>COUNTIFS(ENTRIES!$B$2:$B$1913,$B235,ENTRIES!$H$2:$H$1913,"-")</f>
        <v>0</v>
      </c>
      <c r="H235" s="41">
        <f>COUNTIFS(ENTRIES!$B$2:$B$1913,$B235,ENTRIES!$H$2:$H$1913,"W")</f>
        <v>0</v>
      </c>
      <c r="I235" s="41" t="str">
        <f t="shared" si="2"/>
        <v/>
      </c>
      <c r="J235" s="41" t="str">
        <f t="shared" si="16"/>
        <v/>
      </c>
      <c r="K235" s="30"/>
      <c r="L235" s="30"/>
      <c r="M235" s="41">
        <f t="shared" si="3"/>
        <v>0</v>
      </c>
      <c r="N235" s="32"/>
    </row>
    <row r="236" spans="1:14" ht="58.5" customHeight="1">
      <c r="A236" s="30"/>
      <c r="B236" s="29"/>
      <c r="C236" s="44" t="str" cm="1">
        <f t="array" ref="C236">_xlfn.IFS(LEN(B236)=0,"",D236=0,"NOT USED YET",F236+G236=0,"WAITING",AND(F236+G236&gt;0,J236="Y"),"-",F236+G236&gt;0,F236/(F236+G236),TRUE,"")</f>
        <v/>
      </c>
      <c r="D236" s="41">
        <f>COUNTIF(ENTRIES!B$2:B$1913,B236)</f>
        <v>0</v>
      </c>
      <c r="E236" s="41">
        <f>IF(COUNTIFS(ENTRIES!$B$2:$B$1913,$B236,ENTRIES!$I$2:$I$1913,"Award")&gt;0,COUNTIFS(ENTRIES!$B$2:$B$1913,$B236,ENTRIES!$I$2:$I$1913,"Award"),0)</f>
        <v>0</v>
      </c>
      <c r="F236" s="41">
        <f>COUNTIFS(ENTRIES!$B$2:$B$1913,$B236,ENTRIES!$H$2:$H$1913,"A")</f>
        <v>0</v>
      </c>
      <c r="G236" s="41">
        <f>COUNTIFS(ENTRIES!$B$2:$B$1913,$B236,ENTRIES!$H$2:$H$1913,"-")</f>
        <v>0</v>
      </c>
      <c r="H236" s="41">
        <f>COUNTIFS(ENTRIES!$B$2:$B$1913,$B236,ENTRIES!$H$2:$H$1913,"W")</f>
        <v>0</v>
      </c>
      <c r="I236" s="41" t="str">
        <f t="shared" si="2"/>
        <v/>
      </c>
      <c r="J236" s="41" t="str">
        <f t="shared" si="16"/>
        <v/>
      </c>
      <c r="K236" s="30"/>
      <c r="L236" s="30"/>
      <c r="M236" s="41">
        <f t="shared" si="3"/>
        <v>0</v>
      </c>
      <c r="N236" s="32"/>
    </row>
    <row r="237" spans="1:14" ht="58.5" customHeight="1">
      <c r="A237" s="30"/>
      <c r="B237" s="29"/>
      <c r="C237" s="44" t="str" cm="1">
        <f t="array" ref="C237">_xlfn.IFS(LEN(B237)=0,"",D237=0,"NOT USED YET",F237+G237=0,"WAITING",AND(F237+G237&gt;0,J237="Y"),"-",F237+G237&gt;0,F237/(F237+G237),TRUE,"")</f>
        <v/>
      </c>
      <c r="D237" s="41">
        <f>COUNTIF(ENTRIES!B$2:B$1913,B237)</f>
        <v>0</v>
      </c>
      <c r="E237" s="41">
        <f>IF(COUNTIFS(ENTRIES!$B$2:$B$1913,$B237,ENTRIES!$I$2:$I$1913,"Award")&gt;0,COUNTIFS(ENTRIES!$B$2:$B$1913,$B237,ENTRIES!$I$2:$I$1913,"Award"),0)</f>
        <v>0</v>
      </c>
      <c r="F237" s="41">
        <f>COUNTIFS(ENTRIES!$B$2:$B$1913,$B237,ENTRIES!$H$2:$H$1913,"A")</f>
        <v>0</v>
      </c>
      <c r="G237" s="41">
        <f>COUNTIFS(ENTRIES!$B$2:$B$1913,$B237,ENTRIES!$H$2:$H$1913,"-")</f>
        <v>0</v>
      </c>
      <c r="H237" s="41">
        <f>COUNTIFS(ENTRIES!$B$2:$B$1913,$B237,ENTRIES!$H$2:$H$1913,"W")</f>
        <v>0</v>
      </c>
      <c r="I237" s="41" t="str">
        <f t="shared" si="2"/>
        <v/>
      </c>
      <c r="J237" s="41" t="str">
        <f t="shared" si="16"/>
        <v/>
      </c>
      <c r="K237" s="30"/>
      <c r="L237" s="30"/>
      <c r="M237" s="41">
        <f t="shared" si="3"/>
        <v>0</v>
      </c>
      <c r="N237" s="32"/>
    </row>
    <row r="238" spans="1:14" ht="58.5" customHeight="1">
      <c r="A238" s="30"/>
      <c r="B238" s="29"/>
      <c r="C238" s="44" t="str" cm="1">
        <f t="array" ref="C238">_xlfn.IFS(LEN(B238)=0,"",D238=0,"NOT USED YET",F238+G238=0,"WAITING",AND(F238+G238&gt;0,J238="Y"),"-",F238+G238&gt;0,F238/(F238+G238),TRUE,"")</f>
        <v/>
      </c>
      <c r="D238" s="41">
        <f>COUNTIF(ENTRIES!B$2:B$1913,B238)</f>
        <v>0</v>
      </c>
      <c r="E238" s="41">
        <f>IF(COUNTIFS(ENTRIES!$B$2:$B$1913,$B238,ENTRIES!$I$2:$I$1913,"Award")&gt;0,COUNTIFS(ENTRIES!$B$2:$B$1913,$B238,ENTRIES!$I$2:$I$1913,"Award"),0)</f>
        <v>0</v>
      </c>
      <c r="F238" s="41">
        <f>COUNTIFS(ENTRIES!$B$2:$B$1913,$B238,ENTRIES!$H$2:$H$1913,"A")</f>
        <v>0</v>
      </c>
      <c r="G238" s="41">
        <f>COUNTIFS(ENTRIES!$B$2:$B$1913,$B238,ENTRIES!$H$2:$H$1913,"-")</f>
        <v>0</v>
      </c>
      <c r="H238" s="41">
        <f>COUNTIFS(ENTRIES!$B$2:$B$1913,$B238,ENTRIES!$H$2:$H$1913,"W")</f>
        <v>0</v>
      </c>
      <c r="I238" s="41" t="str">
        <f t="shared" si="2"/>
        <v/>
      </c>
      <c r="J238" s="41" t="str">
        <f t="shared" si="16"/>
        <v/>
      </c>
      <c r="K238" s="30"/>
      <c r="L238" s="30"/>
      <c r="M238" s="41">
        <f t="shared" si="3"/>
        <v>0</v>
      </c>
      <c r="N238" s="32"/>
    </row>
    <row r="239" spans="1:14" ht="58.5" customHeight="1">
      <c r="A239" s="30"/>
      <c r="B239" s="29"/>
      <c r="C239" s="44" t="str" cm="1">
        <f t="array" ref="C239">_xlfn.IFS(LEN(B239)=0,"",D239=0,"NOT USED YET",F239+G239=0,"WAITING",AND(F239+G239&gt;0,J239="Y"),"-",F239+G239&gt;0,F239/(F239+G239),TRUE,"")</f>
        <v/>
      </c>
      <c r="D239" s="41">
        <f>COUNTIF(ENTRIES!B$2:B$1913,B239)</f>
        <v>0</v>
      </c>
      <c r="E239" s="41">
        <f>IF(COUNTIFS(ENTRIES!$B$2:$B$1913,$B239,ENTRIES!$I$2:$I$1913,"Award")&gt;0,COUNTIFS(ENTRIES!$B$2:$B$1913,$B239,ENTRIES!$I$2:$I$1913,"Award"),0)</f>
        <v>0</v>
      </c>
      <c r="F239" s="41">
        <f>COUNTIFS(ENTRIES!$B$2:$B$1913,$B239,ENTRIES!$H$2:$H$1913,"A")</f>
        <v>0</v>
      </c>
      <c r="G239" s="41">
        <f>COUNTIFS(ENTRIES!$B$2:$B$1913,$B239,ENTRIES!$H$2:$H$1913,"-")</f>
        <v>0</v>
      </c>
      <c r="H239" s="41">
        <f>COUNTIFS(ENTRIES!$B$2:$B$1913,$B239,ENTRIES!$H$2:$H$1913,"W")</f>
        <v>0</v>
      </c>
      <c r="I239" s="41" t="str">
        <f t="shared" si="2"/>
        <v/>
      </c>
      <c r="J239" s="41" t="str">
        <f t="shared" si="16"/>
        <v/>
      </c>
      <c r="K239" s="30"/>
      <c r="L239" s="30"/>
      <c r="M239" s="41">
        <f t="shared" si="3"/>
        <v>0</v>
      </c>
      <c r="N239" s="32"/>
    </row>
    <row r="240" spans="1:14" ht="58.5" customHeight="1">
      <c r="A240" s="30"/>
      <c r="B240" s="29"/>
      <c r="C240" s="44" t="str" cm="1">
        <f t="array" ref="C240">_xlfn.IFS(LEN(B240)=0,"",D240=0,"NOT USED YET",F240+G240=0,"WAITING",AND(F240+G240&gt;0,J240="Y"),"-",F240+G240&gt;0,F240/(F240+G240),TRUE,"")</f>
        <v/>
      </c>
      <c r="D240" s="41">
        <f>COUNTIF(ENTRIES!B$2:B$1913,B240)</f>
        <v>0</v>
      </c>
      <c r="E240" s="41">
        <f>IF(COUNTIFS(ENTRIES!$B$2:$B$1913,$B240,ENTRIES!$I$2:$I$1913,"Award")&gt;0,COUNTIFS(ENTRIES!$B$2:$B$1913,$B240,ENTRIES!$I$2:$I$1913,"Award"),0)</f>
        <v>0</v>
      </c>
      <c r="F240" s="41">
        <f>COUNTIFS(ENTRIES!$B$2:$B$1913,$B240,ENTRIES!$H$2:$H$1913,"A")</f>
        <v>0</v>
      </c>
      <c r="G240" s="41">
        <f>COUNTIFS(ENTRIES!$B$2:$B$1913,$B240,ENTRIES!$H$2:$H$1913,"-")</f>
        <v>0</v>
      </c>
      <c r="H240" s="41">
        <f>COUNTIFS(ENTRIES!$B$2:$B$1913,$B240,ENTRIES!$H$2:$H$1913,"W")</f>
        <v>0</v>
      </c>
      <c r="I240" s="41" t="str">
        <f t="shared" si="2"/>
        <v/>
      </c>
      <c r="J240" s="41" t="str">
        <f t="shared" si="16"/>
        <v/>
      </c>
      <c r="K240" s="30"/>
      <c r="L240" s="30"/>
      <c r="M240" s="41">
        <f t="shared" si="3"/>
        <v>0</v>
      </c>
      <c r="N240" s="32"/>
    </row>
    <row r="241" spans="1:14" ht="58.5" customHeight="1">
      <c r="A241" s="30"/>
      <c r="B241" s="29"/>
      <c r="C241" s="44" t="str" cm="1">
        <f t="array" ref="C241">_xlfn.IFS(LEN(B241)=0,"",D241=0,"NOT USED YET",F241+G241=0,"WAITING",AND(F241+G241&gt;0,J241="Y"),"-",F241+G241&gt;0,F241/(F241+G241),TRUE,"")</f>
        <v/>
      </c>
      <c r="D241" s="41">
        <f>COUNTIF(ENTRIES!B$2:B$1913,B241)</f>
        <v>0</v>
      </c>
      <c r="E241" s="41">
        <f>IF(COUNTIFS(ENTRIES!$B$2:$B$1913,$B241,ENTRIES!$I$2:$I$1913,"Award")&gt;0,COUNTIFS(ENTRIES!$B$2:$B$1913,$B241,ENTRIES!$I$2:$I$1913,"Award"),0)</f>
        <v>0</v>
      </c>
      <c r="F241" s="41">
        <f>COUNTIFS(ENTRIES!$B$2:$B$1913,$B241,ENTRIES!$H$2:$H$1913,"A")</f>
        <v>0</v>
      </c>
      <c r="G241" s="41">
        <f>COUNTIFS(ENTRIES!$B$2:$B$1913,$B241,ENTRIES!$H$2:$H$1913,"-")</f>
        <v>0</v>
      </c>
      <c r="H241" s="41">
        <f>COUNTIFS(ENTRIES!$B$2:$B$1913,$B241,ENTRIES!$H$2:$H$1913,"W")</f>
        <v>0</v>
      </c>
      <c r="I241" s="41" t="str">
        <f t="shared" si="2"/>
        <v/>
      </c>
      <c r="J241" s="41" t="str">
        <f t="shared" si="16"/>
        <v/>
      </c>
      <c r="K241" s="30"/>
      <c r="L241" s="30"/>
      <c r="M241" s="41">
        <f t="shared" si="3"/>
        <v>0</v>
      </c>
      <c r="N241" s="32"/>
    </row>
    <row r="242" spans="1:14" ht="58.5" customHeight="1">
      <c r="A242" s="30"/>
      <c r="B242" s="29"/>
      <c r="C242" s="44" t="str" cm="1">
        <f t="array" ref="C242">_xlfn.IFS(LEN(B242)=0,"",D242=0,"NOT USED YET",F242+G242=0,"WAITING",AND(F242+G242&gt;0,J242="Y"),"-",F242+G242&gt;0,F242/(F242+G242),TRUE,"")</f>
        <v/>
      </c>
      <c r="D242" s="41">
        <f>COUNTIF(ENTRIES!B$2:B$1913,B242)</f>
        <v>0</v>
      </c>
      <c r="E242" s="41">
        <f>IF(COUNTIFS(ENTRIES!$B$2:$B$1913,$B242,ENTRIES!$I$2:$I$1913,"Award")&gt;0,COUNTIFS(ENTRIES!$B$2:$B$1913,$B242,ENTRIES!$I$2:$I$1913,"Award"),0)</f>
        <v>0</v>
      </c>
      <c r="F242" s="41">
        <f>COUNTIFS(ENTRIES!$B$2:$B$1913,$B242,ENTRIES!$H$2:$H$1913,"A")</f>
        <v>0</v>
      </c>
      <c r="G242" s="41">
        <f>COUNTIFS(ENTRIES!$B$2:$B$1913,$B242,ENTRIES!$H$2:$H$1913,"-")</f>
        <v>0</v>
      </c>
      <c r="H242" s="41">
        <f>COUNTIFS(ENTRIES!$B$2:$B$1913,$B242,ENTRIES!$H$2:$H$1913,"W")</f>
        <v>0</v>
      </c>
      <c r="I242" s="41" t="str">
        <f t="shared" si="2"/>
        <v/>
      </c>
      <c r="J242" s="41" t="str">
        <f t="shared" si="16"/>
        <v/>
      </c>
      <c r="K242" s="30"/>
      <c r="L242" s="30"/>
      <c r="M242" s="41">
        <f t="shared" si="3"/>
        <v>0</v>
      </c>
      <c r="N242" s="32"/>
    </row>
    <row r="243" spans="1:14" ht="58.5" customHeight="1">
      <c r="A243" s="30"/>
      <c r="B243" s="29"/>
      <c r="C243" s="44" t="str" cm="1">
        <f t="array" ref="C243">_xlfn.IFS(LEN(B243)=0,"",D243=0,"NOT USED YET",F243+G243=0,"WAITING",AND(F243+G243&gt;0,J243="Y"),"-",F243+G243&gt;0,F243/(F243+G243),TRUE,"")</f>
        <v/>
      </c>
      <c r="D243" s="41">
        <f>COUNTIF(ENTRIES!B$2:B$1913,B243)</f>
        <v>0</v>
      </c>
      <c r="E243" s="41">
        <f>IF(COUNTIFS(ENTRIES!$B$2:$B$1913,$B243,ENTRIES!$I$2:$I$1913,"Award")&gt;0,COUNTIFS(ENTRIES!$B$2:$B$1913,$B243,ENTRIES!$I$2:$I$1913,"Award"),0)</f>
        <v>0</v>
      </c>
      <c r="F243" s="41">
        <f>COUNTIFS(ENTRIES!$B$2:$B$1913,$B243,ENTRIES!$H$2:$H$1913,"A")</f>
        <v>0</v>
      </c>
      <c r="G243" s="41">
        <f>COUNTIFS(ENTRIES!$B$2:$B$1913,$B243,ENTRIES!$H$2:$H$1913,"-")</f>
        <v>0</v>
      </c>
      <c r="H243" s="41">
        <f>COUNTIFS(ENTRIES!$B$2:$B$1913,$B243,ENTRIES!$H$2:$H$1913,"W")</f>
        <v>0</v>
      </c>
      <c r="I243" s="41" t="str">
        <f t="shared" si="2"/>
        <v/>
      </c>
      <c r="J243" s="41" t="str">
        <f t="shared" si="16"/>
        <v/>
      </c>
      <c r="K243" s="30"/>
      <c r="L243" s="30"/>
      <c r="M243" s="41">
        <f t="shared" si="3"/>
        <v>0</v>
      </c>
      <c r="N243" s="32"/>
    </row>
    <row r="244" spans="1:14" ht="58.5" customHeight="1">
      <c r="A244" s="30"/>
      <c r="B244" s="29"/>
      <c r="C244" s="44" t="str" cm="1">
        <f t="array" ref="C244">_xlfn.IFS(LEN(B244)=0,"",D244=0,"NOT USED YET",F244+G244=0,"WAITING",AND(F244+G244&gt;0,J244="Y"),"-",F244+G244&gt;0,F244/(F244+G244),TRUE,"")</f>
        <v/>
      </c>
      <c r="D244" s="41">
        <f>COUNTIF(ENTRIES!B$2:B$1913,B244)</f>
        <v>0</v>
      </c>
      <c r="E244" s="41">
        <f>IF(COUNTIFS(ENTRIES!$B$2:$B$1913,$B244,ENTRIES!$I$2:$I$1913,"Award")&gt;0,COUNTIFS(ENTRIES!$B$2:$B$1913,$B244,ENTRIES!$I$2:$I$1913,"Award"),0)</f>
        <v>0</v>
      </c>
      <c r="F244" s="41">
        <f>COUNTIFS(ENTRIES!$B$2:$B$1913,$B244,ENTRIES!$H$2:$H$1913,"A")</f>
        <v>0</v>
      </c>
      <c r="G244" s="41">
        <f>COUNTIFS(ENTRIES!$B$2:$B$1913,$B244,ENTRIES!$H$2:$H$1913,"-")</f>
        <v>0</v>
      </c>
      <c r="H244" s="41">
        <f>COUNTIFS(ENTRIES!$B$2:$B$1913,$B244,ENTRIES!$H$2:$H$1913,"W")</f>
        <v>0</v>
      </c>
      <c r="I244" s="41" t="str">
        <f t="shared" si="2"/>
        <v/>
      </c>
      <c r="J244" s="41" t="str">
        <f t="shared" si="16"/>
        <v/>
      </c>
      <c r="K244" s="30"/>
      <c r="L244" s="30"/>
      <c r="M244" s="41">
        <f t="shared" si="3"/>
        <v>0</v>
      </c>
      <c r="N244" s="32"/>
    </row>
    <row r="245" spans="1:14" ht="58.5" customHeight="1">
      <c r="A245" s="30"/>
      <c r="B245" s="29"/>
      <c r="C245" s="44" t="str" cm="1">
        <f t="array" ref="C245">_xlfn.IFS(LEN(B245)=0,"",D245=0,"NOT USED YET",F245+G245=0,"WAITING",AND(F245+G245&gt;0,J245="Y"),"-",F245+G245&gt;0,F245/(F245+G245),TRUE,"")</f>
        <v/>
      </c>
      <c r="D245" s="41">
        <f>COUNTIF(ENTRIES!B$2:B$1913,B245)</f>
        <v>0</v>
      </c>
      <c r="E245" s="41">
        <f>IF(COUNTIFS(ENTRIES!$B$2:$B$1913,$B245,ENTRIES!$I$2:$I$1913,"Award")&gt;0,COUNTIFS(ENTRIES!$B$2:$B$1913,$B245,ENTRIES!$I$2:$I$1913,"Award"),0)</f>
        <v>0</v>
      </c>
      <c r="F245" s="41">
        <f>COUNTIFS(ENTRIES!$B$2:$B$1913,$B245,ENTRIES!$H$2:$H$1913,"A")</f>
        <v>0</v>
      </c>
      <c r="G245" s="41">
        <f>COUNTIFS(ENTRIES!$B$2:$B$1913,$B245,ENTRIES!$H$2:$H$1913,"-")</f>
        <v>0</v>
      </c>
      <c r="H245" s="41">
        <f>COUNTIFS(ENTRIES!$B$2:$B$1913,$B245,ENTRIES!$H$2:$H$1913,"W")</f>
        <v>0</v>
      </c>
      <c r="I245" s="41" t="str">
        <f t="shared" si="2"/>
        <v/>
      </c>
      <c r="J245" s="41" t="str">
        <f t="shared" si="16"/>
        <v/>
      </c>
      <c r="K245" s="30"/>
      <c r="L245" s="30"/>
      <c r="M245" s="41">
        <f t="shared" si="3"/>
        <v>0</v>
      </c>
      <c r="N245" s="32"/>
    </row>
    <row r="246" spans="1:14" ht="58.5" customHeight="1">
      <c r="A246" s="30"/>
      <c r="B246" s="29"/>
      <c r="C246" s="44" t="str" cm="1">
        <f t="array" ref="C246">_xlfn.IFS(LEN(B246)=0,"",D246=0,"NOT USED YET",F246+G246=0,"WAITING",AND(F246+G246&gt;0,J246="Y"),"-",F246+G246&gt;0,F246/(F246+G246),TRUE,"")</f>
        <v/>
      </c>
      <c r="D246" s="41">
        <f>COUNTIF(ENTRIES!B$2:B$1913,B246)</f>
        <v>0</v>
      </c>
      <c r="E246" s="41">
        <f>IF(COUNTIFS(ENTRIES!$B$2:$B$1913,$B246,ENTRIES!$I$2:$I$1913,"Award")&gt;0,COUNTIFS(ENTRIES!$B$2:$B$1913,$B246,ENTRIES!$I$2:$I$1913,"Award"),0)</f>
        <v>0</v>
      </c>
      <c r="F246" s="41">
        <f>COUNTIFS(ENTRIES!$B$2:$B$1913,$B246,ENTRIES!$H$2:$H$1913,"A")</f>
        <v>0</v>
      </c>
      <c r="G246" s="41">
        <f>COUNTIFS(ENTRIES!$B$2:$B$1913,$B246,ENTRIES!$H$2:$H$1913,"-")</f>
        <v>0</v>
      </c>
      <c r="H246" s="41">
        <f>COUNTIFS(ENTRIES!$B$2:$B$1913,$B246,ENTRIES!$H$2:$H$1913,"W")</f>
        <v>0</v>
      </c>
      <c r="I246" s="41" t="str">
        <f t="shared" si="2"/>
        <v/>
      </c>
      <c r="J246" s="41" t="str">
        <f t="shared" si="16"/>
        <v/>
      </c>
      <c r="K246" s="30"/>
      <c r="L246" s="30"/>
      <c r="M246" s="41">
        <f t="shared" si="3"/>
        <v>0</v>
      </c>
      <c r="N246" s="32"/>
    </row>
    <row r="247" spans="1:14" ht="58.5" customHeight="1">
      <c r="A247" s="30"/>
      <c r="B247" s="29"/>
      <c r="C247" s="44" t="str" cm="1">
        <f t="array" ref="C247">_xlfn.IFS(LEN(B247)=0,"",D247=0,"NOT USED YET",F247+G247=0,"WAITING",AND(F247+G247&gt;0,J247="Y"),"-",F247+G247&gt;0,F247/(F247+G247),TRUE,"")</f>
        <v/>
      </c>
      <c r="D247" s="41">
        <f>COUNTIF(ENTRIES!B$2:B$1913,B247)</f>
        <v>0</v>
      </c>
      <c r="E247" s="41">
        <f>IF(COUNTIFS(ENTRIES!$B$2:$B$1913,$B247,ENTRIES!$I$2:$I$1913,"Award")&gt;0,COUNTIFS(ENTRIES!$B$2:$B$1913,$B247,ENTRIES!$I$2:$I$1913,"Award"),0)</f>
        <v>0</v>
      </c>
      <c r="F247" s="41">
        <f>COUNTIFS(ENTRIES!$B$2:$B$1913,$B247,ENTRIES!$H$2:$H$1913,"A")</f>
        <v>0</v>
      </c>
      <c r="G247" s="41">
        <f>COUNTIFS(ENTRIES!$B$2:$B$1913,$B247,ENTRIES!$H$2:$H$1913,"-")</f>
        <v>0</v>
      </c>
      <c r="H247" s="41">
        <f>COUNTIFS(ENTRIES!$B$2:$B$1913,$B247,ENTRIES!$H$2:$H$1913,"W")</f>
        <v>0</v>
      </c>
      <c r="I247" s="41" t="str">
        <f t="shared" si="2"/>
        <v/>
      </c>
      <c r="J247" s="41" t="str">
        <f t="shared" si="16"/>
        <v/>
      </c>
      <c r="K247" s="30"/>
      <c r="L247" s="30"/>
      <c r="M247" s="41">
        <f t="shared" si="3"/>
        <v>0</v>
      </c>
      <c r="N247" s="32"/>
    </row>
    <row r="248" spans="1:14" ht="58.5" customHeight="1">
      <c r="A248" s="30"/>
      <c r="B248" s="29"/>
      <c r="C248" s="44" t="str" cm="1">
        <f t="array" ref="C248">_xlfn.IFS(LEN(B248)=0,"",D248=0,"NOT USED YET",F248+G248=0,"WAITING",AND(F248+G248&gt;0,J248="Y"),"-",F248+G248&gt;0,F248/(F248+G248),TRUE,"")</f>
        <v/>
      </c>
      <c r="D248" s="41">
        <f>COUNTIF(ENTRIES!B$2:B$1913,B248)</f>
        <v>0</v>
      </c>
      <c r="E248" s="41">
        <f>IF(COUNTIFS(ENTRIES!$B$2:$B$1913,$B248,ENTRIES!$I$2:$I$1913,"Award")&gt;0,COUNTIFS(ENTRIES!$B$2:$B$1913,$B248,ENTRIES!$I$2:$I$1913,"Award"),0)</f>
        <v>0</v>
      </c>
      <c r="F248" s="41">
        <f>COUNTIFS(ENTRIES!$B$2:$B$1913,$B248,ENTRIES!$H$2:$H$1913,"A")</f>
        <v>0</v>
      </c>
      <c r="G248" s="41">
        <f>COUNTIFS(ENTRIES!$B$2:$B$1913,$B248,ENTRIES!$H$2:$H$1913,"-")</f>
        <v>0</v>
      </c>
      <c r="H248" s="41">
        <f>COUNTIFS(ENTRIES!$B$2:$B$1913,$B248,ENTRIES!$H$2:$H$1913,"W")</f>
        <v>0</v>
      </c>
      <c r="I248" s="41" t="str">
        <f t="shared" si="2"/>
        <v/>
      </c>
      <c r="J248" s="41" t="str">
        <f t="shared" si="16"/>
        <v/>
      </c>
      <c r="K248" s="30"/>
      <c r="L248" s="30"/>
      <c r="M248" s="41">
        <f t="shared" si="3"/>
        <v>0</v>
      </c>
      <c r="N248" s="32"/>
    </row>
    <row r="249" spans="1:14" ht="58.5" customHeight="1">
      <c r="A249" s="30"/>
      <c r="B249" s="29"/>
      <c r="C249" s="44" t="str" cm="1">
        <f t="array" ref="C249">_xlfn.IFS(LEN(B249)=0,"",D249=0,"NOT USED YET",F249+G249=0,"WAITING",AND(F249+G249&gt;0,J249="Y"),"-",F249+G249&gt;0,F249/(F249+G249),TRUE,"")</f>
        <v/>
      </c>
      <c r="D249" s="41">
        <f>COUNTIF(ENTRIES!B$2:B$1913,B249)</f>
        <v>0</v>
      </c>
      <c r="E249" s="41">
        <f>IF(COUNTIFS(ENTRIES!$B$2:$B$1913,$B249,ENTRIES!$I$2:$I$1913,"Award")&gt;0,COUNTIFS(ENTRIES!$B$2:$B$1913,$B249,ENTRIES!$I$2:$I$1913,"Award"),0)</f>
        <v>0</v>
      </c>
      <c r="F249" s="41">
        <f>COUNTIFS(ENTRIES!$B$2:$B$1913,$B249,ENTRIES!$H$2:$H$1913,"A")</f>
        <v>0</v>
      </c>
      <c r="G249" s="41">
        <f>COUNTIFS(ENTRIES!$B$2:$B$1913,$B249,ENTRIES!$H$2:$H$1913,"-")</f>
        <v>0</v>
      </c>
      <c r="H249" s="41">
        <f>COUNTIFS(ENTRIES!$B$2:$B$1913,$B249,ENTRIES!$H$2:$H$1913,"W")</f>
        <v>0</v>
      </c>
      <c r="I249" s="41" t="str">
        <f t="shared" si="2"/>
        <v/>
      </c>
      <c r="J249" s="41" t="str">
        <f t="shared" si="16"/>
        <v/>
      </c>
      <c r="K249" s="30"/>
      <c r="L249" s="30"/>
      <c r="M249" s="41">
        <f t="shared" si="3"/>
        <v>0</v>
      </c>
      <c r="N249" s="32"/>
    </row>
    <row r="250" spans="1:14" ht="58.5" customHeight="1">
      <c r="A250" s="30"/>
      <c r="B250" s="29"/>
      <c r="C250" s="44" t="str" cm="1">
        <f t="array" ref="C250">_xlfn.IFS(LEN(B250)=0,"",D250=0,"NOT USED YET",F250+G250=0,"WAITING",AND(F250+G250&gt;0,J250="Y"),"-",F250+G250&gt;0,F250/(F250+G250),TRUE,"")</f>
        <v/>
      </c>
      <c r="D250" s="41">
        <f>COUNTIF(ENTRIES!B$2:B$1913,B250)</f>
        <v>0</v>
      </c>
      <c r="E250" s="41">
        <f>IF(COUNTIFS(ENTRIES!$B$2:$B$1913,$B250,ENTRIES!$I$2:$I$1913,"Award")&gt;0,COUNTIFS(ENTRIES!$B$2:$B$1913,$B250,ENTRIES!$I$2:$I$1913,"Award"),0)</f>
        <v>0</v>
      </c>
      <c r="F250" s="41">
        <f>COUNTIFS(ENTRIES!$B$2:$B$1913,$B250,ENTRIES!$H$2:$H$1913,"A")</f>
        <v>0</v>
      </c>
      <c r="G250" s="41">
        <f>COUNTIFS(ENTRIES!$B$2:$B$1913,$B250,ENTRIES!$H$2:$H$1913,"-")</f>
        <v>0</v>
      </c>
      <c r="H250" s="41">
        <f>COUNTIFS(ENTRIES!$B$2:$B$1913,$B250,ENTRIES!$H$2:$H$1913,"W")</f>
        <v>0</v>
      </c>
      <c r="I250" s="41" t="str">
        <f t="shared" si="2"/>
        <v/>
      </c>
      <c r="J250" s="41" t="str">
        <f t="shared" si="16"/>
        <v/>
      </c>
      <c r="K250" s="30"/>
      <c r="L250" s="30"/>
      <c r="M250" s="41">
        <f t="shared" si="3"/>
        <v>0</v>
      </c>
      <c r="N250" s="32"/>
    </row>
    <row r="251" spans="1:14" ht="58.5" customHeight="1">
      <c r="A251" s="30"/>
      <c r="B251" s="29"/>
      <c r="C251" s="44" t="str" cm="1">
        <f t="array" ref="C251">_xlfn.IFS(LEN(B251)=0,"",D251=0,"NOT USED YET",F251+G251=0,"WAITING",AND(F251+G251&gt;0,J251="Y"),"-",F251+G251&gt;0,F251/(F251+G251),TRUE,"")</f>
        <v/>
      </c>
      <c r="D251" s="41">
        <f>COUNTIF(ENTRIES!B$2:B$1913,B251)</f>
        <v>0</v>
      </c>
      <c r="E251" s="41">
        <f>IF(COUNTIFS(ENTRIES!$B$2:$B$1913,$B251,ENTRIES!$I$2:$I$1913,"Award")&gt;0,COUNTIFS(ENTRIES!$B$2:$B$1913,$B251,ENTRIES!$I$2:$I$1913,"Award"),0)</f>
        <v>0</v>
      </c>
      <c r="F251" s="41">
        <f>COUNTIFS(ENTRIES!$B$2:$B$1913,$B251,ENTRIES!$H$2:$H$1913,"A")</f>
        <v>0</v>
      </c>
      <c r="G251" s="41">
        <f>COUNTIFS(ENTRIES!$B$2:$B$1913,$B251,ENTRIES!$H$2:$H$1913,"-")</f>
        <v>0</v>
      </c>
      <c r="H251" s="41">
        <f>COUNTIFS(ENTRIES!$B$2:$B$1913,$B251,ENTRIES!$H$2:$H$1913,"W")</f>
        <v>0</v>
      </c>
      <c r="I251" s="41" t="str">
        <f t="shared" si="2"/>
        <v/>
      </c>
      <c r="J251" s="41" t="str">
        <f t="shared" si="16"/>
        <v/>
      </c>
      <c r="K251" s="30"/>
      <c r="L251" s="30"/>
      <c r="M251" s="41">
        <f t="shared" si="3"/>
        <v>0</v>
      </c>
      <c r="N251" s="32"/>
    </row>
    <row r="252" spans="1:14" ht="58.5" customHeight="1">
      <c r="A252" s="30"/>
      <c r="B252" s="29"/>
      <c r="C252" s="44" t="str" cm="1">
        <f t="array" ref="C252">_xlfn.IFS(LEN(B252)=0,"",D252=0,"NOT USED YET",F252+G252=0,"WAITING",AND(F252+G252&gt;0,J252="Y"),"-",F252+G252&gt;0,F252/(F252+G252),TRUE,"")</f>
        <v/>
      </c>
      <c r="D252" s="41">
        <f>COUNTIF(ENTRIES!B$2:B$1913,B252)</f>
        <v>0</v>
      </c>
      <c r="E252" s="41">
        <f>IF(COUNTIFS(ENTRIES!$B$2:$B$1913,$B252,ENTRIES!$I$2:$I$1913,"Award")&gt;0,COUNTIFS(ENTRIES!$B$2:$B$1913,$B252,ENTRIES!$I$2:$I$1913,"Award"),0)</f>
        <v>0</v>
      </c>
      <c r="F252" s="41">
        <f>COUNTIFS(ENTRIES!$B$2:$B$1913,$B252,ENTRIES!$H$2:$H$1913,"A")</f>
        <v>0</v>
      </c>
      <c r="G252" s="41">
        <f>COUNTIFS(ENTRIES!$B$2:$B$1913,$B252,ENTRIES!$H$2:$H$1913,"-")</f>
        <v>0</v>
      </c>
      <c r="H252" s="41">
        <f>COUNTIFS(ENTRIES!$B$2:$B$1913,$B252,ENTRIES!$H$2:$H$1913,"W")</f>
        <v>0</v>
      </c>
      <c r="I252" s="41" t="str">
        <f t="shared" si="2"/>
        <v/>
      </c>
      <c r="J252" s="41" t="str">
        <f t="shared" si="16"/>
        <v/>
      </c>
      <c r="K252" s="30"/>
      <c r="L252" s="30"/>
      <c r="M252" s="41">
        <f t="shared" si="3"/>
        <v>0</v>
      </c>
      <c r="N252" s="32"/>
    </row>
    <row r="253" spans="1:14" ht="58.5" customHeight="1">
      <c r="A253" s="30"/>
      <c r="B253" s="29"/>
      <c r="C253" s="44" t="str" cm="1">
        <f t="array" ref="C253">_xlfn.IFS(LEN(B253)=0,"",D253=0,"NOT USED YET",F253+G253=0,"WAITING",AND(F253+G253&gt;0,J253="Y"),"-",F253+G253&gt;0,F253/(F253+G253),TRUE,"")</f>
        <v/>
      </c>
      <c r="D253" s="41">
        <f>COUNTIF(ENTRIES!B$2:B$1913,B253)</f>
        <v>0</v>
      </c>
      <c r="E253" s="41">
        <f>IF(COUNTIFS(ENTRIES!$B$2:$B$1913,$B253,ENTRIES!$I$2:$I$1913,"Award")&gt;0,COUNTIFS(ENTRIES!$B$2:$B$1913,$B253,ENTRIES!$I$2:$I$1913,"Award"),0)</f>
        <v>0</v>
      </c>
      <c r="F253" s="41">
        <f>COUNTIFS(ENTRIES!$B$2:$B$1913,$B253,ENTRIES!$H$2:$H$1913,"A")</f>
        <v>0</v>
      </c>
      <c r="G253" s="41">
        <f>COUNTIFS(ENTRIES!$B$2:$B$1913,$B253,ENTRIES!$H$2:$H$1913,"-")</f>
        <v>0</v>
      </c>
      <c r="H253" s="41">
        <f>COUNTIFS(ENTRIES!$B$2:$B$1913,$B253,ENTRIES!$H$2:$H$1913,"W")</f>
        <v>0</v>
      </c>
      <c r="I253" s="41" t="str">
        <f t="shared" si="2"/>
        <v/>
      </c>
      <c r="J253" s="41" t="str">
        <f t="shared" si="16"/>
        <v/>
      </c>
      <c r="K253" s="30"/>
      <c r="L253" s="30"/>
      <c r="M253" s="41">
        <f t="shared" si="3"/>
        <v>0</v>
      </c>
      <c r="N253" s="32"/>
    </row>
    <row r="254" spans="1:14" ht="58.5" customHeight="1">
      <c r="A254" s="30"/>
      <c r="B254" s="29"/>
      <c r="C254" s="44" t="str" cm="1">
        <f t="array" ref="C254">_xlfn.IFS(LEN(B254)=0,"",D254=0,"NOT USED YET",F254+G254=0,"WAITING",AND(F254+G254&gt;0,J254="Y"),"-",F254+G254&gt;0,F254/(F254+G254),TRUE,"")</f>
        <v/>
      </c>
      <c r="D254" s="41">
        <f>COUNTIF(ENTRIES!B$2:B$1913,B254)</f>
        <v>0</v>
      </c>
      <c r="E254" s="41">
        <f>IF(COUNTIFS(ENTRIES!$B$2:$B$1913,$B254,ENTRIES!$I$2:$I$1913,"Award")&gt;0,COUNTIFS(ENTRIES!$B$2:$B$1913,$B254,ENTRIES!$I$2:$I$1913,"Award"),0)</f>
        <v>0</v>
      </c>
      <c r="F254" s="41">
        <f>COUNTIFS(ENTRIES!$B$2:$B$1913,$B254,ENTRIES!$H$2:$H$1913,"A")</f>
        <v>0</v>
      </c>
      <c r="G254" s="41">
        <f>COUNTIFS(ENTRIES!$B$2:$B$1913,$B254,ENTRIES!$H$2:$H$1913,"-")</f>
        <v>0</v>
      </c>
      <c r="H254" s="41">
        <f>COUNTIFS(ENTRIES!$B$2:$B$1913,$B254,ENTRIES!$H$2:$H$1913,"W")</f>
        <v>0</v>
      </c>
      <c r="I254" s="41" t="str">
        <f t="shared" si="2"/>
        <v/>
      </c>
      <c r="J254" s="41" t="str">
        <f t="shared" si="16"/>
        <v/>
      </c>
      <c r="K254" s="30"/>
      <c r="L254" s="30"/>
      <c r="M254" s="41">
        <f t="shared" si="3"/>
        <v>0</v>
      </c>
      <c r="N254" s="32"/>
    </row>
    <row r="255" spans="1:14" ht="58.5" customHeight="1">
      <c r="A255" s="30"/>
      <c r="B255" s="29"/>
      <c r="C255" s="44" t="str" cm="1">
        <f t="array" ref="C255">_xlfn.IFS(LEN(B255)=0,"",D255=0,"NOT USED YET",F255+G255=0,"WAITING",AND(F255+G255&gt;0,J255="Y"),"-",F255+G255&gt;0,F255/(F255+G255),TRUE,"")</f>
        <v/>
      </c>
      <c r="D255" s="41">
        <f>COUNTIF(ENTRIES!B$2:B$1913,B255)</f>
        <v>0</v>
      </c>
      <c r="E255" s="41">
        <f>IF(COUNTIFS(ENTRIES!$B$2:$B$1913,$B255,ENTRIES!$I$2:$I$1913,"Award")&gt;0,COUNTIFS(ENTRIES!$B$2:$B$1913,$B255,ENTRIES!$I$2:$I$1913,"Award"),0)</f>
        <v>0</v>
      </c>
      <c r="F255" s="41">
        <f>COUNTIFS(ENTRIES!$B$2:$B$1913,$B255,ENTRIES!$H$2:$H$1913,"A")</f>
        <v>0</v>
      </c>
      <c r="G255" s="41">
        <f>COUNTIFS(ENTRIES!$B$2:$B$1913,$B255,ENTRIES!$H$2:$H$1913,"-")</f>
        <v>0</v>
      </c>
      <c r="H255" s="41">
        <f>COUNTIFS(ENTRIES!$B$2:$B$1913,$B255,ENTRIES!$H$2:$H$1913,"W")</f>
        <v>0</v>
      </c>
      <c r="I255" s="41" t="str">
        <f t="shared" si="2"/>
        <v/>
      </c>
      <c r="J255" s="41" t="str">
        <f t="shared" si="16"/>
        <v/>
      </c>
      <c r="K255" s="30"/>
      <c r="L255" s="30"/>
      <c r="M255" s="41">
        <f t="shared" si="3"/>
        <v>0</v>
      </c>
      <c r="N255" s="32"/>
    </row>
    <row r="256" spans="1:14" ht="58.5" customHeight="1">
      <c r="A256" s="30"/>
      <c r="B256" s="29"/>
      <c r="C256" s="44" t="str" cm="1">
        <f t="array" ref="C256">_xlfn.IFS(LEN(B256)=0,"",D256=0,"NOT USED YET",F256+G256=0,"WAITING",AND(F256+G256&gt;0,J256="Y"),"-",F256+G256&gt;0,F256/(F256+G256),TRUE,"")</f>
        <v/>
      </c>
      <c r="D256" s="41">
        <f>COUNTIF(ENTRIES!B$2:B$1913,B256)</f>
        <v>0</v>
      </c>
      <c r="E256" s="41">
        <f>IF(COUNTIFS(ENTRIES!$B$2:$B$1913,$B256,ENTRIES!$I$2:$I$1913,"Award")&gt;0,COUNTIFS(ENTRIES!$B$2:$B$1913,$B256,ENTRIES!$I$2:$I$1913,"Award"),0)</f>
        <v>0</v>
      </c>
      <c r="F256" s="41">
        <f>COUNTIFS(ENTRIES!$B$2:$B$1913,$B256,ENTRIES!$H$2:$H$1913,"A")</f>
        <v>0</v>
      </c>
      <c r="G256" s="41">
        <f>COUNTIFS(ENTRIES!$B$2:$B$1913,$B256,ENTRIES!$H$2:$H$1913,"-")</f>
        <v>0</v>
      </c>
      <c r="H256" s="41">
        <f>COUNTIFS(ENTRIES!$B$2:$B$1913,$B256,ENTRIES!$H$2:$H$1913,"W")</f>
        <v>0</v>
      </c>
      <c r="I256" s="41" t="str">
        <f t="shared" si="2"/>
        <v/>
      </c>
      <c r="J256" s="41" t="str">
        <f t="shared" si="16"/>
        <v/>
      </c>
      <c r="K256" s="30"/>
      <c r="L256" s="30"/>
      <c r="M256" s="41">
        <f t="shared" si="3"/>
        <v>0</v>
      </c>
      <c r="N256" s="32"/>
    </row>
    <row r="257" spans="1:14" ht="58.5" customHeight="1">
      <c r="A257" s="30"/>
      <c r="B257" s="29"/>
      <c r="C257" s="44" t="str" cm="1">
        <f t="array" ref="C257">_xlfn.IFS(LEN(B257)=0,"",D257=0,"NOT USED YET",F257+G257=0,"WAITING",AND(F257+G257&gt;0,J257="Y"),"-",F257+G257&gt;0,F257/(F257+G257),TRUE,"")</f>
        <v/>
      </c>
      <c r="D257" s="41">
        <f>COUNTIF(ENTRIES!B$2:B$1913,B257)</f>
        <v>0</v>
      </c>
      <c r="E257" s="41">
        <f>IF(COUNTIFS(ENTRIES!$B$2:$B$1913,$B257,ENTRIES!$I$2:$I$1913,"Award")&gt;0,COUNTIFS(ENTRIES!$B$2:$B$1913,$B257,ENTRIES!$I$2:$I$1913,"Award"),0)</f>
        <v>0</v>
      </c>
      <c r="F257" s="41">
        <f>COUNTIFS(ENTRIES!$B$2:$B$1913,$B257,ENTRIES!$H$2:$H$1913,"A")</f>
        <v>0</v>
      </c>
      <c r="G257" s="41">
        <f>COUNTIFS(ENTRIES!$B$2:$B$1913,$B257,ENTRIES!$H$2:$H$1913,"-")</f>
        <v>0</v>
      </c>
      <c r="H257" s="41">
        <f>COUNTIFS(ENTRIES!$B$2:$B$1913,$B257,ENTRIES!$H$2:$H$1913,"W")</f>
        <v>0</v>
      </c>
      <c r="I257" s="41" t="str">
        <f t="shared" si="2"/>
        <v/>
      </c>
      <c r="J257" s="41" t="str">
        <f t="shared" si="16"/>
        <v/>
      </c>
      <c r="K257" s="30"/>
      <c r="L257" s="30"/>
      <c r="M257" s="41">
        <f t="shared" si="3"/>
        <v>0</v>
      </c>
      <c r="N257" s="32"/>
    </row>
    <row r="258" spans="1:14" ht="58.5" customHeight="1">
      <c r="A258" s="30"/>
      <c r="B258" s="29"/>
      <c r="C258" s="44" t="str" cm="1">
        <f t="array" ref="C258">_xlfn.IFS(LEN(B258)=0,"",D258=0,"NOT USED YET",F258+G258=0,"WAITING",AND(F258+G258&gt;0,J258="Y"),"-",F258+G258&gt;0,F258/(F258+G258),TRUE,"")</f>
        <v/>
      </c>
      <c r="D258" s="41">
        <f>COUNTIF(ENTRIES!B$2:B$1913,B258)</f>
        <v>0</v>
      </c>
      <c r="E258" s="41">
        <f>IF(COUNTIFS(ENTRIES!$B$2:$B$1913,$B258,ENTRIES!$I$2:$I$1913,"Award")&gt;0,COUNTIFS(ENTRIES!$B$2:$B$1913,$B258,ENTRIES!$I$2:$I$1913,"Award"),0)</f>
        <v>0</v>
      </c>
      <c r="F258" s="41">
        <f>COUNTIFS(ENTRIES!$B$2:$B$1913,$B258,ENTRIES!$H$2:$H$1913,"A")</f>
        <v>0</v>
      </c>
      <c r="G258" s="41">
        <f>COUNTIFS(ENTRIES!$B$2:$B$1913,$B258,ENTRIES!$H$2:$H$1913,"-")</f>
        <v>0</v>
      </c>
      <c r="H258" s="41">
        <f>COUNTIFS(ENTRIES!$B$2:$B$1913,$B258,ENTRIES!$H$2:$H$1913,"W")</f>
        <v>0</v>
      </c>
      <c r="I258" s="41" t="str">
        <f t="shared" si="2"/>
        <v/>
      </c>
      <c r="J258" s="41" t="str">
        <f t="shared" si="16"/>
        <v/>
      </c>
      <c r="K258" s="30"/>
      <c r="L258" s="30"/>
      <c r="M258" s="41">
        <f t="shared" si="3"/>
        <v>0</v>
      </c>
      <c r="N258" s="32"/>
    </row>
    <row r="259" spans="1:14" ht="58.5" customHeight="1">
      <c r="A259" s="30"/>
      <c r="B259" s="29"/>
      <c r="C259" s="44" t="str" cm="1">
        <f t="array" ref="C259">_xlfn.IFS(LEN(B259)=0,"",D259=0,"NOT USED YET",F259+G259=0,"WAITING",AND(F259+G259&gt;0,J259="Y"),"-",F259+G259&gt;0,F259/(F259+G259),TRUE,"")</f>
        <v/>
      </c>
      <c r="D259" s="41">
        <f>COUNTIF(ENTRIES!B$2:B$1913,B259)</f>
        <v>0</v>
      </c>
      <c r="E259" s="41">
        <f>IF(COUNTIFS(ENTRIES!$B$2:$B$1913,$B259,ENTRIES!$I$2:$I$1913,"Award")&gt;0,COUNTIFS(ENTRIES!$B$2:$B$1913,$B259,ENTRIES!$I$2:$I$1913,"Award"),0)</f>
        <v>0</v>
      </c>
      <c r="F259" s="41">
        <f>COUNTIFS(ENTRIES!$B$2:$B$1913,$B259,ENTRIES!$H$2:$H$1913,"A")</f>
        <v>0</v>
      </c>
      <c r="G259" s="41">
        <f>COUNTIFS(ENTRIES!$B$2:$B$1913,$B259,ENTRIES!$H$2:$H$1913,"-")</f>
        <v>0</v>
      </c>
      <c r="H259" s="41">
        <f>COUNTIFS(ENTRIES!$B$2:$B$1913,$B259,ENTRIES!$H$2:$H$1913,"W")</f>
        <v>0</v>
      </c>
      <c r="I259" s="41" t="str">
        <f t="shared" si="2"/>
        <v/>
      </c>
      <c r="J259" s="41" t="str">
        <f t="shared" si="16"/>
        <v/>
      </c>
      <c r="K259" s="30"/>
      <c r="L259" s="30"/>
      <c r="M259" s="41">
        <f t="shared" si="3"/>
        <v>0</v>
      </c>
      <c r="N259" s="32"/>
    </row>
    <row r="260" spans="1:14" ht="58.5" customHeight="1">
      <c r="A260" s="30"/>
      <c r="B260" s="29"/>
      <c r="C260" s="44" t="str" cm="1">
        <f t="array" ref="C260">_xlfn.IFS(LEN(B260)=0,"",D260=0,"NOT USED YET",F260+G260=0,"WAITING",AND(F260+G260&gt;0,J260="Y"),"-",F260+G260&gt;0,F260/(F260+G260),TRUE,"")</f>
        <v/>
      </c>
      <c r="D260" s="41">
        <f>COUNTIF(ENTRIES!B$2:B$1913,B260)</f>
        <v>0</v>
      </c>
      <c r="E260" s="41">
        <f>IF(COUNTIFS(ENTRIES!$B$2:$B$1913,$B260,ENTRIES!$I$2:$I$1913,"Award")&gt;0,COUNTIFS(ENTRIES!$B$2:$B$1913,$B260,ENTRIES!$I$2:$I$1913,"Award"),0)</f>
        <v>0</v>
      </c>
      <c r="F260" s="41">
        <f>COUNTIFS(ENTRIES!$B$2:$B$1913,$B260,ENTRIES!$H$2:$H$1913,"A")</f>
        <v>0</v>
      </c>
      <c r="G260" s="41">
        <f>COUNTIFS(ENTRIES!$B$2:$B$1913,$B260,ENTRIES!$H$2:$H$1913,"-")</f>
        <v>0</v>
      </c>
      <c r="H260" s="41">
        <f>COUNTIFS(ENTRIES!$B$2:$B$1913,$B260,ENTRIES!$H$2:$H$1913,"W")</f>
        <v>0</v>
      </c>
      <c r="I260" s="41" t="str">
        <f t="shared" si="2"/>
        <v/>
      </c>
      <c r="J260" s="41" t="str">
        <f t="shared" si="16"/>
        <v/>
      </c>
      <c r="K260" s="30"/>
      <c r="L260" s="30"/>
      <c r="M260" s="41">
        <f t="shared" si="3"/>
        <v>0</v>
      </c>
      <c r="N260" s="32"/>
    </row>
    <row r="261" spans="1:14" ht="58.5" customHeight="1">
      <c r="A261" s="30"/>
      <c r="B261" s="29"/>
      <c r="C261" s="44" t="str" cm="1">
        <f t="array" ref="C261">_xlfn.IFS(LEN(B261)=0,"",D261=0,"NOT USED YET",F261+G261=0,"WAITING",AND(F261+G261&gt;0,J261="Y"),"-",F261+G261&gt;0,F261/(F261+G261),TRUE,"")</f>
        <v/>
      </c>
      <c r="D261" s="41">
        <f>COUNTIF(ENTRIES!B$2:B$1913,B261)</f>
        <v>0</v>
      </c>
      <c r="E261" s="41">
        <f>IF(COUNTIFS(ENTRIES!$B$2:$B$1913,$B261,ENTRIES!$I$2:$I$1913,"Award")&gt;0,COUNTIFS(ENTRIES!$B$2:$B$1913,$B261,ENTRIES!$I$2:$I$1913,"Award"),0)</f>
        <v>0</v>
      </c>
      <c r="F261" s="41">
        <f>COUNTIFS(ENTRIES!$B$2:$B$1913,$B261,ENTRIES!$H$2:$H$1913,"A")</f>
        <v>0</v>
      </c>
      <c r="G261" s="41">
        <f>COUNTIFS(ENTRIES!$B$2:$B$1913,$B261,ENTRIES!$H$2:$H$1913,"-")</f>
        <v>0</v>
      </c>
      <c r="H261" s="41">
        <f>COUNTIFS(ENTRIES!$B$2:$B$1913,$B261,ENTRIES!$H$2:$H$1913,"W")</f>
        <v>0</v>
      </c>
      <c r="I261" s="41" t="str">
        <f t="shared" si="2"/>
        <v/>
      </c>
      <c r="J261" s="41" t="str">
        <f t="shared" si="16"/>
        <v/>
      </c>
      <c r="K261" s="30"/>
      <c r="L261" s="30"/>
      <c r="M261" s="41">
        <f t="shared" si="3"/>
        <v>0</v>
      </c>
      <c r="N261" s="32"/>
    </row>
    <row r="262" spans="1:14" ht="58.5" customHeight="1">
      <c r="A262" s="30"/>
      <c r="B262" s="29"/>
      <c r="C262" s="44" t="str" cm="1">
        <f t="array" ref="C262">_xlfn.IFS(LEN(B262)=0,"",D262=0,"NOT USED YET",F262+G262=0,"WAITING",AND(F262+G262&gt;0,J262="Y"),"-",F262+G262&gt;0,F262/(F262+G262),TRUE,"")</f>
        <v/>
      </c>
      <c r="D262" s="41">
        <f>COUNTIF(ENTRIES!B$2:B$1913,B262)</f>
        <v>0</v>
      </c>
      <c r="E262" s="41">
        <f>IF(COUNTIFS(ENTRIES!$B$2:$B$1913,$B262,ENTRIES!$I$2:$I$1913,"Award")&gt;0,COUNTIFS(ENTRIES!$B$2:$B$1913,$B262,ENTRIES!$I$2:$I$1913,"Award"),0)</f>
        <v>0</v>
      </c>
      <c r="F262" s="41">
        <f>COUNTIFS(ENTRIES!$B$2:$B$1913,$B262,ENTRIES!$H$2:$H$1913,"A")</f>
        <v>0</v>
      </c>
      <c r="G262" s="41">
        <f>COUNTIFS(ENTRIES!$B$2:$B$1913,$B262,ENTRIES!$H$2:$H$1913,"-")</f>
        <v>0</v>
      </c>
      <c r="H262" s="41">
        <f>COUNTIFS(ENTRIES!$B$2:$B$1913,$B262,ENTRIES!$H$2:$H$1913,"W")</f>
        <v>0</v>
      </c>
      <c r="I262" s="41" t="str">
        <f t="shared" si="2"/>
        <v/>
      </c>
      <c r="J262" s="41" t="str">
        <f t="shared" si="16"/>
        <v/>
      </c>
      <c r="K262" s="30"/>
      <c r="L262" s="30"/>
      <c r="M262" s="41">
        <f t="shared" si="3"/>
        <v>0</v>
      </c>
      <c r="N262" s="32"/>
    </row>
    <row r="263" spans="1:14" ht="58.5" customHeight="1">
      <c r="A263" s="30"/>
      <c r="B263" s="29"/>
      <c r="C263" s="44" t="str" cm="1">
        <f t="array" ref="C263">_xlfn.IFS(LEN(B263)=0,"",D263=0,"NOT USED YET",F263+G263=0,"WAITING",AND(F263+G263&gt;0,J263="Y"),"-",F263+G263&gt;0,F263/(F263+G263),TRUE,"")</f>
        <v/>
      </c>
      <c r="D263" s="41">
        <f>COUNTIF(ENTRIES!B$2:B$1913,B263)</f>
        <v>0</v>
      </c>
      <c r="E263" s="41">
        <f>IF(COUNTIFS(ENTRIES!$B$2:$B$1913,$B263,ENTRIES!$I$2:$I$1913,"Award")&gt;0,COUNTIFS(ENTRIES!$B$2:$B$1913,$B263,ENTRIES!$I$2:$I$1913,"Award"),0)</f>
        <v>0</v>
      </c>
      <c r="F263" s="41">
        <f>COUNTIFS(ENTRIES!$B$2:$B$1913,$B263,ENTRIES!$H$2:$H$1913,"A")</f>
        <v>0</v>
      </c>
      <c r="G263" s="41">
        <f>COUNTIFS(ENTRIES!$B$2:$B$1913,$B263,ENTRIES!$H$2:$H$1913,"-")</f>
        <v>0</v>
      </c>
      <c r="H263" s="41">
        <f>COUNTIFS(ENTRIES!$B$2:$B$1913,$B263,ENTRIES!$H$2:$H$1913,"W")</f>
        <v>0</v>
      </c>
      <c r="I263" s="41" t="str">
        <f t="shared" si="2"/>
        <v/>
      </c>
      <c r="J263" s="41" t="str">
        <f t="shared" si="16"/>
        <v/>
      </c>
      <c r="K263" s="30"/>
      <c r="L263" s="30"/>
      <c r="M263" s="41">
        <f t="shared" si="3"/>
        <v>0</v>
      </c>
      <c r="N263" s="32"/>
    </row>
    <row r="264" spans="1:14" ht="58.5" customHeight="1">
      <c r="A264" s="30"/>
      <c r="B264" s="29"/>
      <c r="C264" s="44" t="str" cm="1">
        <f t="array" ref="C264">_xlfn.IFS(LEN(B264)=0,"",D264=0,"NOT USED YET",F264+G264=0,"WAITING",AND(F264+G264&gt;0,J264="Y"),"-",F264+G264&gt;0,F264/(F264+G264),TRUE,"")</f>
        <v/>
      </c>
      <c r="D264" s="41">
        <f>COUNTIF(ENTRIES!B$2:B$1913,B264)</f>
        <v>0</v>
      </c>
      <c r="E264" s="41">
        <f>IF(COUNTIFS(ENTRIES!$B$2:$B$1913,$B264,ENTRIES!$I$2:$I$1913,"Award")&gt;0,COUNTIFS(ENTRIES!$B$2:$B$1913,$B264,ENTRIES!$I$2:$I$1913,"Award"),0)</f>
        <v>0</v>
      </c>
      <c r="F264" s="41">
        <f>COUNTIFS(ENTRIES!$B$2:$B$1913,$B264,ENTRIES!$H$2:$H$1913,"A")</f>
        <v>0</v>
      </c>
      <c r="G264" s="41">
        <f>COUNTIFS(ENTRIES!$B$2:$B$1913,$B264,ENTRIES!$H$2:$H$1913,"-")</f>
        <v>0</v>
      </c>
      <c r="H264" s="41">
        <f>COUNTIFS(ENTRIES!$B$2:$B$1913,$B264,ENTRIES!$H$2:$H$1913,"W")</f>
        <v>0</v>
      </c>
      <c r="I264" s="41" t="str">
        <f t="shared" si="2"/>
        <v/>
      </c>
      <c r="J264" s="41" t="str">
        <f t="shared" si="16"/>
        <v/>
      </c>
      <c r="K264" s="30"/>
      <c r="L264" s="30"/>
      <c r="M264" s="41">
        <f t="shared" si="3"/>
        <v>0</v>
      </c>
      <c r="N264" s="32"/>
    </row>
    <row r="265" spans="1:14" ht="58.5" customHeight="1">
      <c r="A265" s="30"/>
      <c r="B265" s="29"/>
      <c r="C265" s="44" t="str" cm="1">
        <f t="array" ref="C265">_xlfn.IFS(LEN(B265)=0,"",D265=0,"NOT USED YET",F265+G265=0,"WAITING",AND(F265+G265&gt;0,J265="Y"),"-",F265+G265&gt;0,F265/(F265+G265),TRUE,"")</f>
        <v/>
      </c>
      <c r="D265" s="41">
        <f>COUNTIF(ENTRIES!B$2:B$1913,B265)</f>
        <v>0</v>
      </c>
      <c r="E265" s="41">
        <f>IF(COUNTIFS(ENTRIES!$B$2:$B$1913,$B265,ENTRIES!$I$2:$I$1913,"Award")&gt;0,COUNTIFS(ENTRIES!$B$2:$B$1913,$B265,ENTRIES!$I$2:$I$1913,"Award"),0)</f>
        <v>0</v>
      </c>
      <c r="F265" s="41">
        <f>COUNTIFS(ENTRIES!$B$2:$B$1913,$B265,ENTRIES!$H$2:$H$1913,"A")</f>
        <v>0</v>
      </c>
      <c r="G265" s="41">
        <f>COUNTIFS(ENTRIES!$B$2:$B$1913,$B265,ENTRIES!$H$2:$H$1913,"-")</f>
        <v>0</v>
      </c>
      <c r="H265" s="41">
        <f>COUNTIFS(ENTRIES!$B$2:$B$1913,$B265,ENTRIES!$H$2:$H$1913,"W")</f>
        <v>0</v>
      </c>
      <c r="I265" s="41" t="str">
        <f t="shared" si="2"/>
        <v/>
      </c>
      <c r="J265" s="41" t="str">
        <f t="shared" si="16"/>
        <v/>
      </c>
      <c r="K265" s="30"/>
      <c r="L265" s="30"/>
      <c r="M265" s="41">
        <f t="shared" si="3"/>
        <v>0</v>
      </c>
      <c r="N265" s="32"/>
    </row>
    <row r="266" spans="1:14" ht="58.5" customHeight="1">
      <c r="A266" s="30"/>
      <c r="B266" s="29"/>
      <c r="C266" s="44" t="str" cm="1">
        <f t="array" ref="C266">_xlfn.IFS(LEN(B266)=0,"",D266=0,"NOT USED YET",F266+G266=0,"WAITING",AND(F266+G266&gt;0,J266="Y"),"-",F266+G266&gt;0,F266/(F266+G266),TRUE,"")</f>
        <v/>
      </c>
      <c r="D266" s="41">
        <f>COUNTIF(ENTRIES!B$2:B$1913,B266)</f>
        <v>0</v>
      </c>
      <c r="E266" s="41">
        <f>IF(COUNTIFS(ENTRIES!$B$2:$B$1913,$B266,ENTRIES!$I$2:$I$1913,"Award")&gt;0,COUNTIFS(ENTRIES!$B$2:$B$1913,$B266,ENTRIES!$I$2:$I$1913,"Award"),0)</f>
        <v>0</v>
      </c>
      <c r="F266" s="41">
        <f>COUNTIFS(ENTRIES!$B$2:$B$1913,$B266,ENTRIES!$H$2:$H$1913,"A")</f>
        <v>0</v>
      </c>
      <c r="G266" s="41">
        <f>COUNTIFS(ENTRIES!$B$2:$B$1913,$B266,ENTRIES!$H$2:$H$1913,"-")</f>
        <v>0</v>
      </c>
      <c r="H266" s="41">
        <f>COUNTIFS(ENTRIES!$B$2:$B$1913,$B266,ENTRIES!$H$2:$H$1913,"W")</f>
        <v>0</v>
      </c>
      <c r="I266" s="41" t="str">
        <f t="shared" si="2"/>
        <v/>
      </c>
      <c r="J266" s="41" t="str">
        <f t="shared" si="16"/>
        <v/>
      </c>
      <c r="K266" s="30"/>
      <c r="L266" s="30"/>
      <c r="M266" s="41">
        <f t="shared" si="3"/>
        <v>0</v>
      </c>
      <c r="N266" s="32"/>
    </row>
    <row r="267" spans="1:14" ht="58.5" customHeight="1">
      <c r="A267" s="30"/>
      <c r="B267" s="29"/>
      <c r="C267" s="44" t="str" cm="1">
        <f t="array" ref="C267">_xlfn.IFS(LEN(B267)=0,"",D267=0,"NOT USED YET",F267+G267=0,"WAITING",AND(F267+G267&gt;0,J267="Y"),"-",F267+G267&gt;0,F267/(F267+G267),TRUE,"")</f>
        <v/>
      </c>
      <c r="D267" s="41">
        <f>COUNTIF(ENTRIES!B$2:B$1913,B267)</f>
        <v>0</v>
      </c>
      <c r="E267" s="41">
        <f>IF(COUNTIFS(ENTRIES!$B$2:$B$1913,$B267,ENTRIES!$I$2:$I$1913,"Award")&gt;0,COUNTIFS(ENTRIES!$B$2:$B$1913,$B267,ENTRIES!$I$2:$I$1913,"Award"),0)</f>
        <v>0</v>
      </c>
      <c r="F267" s="41">
        <f>COUNTIFS(ENTRIES!$B$2:$B$1913,$B267,ENTRIES!$H$2:$H$1913,"A")</f>
        <v>0</v>
      </c>
      <c r="G267" s="41">
        <f>COUNTIFS(ENTRIES!$B$2:$B$1913,$B267,ENTRIES!$H$2:$H$1913,"-")</f>
        <v>0</v>
      </c>
      <c r="H267" s="41">
        <f>COUNTIFS(ENTRIES!$B$2:$B$1913,$B267,ENTRIES!$H$2:$H$1913,"W")</f>
        <v>0</v>
      </c>
      <c r="I267" s="41" t="str">
        <f t="shared" si="2"/>
        <v/>
      </c>
      <c r="J267" s="41" t="str">
        <f t="shared" si="16"/>
        <v/>
      </c>
      <c r="K267" s="30"/>
      <c r="L267" s="30"/>
      <c r="M267" s="41">
        <f t="shared" si="3"/>
        <v>0</v>
      </c>
      <c r="N267" s="32"/>
    </row>
    <row r="268" spans="1:14" ht="58.5" customHeight="1">
      <c r="A268" s="30"/>
      <c r="B268" s="29"/>
      <c r="C268" s="44" t="str" cm="1">
        <f t="array" ref="C268">_xlfn.IFS(LEN(B268)=0,"",D268=0,"NOT USED YET",F268+G268=0,"WAITING",AND(F268+G268&gt;0,J268="Y"),"-",F268+G268&gt;0,F268/(F268+G268),TRUE,"")</f>
        <v/>
      </c>
      <c r="D268" s="41">
        <f>COUNTIF(ENTRIES!B$2:B$1913,B268)</f>
        <v>0</v>
      </c>
      <c r="E268" s="41">
        <f>IF(COUNTIFS(ENTRIES!$B$2:$B$1913,$B268,ENTRIES!$I$2:$I$1913,"Award")&gt;0,COUNTIFS(ENTRIES!$B$2:$B$1913,$B268,ENTRIES!$I$2:$I$1913,"Award"),0)</f>
        <v>0</v>
      </c>
      <c r="F268" s="41">
        <f>COUNTIFS(ENTRIES!$B$2:$B$1913,$B268,ENTRIES!$H$2:$H$1913,"A")</f>
        <v>0</v>
      </c>
      <c r="G268" s="41">
        <f>COUNTIFS(ENTRIES!$B$2:$B$1913,$B268,ENTRIES!$H$2:$H$1913,"-")</f>
        <v>0</v>
      </c>
      <c r="H268" s="41">
        <f>COUNTIFS(ENTRIES!$B$2:$B$1913,$B268,ENTRIES!$H$2:$H$1913,"W")</f>
        <v>0</v>
      </c>
      <c r="I268" s="41" t="str">
        <f t="shared" si="2"/>
        <v/>
      </c>
      <c r="J268" s="41" t="str">
        <f t="shared" si="16"/>
        <v/>
      </c>
      <c r="K268" s="30"/>
      <c r="L268" s="30"/>
      <c r="M268" s="41">
        <f t="shared" si="3"/>
        <v>0</v>
      </c>
      <c r="N268" s="32"/>
    </row>
    <row r="269" spans="1:14" ht="58.5" customHeight="1">
      <c r="A269" s="30"/>
      <c r="B269" s="29"/>
      <c r="C269" s="44" t="str" cm="1">
        <f t="array" ref="C269">_xlfn.IFS(LEN(B269)=0,"",D269=0,"NOT USED YET",F269+G269=0,"WAITING",AND(F269+G269&gt;0,J269="Y"),"-",F269+G269&gt;0,F269/(F269+G269),TRUE,"")</f>
        <v/>
      </c>
      <c r="D269" s="41">
        <f>COUNTIF(ENTRIES!B$2:B$1913,B269)</f>
        <v>0</v>
      </c>
      <c r="E269" s="41">
        <f>IF(COUNTIFS(ENTRIES!$B$2:$B$1913,$B269,ENTRIES!$I$2:$I$1913,"Award")&gt;0,COUNTIFS(ENTRIES!$B$2:$B$1913,$B269,ENTRIES!$I$2:$I$1913,"Award"),0)</f>
        <v>0</v>
      </c>
      <c r="F269" s="41">
        <f>COUNTIFS(ENTRIES!$B$2:$B$1913,$B269,ENTRIES!$H$2:$H$1913,"A")</f>
        <v>0</v>
      </c>
      <c r="G269" s="41">
        <f>COUNTIFS(ENTRIES!$B$2:$B$1913,$B269,ENTRIES!$H$2:$H$1913,"-")</f>
        <v>0</v>
      </c>
      <c r="H269" s="41">
        <f>COUNTIFS(ENTRIES!$B$2:$B$1913,$B269,ENTRIES!$H$2:$H$1913,"W")</f>
        <v>0</v>
      </c>
      <c r="I269" s="41" t="str">
        <f t="shared" si="2"/>
        <v/>
      </c>
      <c r="J269" s="41" t="str">
        <f t="shared" si="16"/>
        <v/>
      </c>
      <c r="K269" s="30"/>
      <c r="L269" s="30"/>
      <c r="M269" s="41">
        <f t="shared" si="3"/>
        <v>0</v>
      </c>
      <c r="N269" s="32"/>
    </row>
    <row r="270" spans="1:14" ht="58.5" customHeight="1">
      <c r="A270" s="30"/>
      <c r="B270" s="29"/>
      <c r="C270" s="44" t="str" cm="1">
        <f t="array" ref="C270">_xlfn.IFS(LEN(B270)=0,"",D270=0,"NOT USED YET",F270+G270=0,"WAITING",AND(F270+G270&gt;0,J270="Y"),"-",F270+G270&gt;0,F270/(F270+G270),TRUE,"")</f>
        <v/>
      </c>
      <c r="D270" s="41">
        <f>COUNTIF(ENTRIES!B$2:B$1913,B270)</f>
        <v>0</v>
      </c>
      <c r="E270" s="41">
        <f>IF(COUNTIFS(ENTRIES!$B$2:$B$1913,$B270,ENTRIES!$I$2:$I$1913,"Award")&gt;0,COUNTIFS(ENTRIES!$B$2:$B$1913,$B270,ENTRIES!$I$2:$I$1913,"Award"),0)</f>
        <v>0</v>
      </c>
      <c r="F270" s="41">
        <f>COUNTIFS(ENTRIES!$B$2:$B$1913,$B270,ENTRIES!$H$2:$H$1913,"A")</f>
        <v>0</v>
      </c>
      <c r="G270" s="41">
        <f>COUNTIFS(ENTRIES!$B$2:$B$1913,$B270,ENTRIES!$H$2:$H$1913,"-")</f>
        <v>0</v>
      </c>
      <c r="H270" s="41">
        <f>COUNTIFS(ENTRIES!$B$2:$B$1913,$B270,ENTRIES!$H$2:$H$1913,"W")</f>
        <v>0</v>
      </c>
      <c r="I270" s="41" t="str">
        <f t="shared" si="2"/>
        <v/>
      </c>
      <c r="J270" s="41" t="str">
        <f t="shared" si="16"/>
        <v/>
      </c>
      <c r="K270" s="30"/>
      <c r="L270" s="30"/>
      <c r="M270" s="41">
        <f t="shared" si="3"/>
        <v>0</v>
      </c>
      <c r="N270" s="32"/>
    </row>
    <row r="271" spans="1:14" ht="58.5" customHeight="1">
      <c r="A271" s="30"/>
      <c r="B271" s="29"/>
      <c r="C271" s="44" t="str" cm="1">
        <f t="array" ref="C271">_xlfn.IFS(LEN(B271)=0,"",D271=0,"NOT USED YET",F271+G271=0,"WAITING",AND(F271+G271&gt;0,J271="Y"),"-",F271+G271&gt;0,F271/(F271+G271),TRUE,"")</f>
        <v/>
      </c>
      <c r="D271" s="41">
        <f>COUNTIF(ENTRIES!B$2:B$1913,B271)</f>
        <v>0</v>
      </c>
      <c r="E271" s="41">
        <f>IF(COUNTIFS(ENTRIES!$B$2:$B$1913,$B271,ENTRIES!$I$2:$I$1913,"Award")&gt;0,COUNTIFS(ENTRIES!$B$2:$B$1913,$B271,ENTRIES!$I$2:$I$1913,"Award"),0)</f>
        <v>0</v>
      </c>
      <c r="F271" s="41">
        <f>COUNTIFS(ENTRIES!$B$2:$B$1913,$B271,ENTRIES!$H$2:$H$1913,"A")</f>
        <v>0</v>
      </c>
      <c r="G271" s="41">
        <f>COUNTIFS(ENTRIES!$B$2:$B$1913,$B271,ENTRIES!$H$2:$H$1913,"-")</f>
        <v>0</v>
      </c>
      <c r="H271" s="41">
        <f>COUNTIFS(ENTRIES!$B$2:$B$1913,$B271,ENTRIES!$H$2:$H$1913,"W")</f>
        <v>0</v>
      </c>
      <c r="I271" s="41" t="str">
        <f t="shared" si="2"/>
        <v/>
      </c>
      <c r="J271" s="41" t="str">
        <f t="shared" si="16"/>
        <v/>
      </c>
      <c r="K271" s="30"/>
      <c r="L271" s="30"/>
      <c r="M271" s="41">
        <f t="shared" si="3"/>
        <v>0</v>
      </c>
      <c r="N271" s="32"/>
    </row>
    <row r="272" spans="1:14" ht="58.5" customHeight="1">
      <c r="A272" s="30"/>
      <c r="B272" s="29"/>
      <c r="C272" s="44" t="str" cm="1">
        <f t="array" ref="C272">_xlfn.IFS(LEN(B272)=0,"",D272=0,"NOT USED YET",F272+G272=0,"WAITING",AND(F272+G272&gt;0,J272="Y"),"-",F272+G272&gt;0,F272/(F272+G272),TRUE,"")</f>
        <v/>
      </c>
      <c r="D272" s="41">
        <f>COUNTIF(ENTRIES!B$2:B$1913,B272)</f>
        <v>0</v>
      </c>
      <c r="E272" s="41">
        <f>IF(COUNTIFS(ENTRIES!$B$2:$B$1913,$B272,ENTRIES!$I$2:$I$1913,"Award")&gt;0,COUNTIFS(ENTRIES!$B$2:$B$1913,$B272,ENTRIES!$I$2:$I$1913,"Award"),0)</f>
        <v>0</v>
      </c>
      <c r="F272" s="41">
        <f>COUNTIFS(ENTRIES!$B$2:$B$1913,$B272,ENTRIES!$H$2:$H$1913,"A")</f>
        <v>0</v>
      </c>
      <c r="G272" s="41">
        <f>COUNTIFS(ENTRIES!$B$2:$B$1913,$B272,ENTRIES!$H$2:$H$1913,"-")</f>
        <v>0</v>
      </c>
      <c r="H272" s="41">
        <f>COUNTIFS(ENTRIES!$B$2:$B$1913,$B272,ENTRIES!$H$2:$H$1913,"W")</f>
        <v>0</v>
      </c>
      <c r="I272" s="41" t="str">
        <f t="shared" si="2"/>
        <v/>
      </c>
      <c r="J272" s="41" t="str">
        <f t="shared" si="16"/>
        <v/>
      </c>
      <c r="K272" s="30"/>
      <c r="L272" s="30"/>
      <c r="M272" s="41">
        <f t="shared" si="3"/>
        <v>0</v>
      </c>
      <c r="N272" s="32"/>
    </row>
    <row r="273" spans="1:14" ht="58.5" customHeight="1">
      <c r="A273" s="30"/>
      <c r="B273" s="29"/>
      <c r="C273" s="44" t="str" cm="1">
        <f t="array" ref="C273">_xlfn.IFS(LEN(B273)=0,"",D273=0,"NOT USED YET",F273+G273=0,"WAITING",AND(F273+G273&gt;0,J273="Y"),"-",F273+G273&gt;0,F273/(F273+G273),TRUE,"")</f>
        <v/>
      </c>
      <c r="D273" s="41">
        <f>COUNTIF(ENTRIES!B$2:B$1913,B273)</f>
        <v>0</v>
      </c>
      <c r="E273" s="41">
        <f>IF(COUNTIFS(ENTRIES!$B$2:$B$1913,$B273,ENTRIES!$I$2:$I$1913,"Award")&gt;0,COUNTIFS(ENTRIES!$B$2:$B$1913,$B273,ENTRIES!$I$2:$I$1913,"Award"),0)</f>
        <v>0</v>
      </c>
      <c r="F273" s="41">
        <f>COUNTIFS(ENTRIES!$B$2:$B$1913,$B273,ENTRIES!$H$2:$H$1913,"A")</f>
        <v>0</v>
      </c>
      <c r="G273" s="41">
        <f>COUNTIFS(ENTRIES!$B$2:$B$1913,$B273,ENTRIES!$H$2:$H$1913,"-")</f>
        <v>0</v>
      </c>
      <c r="H273" s="41">
        <f>COUNTIFS(ENTRIES!$B$2:$B$1913,$B273,ENTRIES!$H$2:$H$1913,"W")</f>
        <v>0</v>
      </c>
      <c r="I273" s="41" t="str">
        <f t="shared" si="2"/>
        <v/>
      </c>
      <c r="J273" s="41" t="str">
        <f t="shared" si="16"/>
        <v/>
      </c>
      <c r="K273" s="30"/>
      <c r="L273" s="30"/>
      <c r="M273" s="41">
        <f t="shared" si="3"/>
        <v>0</v>
      </c>
      <c r="N273" s="32"/>
    </row>
    <row r="274" spans="1:14" ht="58.5" customHeight="1">
      <c r="A274" s="30"/>
      <c r="B274" s="29"/>
      <c r="C274" s="44" t="str" cm="1">
        <f t="array" ref="C274">_xlfn.IFS(LEN(B274)=0,"",D274=0,"NOT USED YET",F274+G274=0,"WAITING",AND(F274+G274&gt;0,J274="Y"),"-",F274+G274&gt;0,F274/(F274+G274),TRUE,"")</f>
        <v/>
      </c>
      <c r="D274" s="41">
        <f>COUNTIF(ENTRIES!B$2:B$1913,B274)</f>
        <v>0</v>
      </c>
      <c r="E274" s="41">
        <f>IF(COUNTIFS(ENTRIES!$B$2:$B$1913,$B274,ENTRIES!$I$2:$I$1913,"Award")&gt;0,COUNTIFS(ENTRIES!$B$2:$B$1913,$B274,ENTRIES!$I$2:$I$1913,"Award"),0)</f>
        <v>0</v>
      </c>
      <c r="F274" s="41">
        <f>COUNTIFS(ENTRIES!$B$2:$B$1913,$B274,ENTRIES!$H$2:$H$1913,"A")</f>
        <v>0</v>
      </c>
      <c r="G274" s="41">
        <f>COUNTIFS(ENTRIES!$B$2:$B$1913,$B274,ENTRIES!$H$2:$H$1913,"-")</f>
        <v>0</v>
      </c>
      <c r="H274" s="41">
        <f>COUNTIFS(ENTRIES!$B$2:$B$1913,$B274,ENTRIES!$H$2:$H$1913,"W")</f>
        <v>0</v>
      </c>
      <c r="I274" s="41" t="str">
        <f t="shared" si="2"/>
        <v/>
      </c>
      <c r="J274" s="41" t="str">
        <f t="shared" si="16"/>
        <v/>
      </c>
      <c r="K274" s="30"/>
      <c r="L274" s="30"/>
      <c r="M274" s="41">
        <f t="shared" si="3"/>
        <v>0</v>
      </c>
      <c r="N274" s="32"/>
    </row>
    <row r="275" spans="1:14" ht="58.5" customHeight="1">
      <c r="A275" s="30"/>
      <c r="B275" s="29"/>
      <c r="C275" s="44" t="str" cm="1">
        <f t="array" ref="C275">_xlfn.IFS(LEN(B275)=0,"",D275=0,"NOT USED YET",F275+G275=0,"WAITING",AND(F275+G275&gt;0,J275="Y"),"-",F275+G275&gt;0,F275/(F275+G275),TRUE,"")</f>
        <v/>
      </c>
      <c r="D275" s="41">
        <f>COUNTIF(ENTRIES!B$2:B$1913,B275)</f>
        <v>0</v>
      </c>
      <c r="E275" s="41">
        <f>IF(COUNTIFS(ENTRIES!$B$2:$B$1913,$B275,ENTRIES!$I$2:$I$1913,"Award")&gt;0,COUNTIFS(ENTRIES!$B$2:$B$1913,$B275,ENTRIES!$I$2:$I$1913,"Award"),0)</f>
        <v>0</v>
      </c>
      <c r="F275" s="41">
        <f>COUNTIFS(ENTRIES!$B$2:$B$1913,$B275,ENTRIES!$H$2:$H$1913,"A")</f>
        <v>0</v>
      </c>
      <c r="G275" s="41">
        <f>COUNTIFS(ENTRIES!$B$2:$B$1913,$B275,ENTRIES!$H$2:$H$1913,"-")</f>
        <v>0</v>
      </c>
      <c r="H275" s="41">
        <f>COUNTIFS(ENTRIES!$B$2:$B$1913,$B275,ENTRIES!$H$2:$H$1913,"W")</f>
        <v>0</v>
      </c>
      <c r="I275" s="41" t="str">
        <f t="shared" si="2"/>
        <v/>
      </c>
      <c r="J275" s="41" t="str">
        <f t="shared" si="16"/>
        <v/>
      </c>
      <c r="K275" s="30"/>
      <c r="L275" s="30"/>
      <c r="M275" s="41">
        <f t="shared" si="3"/>
        <v>0</v>
      </c>
      <c r="N275" s="32"/>
    </row>
    <row r="276" spans="1:14" ht="58.5" customHeight="1">
      <c r="A276" s="30"/>
      <c r="B276" s="29"/>
      <c r="C276" s="44" t="str" cm="1">
        <f t="array" ref="C276">_xlfn.IFS(LEN(B276)=0,"",D276=0,"NOT USED YET",F276+G276=0,"WAITING",AND(F276+G276&gt;0,J276="Y"),"-",F276+G276&gt;0,F276/(F276+G276),TRUE,"")</f>
        <v/>
      </c>
      <c r="D276" s="41">
        <f>COUNTIF(ENTRIES!B$2:B$1913,B276)</f>
        <v>0</v>
      </c>
      <c r="E276" s="41">
        <f>IF(COUNTIFS(ENTRIES!$B$2:$B$1913,$B276,ENTRIES!$I$2:$I$1913,"Award")&gt;0,COUNTIFS(ENTRIES!$B$2:$B$1913,$B276,ENTRIES!$I$2:$I$1913,"Award"),0)</f>
        <v>0</v>
      </c>
      <c r="F276" s="41">
        <f>COUNTIFS(ENTRIES!$B$2:$B$1913,$B276,ENTRIES!$H$2:$H$1913,"A")</f>
        <v>0</v>
      </c>
      <c r="G276" s="41">
        <f>COUNTIFS(ENTRIES!$B$2:$B$1913,$B276,ENTRIES!$H$2:$H$1913,"-")</f>
        <v>0</v>
      </c>
      <c r="H276" s="41">
        <f>COUNTIFS(ENTRIES!$B$2:$B$1913,$B276,ENTRIES!$H$2:$H$1913,"W")</f>
        <v>0</v>
      </c>
      <c r="I276" s="41" t="str">
        <f t="shared" si="2"/>
        <v/>
      </c>
      <c r="J276" s="41" t="str">
        <f t="shared" si="16"/>
        <v/>
      </c>
      <c r="K276" s="30"/>
      <c r="L276" s="30"/>
      <c r="M276" s="41">
        <f t="shared" si="3"/>
        <v>0</v>
      </c>
      <c r="N276" s="32"/>
    </row>
    <row r="277" spans="1:14" ht="58.5" customHeight="1">
      <c r="A277" s="30"/>
      <c r="B277" s="29"/>
      <c r="C277" s="44" t="str" cm="1">
        <f t="array" ref="C277">_xlfn.IFS(LEN(B277)=0,"",D277=0,"NOT USED YET",F277+G277=0,"WAITING",AND(F277+G277&gt;0,J277="Y"),"-",F277+G277&gt;0,F277/(F277+G277),TRUE,"")</f>
        <v/>
      </c>
      <c r="D277" s="41">
        <f>COUNTIF(ENTRIES!B$2:B$1913,B277)</f>
        <v>0</v>
      </c>
      <c r="E277" s="41">
        <f>IF(COUNTIFS(ENTRIES!$B$2:$B$1913,$B277,ENTRIES!$I$2:$I$1913,"Award")&gt;0,COUNTIFS(ENTRIES!$B$2:$B$1913,$B277,ENTRIES!$I$2:$I$1913,"Award"),0)</f>
        <v>0</v>
      </c>
      <c r="F277" s="41">
        <f>COUNTIFS(ENTRIES!$B$2:$B$1913,$B277,ENTRIES!$H$2:$H$1913,"A")</f>
        <v>0</v>
      </c>
      <c r="G277" s="41">
        <f>COUNTIFS(ENTRIES!$B$2:$B$1913,$B277,ENTRIES!$H$2:$H$1913,"-")</f>
        <v>0</v>
      </c>
      <c r="H277" s="41">
        <f>COUNTIFS(ENTRIES!$B$2:$B$1913,$B277,ENTRIES!$H$2:$H$1913,"W")</f>
        <v>0</v>
      </c>
      <c r="I277" s="41" t="str">
        <f t="shared" si="2"/>
        <v/>
      </c>
      <c r="J277" s="41" t="str">
        <f t="shared" si="16"/>
        <v/>
      </c>
      <c r="K277" s="30"/>
      <c r="L277" s="30"/>
      <c r="M277" s="41">
        <f t="shared" si="3"/>
        <v>0</v>
      </c>
      <c r="N277" s="32"/>
    </row>
    <row r="278" spans="1:14" ht="58.5" customHeight="1">
      <c r="A278" s="30"/>
      <c r="B278" s="29"/>
      <c r="C278" s="44" t="str" cm="1">
        <f t="array" ref="C278">_xlfn.IFS(LEN(B278)=0,"",D278=0,"NOT USED YET",F278+G278=0,"WAITING",AND(F278+G278&gt;0,J278="Y"),"-",F278+G278&gt;0,F278/(F278+G278),TRUE,"")</f>
        <v/>
      </c>
      <c r="D278" s="41">
        <f>COUNTIF(ENTRIES!B$2:B$1913,B278)</f>
        <v>0</v>
      </c>
      <c r="E278" s="41">
        <f>IF(COUNTIFS(ENTRIES!$B$2:$B$1913,$B278,ENTRIES!$I$2:$I$1913,"Award")&gt;0,COUNTIFS(ENTRIES!$B$2:$B$1913,$B278,ENTRIES!$I$2:$I$1913,"Award"),0)</f>
        <v>0</v>
      </c>
      <c r="F278" s="41">
        <f>COUNTIFS(ENTRIES!$B$2:$B$1913,$B278,ENTRIES!$H$2:$H$1913,"A")</f>
        <v>0</v>
      </c>
      <c r="G278" s="41">
        <f>COUNTIFS(ENTRIES!$B$2:$B$1913,$B278,ENTRIES!$H$2:$H$1913,"-")</f>
        <v>0</v>
      </c>
      <c r="H278" s="41">
        <f>COUNTIFS(ENTRIES!$B$2:$B$1913,$B278,ENTRIES!$H$2:$H$1913,"W")</f>
        <v>0</v>
      </c>
      <c r="I278" s="41" t="str">
        <f t="shared" si="2"/>
        <v/>
      </c>
      <c r="J278" s="41" t="str">
        <f t="shared" si="16"/>
        <v/>
      </c>
      <c r="K278" s="30"/>
      <c r="L278" s="30"/>
      <c r="M278" s="41">
        <f t="shared" si="3"/>
        <v>0</v>
      </c>
      <c r="N278" s="32"/>
    </row>
    <row r="279" spans="1:14" ht="58.5" customHeight="1">
      <c r="A279" s="30"/>
      <c r="B279" s="29"/>
      <c r="C279" s="44" t="str" cm="1">
        <f t="array" ref="C279">_xlfn.IFS(LEN(B279)=0,"",D279=0,"NOT USED YET",F279+G279=0,"WAITING",AND(F279+G279&gt;0,J279="Y"),"-",F279+G279&gt;0,F279/(F279+G279),TRUE,"")</f>
        <v/>
      </c>
      <c r="D279" s="41">
        <f>COUNTIF(ENTRIES!B$2:B$1913,B279)</f>
        <v>0</v>
      </c>
      <c r="E279" s="41">
        <f>IF(COUNTIFS(ENTRIES!$B$2:$B$1913,$B279,ENTRIES!$I$2:$I$1913,"Award")&gt;0,COUNTIFS(ENTRIES!$B$2:$B$1913,$B279,ENTRIES!$I$2:$I$1913,"Award"),0)</f>
        <v>0</v>
      </c>
      <c r="F279" s="41">
        <f>COUNTIFS(ENTRIES!$B$2:$B$1913,$B279,ENTRIES!$H$2:$H$1913,"A")</f>
        <v>0</v>
      </c>
      <c r="G279" s="41">
        <f>COUNTIFS(ENTRIES!$B$2:$B$1913,$B279,ENTRIES!$H$2:$H$1913,"-")</f>
        <v>0</v>
      </c>
      <c r="H279" s="41">
        <f>COUNTIFS(ENTRIES!$B$2:$B$1913,$B279,ENTRIES!$H$2:$H$1913,"W")</f>
        <v>0</v>
      </c>
      <c r="I279" s="41" t="str">
        <f t="shared" si="2"/>
        <v/>
      </c>
      <c r="J279" s="41" t="str">
        <f t="shared" si="16"/>
        <v/>
      </c>
      <c r="K279" s="30"/>
      <c r="L279" s="30"/>
      <c r="M279" s="41">
        <f t="shared" si="3"/>
        <v>0</v>
      </c>
      <c r="N279" s="32"/>
    </row>
    <row r="280" spans="1:14" ht="58.5" customHeight="1">
      <c r="A280" s="30"/>
      <c r="B280" s="29"/>
      <c r="C280" s="44" t="str" cm="1">
        <f t="array" ref="C280">_xlfn.IFS(LEN(B280)=0,"",D280=0,"NOT USED YET",F280+G280=0,"WAITING",AND(F280+G280&gt;0,J280="Y"),"-",F280+G280&gt;0,F280/(F280+G280),TRUE,"")</f>
        <v/>
      </c>
      <c r="D280" s="41">
        <f>COUNTIF(ENTRIES!B$2:B$1913,B280)</f>
        <v>0</v>
      </c>
      <c r="E280" s="41">
        <f>IF(COUNTIFS(ENTRIES!$B$2:$B$1913,$B280,ENTRIES!$I$2:$I$1913,"Award")&gt;0,COUNTIFS(ENTRIES!$B$2:$B$1913,$B280,ENTRIES!$I$2:$I$1913,"Award"),0)</f>
        <v>0</v>
      </c>
      <c r="F280" s="41">
        <f>COUNTIFS(ENTRIES!$B$2:$B$1913,$B280,ENTRIES!$H$2:$H$1913,"A")</f>
        <v>0</v>
      </c>
      <c r="G280" s="41">
        <f>COUNTIFS(ENTRIES!$B$2:$B$1913,$B280,ENTRIES!$H$2:$H$1913,"-")</f>
        <v>0</v>
      </c>
      <c r="H280" s="41">
        <f>COUNTIFS(ENTRIES!$B$2:$B$1913,$B280,ENTRIES!$H$2:$H$1913,"W")</f>
        <v>0</v>
      </c>
      <c r="I280" s="41" t="str">
        <f t="shared" si="2"/>
        <v/>
      </c>
      <c r="J280" s="41" t="str">
        <f t="shared" si="16"/>
        <v/>
      </c>
      <c r="K280" s="30"/>
      <c r="L280" s="30"/>
      <c r="M280" s="41">
        <f t="shared" si="3"/>
        <v>0</v>
      </c>
      <c r="N280" s="32"/>
    </row>
    <row r="281" spans="1:14" ht="58.5" customHeight="1">
      <c r="A281" s="30"/>
      <c r="B281" s="29"/>
      <c r="C281" s="44" t="str" cm="1">
        <f t="array" ref="C281">_xlfn.IFS(LEN(B281)=0,"",D281=0,"NOT USED YET",F281+G281=0,"WAITING",AND(F281+G281&gt;0,J281="Y"),"-",F281+G281&gt;0,F281/(F281+G281),TRUE,"")</f>
        <v/>
      </c>
      <c r="D281" s="41">
        <f>COUNTIF(ENTRIES!B$2:B$1913,B281)</f>
        <v>0</v>
      </c>
      <c r="E281" s="41">
        <f>IF(COUNTIFS(ENTRIES!$B$2:$B$1913,$B281,ENTRIES!$I$2:$I$1913,"Award")&gt;0,COUNTIFS(ENTRIES!$B$2:$B$1913,$B281,ENTRIES!$I$2:$I$1913,"Award"),0)</f>
        <v>0</v>
      </c>
      <c r="F281" s="41">
        <f>COUNTIFS(ENTRIES!$B$2:$B$1913,$B281,ENTRIES!$H$2:$H$1913,"A")</f>
        <v>0</v>
      </c>
      <c r="G281" s="41">
        <f>COUNTIFS(ENTRIES!$B$2:$B$1913,$B281,ENTRIES!$H$2:$H$1913,"-")</f>
        <v>0</v>
      </c>
      <c r="H281" s="41">
        <f>COUNTIFS(ENTRIES!$B$2:$B$1913,$B281,ENTRIES!$H$2:$H$1913,"W")</f>
        <v>0</v>
      </c>
      <c r="I281" s="41" t="str">
        <f t="shared" si="2"/>
        <v/>
      </c>
      <c r="J281" s="41" t="str">
        <f t="shared" si="16"/>
        <v/>
      </c>
      <c r="K281" s="30"/>
      <c r="L281" s="30"/>
      <c r="M281" s="41">
        <f t="shared" si="3"/>
        <v>0</v>
      </c>
      <c r="N281" s="32"/>
    </row>
    <row r="282" spans="1:14" ht="58.5" customHeight="1">
      <c r="A282" s="30"/>
      <c r="B282" s="29"/>
      <c r="C282" s="44" t="str" cm="1">
        <f t="array" ref="C282">_xlfn.IFS(LEN(B282)=0,"",D282=0,"NOT USED YET",F282+G282=0,"WAITING",AND(F282+G282&gt;0,J282="Y"),"-",F282+G282&gt;0,F282/(F282+G282),TRUE,"")</f>
        <v/>
      </c>
      <c r="D282" s="41">
        <f>COUNTIF(ENTRIES!B$2:B$1913,B282)</f>
        <v>0</v>
      </c>
      <c r="E282" s="41">
        <f>IF(COUNTIFS(ENTRIES!$B$2:$B$1913,$B282,ENTRIES!$I$2:$I$1913,"Award")&gt;0,COUNTIFS(ENTRIES!$B$2:$B$1913,$B282,ENTRIES!$I$2:$I$1913,"Award"),0)</f>
        <v>0</v>
      </c>
      <c r="F282" s="41">
        <f>COUNTIFS(ENTRIES!$B$2:$B$1913,$B282,ENTRIES!$H$2:$H$1913,"A")</f>
        <v>0</v>
      </c>
      <c r="G282" s="41">
        <f>COUNTIFS(ENTRIES!$B$2:$B$1913,$B282,ENTRIES!$H$2:$H$1913,"-")</f>
        <v>0</v>
      </c>
      <c r="H282" s="41">
        <f>COUNTIFS(ENTRIES!$B$2:$B$1913,$B282,ENTRIES!$H$2:$H$1913,"W")</f>
        <v>0</v>
      </c>
      <c r="I282" s="41" t="str">
        <f t="shared" si="2"/>
        <v/>
      </c>
      <c r="J282" s="41" t="str">
        <f t="shared" si="16"/>
        <v/>
      </c>
      <c r="K282" s="30"/>
      <c r="L282" s="30"/>
      <c r="M282" s="41">
        <f t="shared" si="3"/>
        <v>0</v>
      </c>
      <c r="N282" s="32"/>
    </row>
    <row r="283" spans="1:14" ht="58.5" customHeight="1">
      <c r="A283" s="30"/>
      <c r="B283" s="29"/>
      <c r="C283" s="44" t="str" cm="1">
        <f t="array" ref="C283">_xlfn.IFS(LEN(B283)=0,"",D283=0,"NOT USED YET",F283+G283=0,"WAITING",AND(F283+G283&gt;0,J283="Y"),"-",F283+G283&gt;0,F283/(F283+G283),TRUE,"")</f>
        <v/>
      </c>
      <c r="D283" s="41">
        <f>COUNTIF(ENTRIES!B$2:B$1913,B283)</f>
        <v>0</v>
      </c>
      <c r="E283" s="41">
        <f>IF(COUNTIFS(ENTRIES!$B$2:$B$1913,$B283,ENTRIES!$I$2:$I$1913,"Award")&gt;0,COUNTIFS(ENTRIES!$B$2:$B$1913,$B283,ENTRIES!$I$2:$I$1913,"Award"),0)</f>
        <v>0</v>
      </c>
      <c r="F283" s="41">
        <f>COUNTIFS(ENTRIES!$B$2:$B$1913,$B283,ENTRIES!$H$2:$H$1913,"A")</f>
        <v>0</v>
      </c>
      <c r="G283" s="41">
        <f>COUNTIFS(ENTRIES!$B$2:$B$1913,$B283,ENTRIES!$H$2:$H$1913,"-")</f>
        <v>0</v>
      </c>
      <c r="H283" s="41">
        <f>COUNTIFS(ENTRIES!$B$2:$B$1913,$B283,ENTRIES!$H$2:$H$1913,"W")</f>
        <v>0</v>
      </c>
      <c r="I283" s="41" t="str">
        <f t="shared" si="2"/>
        <v/>
      </c>
      <c r="J283" s="41" t="str">
        <f t="shared" si="16"/>
        <v/>
      </c>
      <c r="K283" s="30"/>
      <c r="L283" s="30"/>
      <c r="M283" s="41">
        <f t="shared" si="3"/>
        <v>0</v>
      </c>
      <c r="N283" s="32"/>
    </row>
    <row r="284" spans="1:14" ht="58.5" customHeight="1">
      <c r="A284" s="30"/>
      <c r="B284" s="29"/>
      <c r="C284" s="44" t="str" cm="1">
        <f t="array" ref="C284">_xlfn.IFS(LEN(B284)=0,"",D284=0,"NOT USED YET",F284+G284=0,"WAITING",AND(F284+G284&gt;0,J284="Y"),"-",F284+G284&gt;0,F284/(F284+G284),TRUE,"")</f>
        <v/>
      </c>
      <c r="D284" s="41">
        <f>COUNTIF(ENTRIES!B$2:B$1913,B284)</f>
        <v>0</v>
      </c>
      <c r="E284" s="41">
        <f>IF(COUNTIFS(ENTRIES!$B$2:$B$1913,$B284,ENTRIES!$I$2:$I$1913,"Award")&gt;0,COUNTIFS(ENTRIES!$B$2:$B$1913,$B284,ENTRIES!$I$2:$I$1913,"Award"),0)</f>
        <v>0</v>
      </c>
      <c r="F284" s="41">
        <f>COUNTIFS(ENTRIES!$B$2:$B$1913,$B284,ENTRIES!$H$2:$H$1913,"A")</f>
        <v>0</v>
      </c>
      <c r="G284" s="41">
        <f>COUNTIFS(ENTRIES!$B$2:$B$1913,$B284,ENTRIES!$H$2:$H$1913,"-")</f>
        <v>0</v>
      </c>
      <c r="H284" s="41">
        <f>COUNTIFS(ENTRIES!$B$2:$B$1913,$B284,ENTRIES!$H$2:$H$1913,"W")</f>
        <v>0</v>
      </c>
      <c r="I284" s="41" t="str">
        <f t="shared" si="2"/>
        <v/>
      </c>
      <c r="J284" s="41" t="str">
        <f t="shared" si="16"/>
        <v/>
      </c>
      <c r="K284" s="30"/>
      <c r="L284" s="30"/>
      <c r="M284" s="41">
        <f t="shared" si="3"/>
        <v>0</v>
      </c>
      <c r="N284" s="32"/>
    </row>
    <row r="285" spans="1:14" ht="58.5" customHeight="1">
      <c r="A285" s="30"/>
      <c r="B285" s="29"/>
      <c r="C285" s="44" t="str" cm="1">
        <f t="array" ref="C285">_xlfn.IFS(LEN(B285)=0,"",D285=0,"NOT USED YET",F285+G285=0,"WAITING",AND(F285+G285&gt;0,J285="Y"),"-",F285+G285&gt;0,F285/(F285+G285),TRUE,"")</f>
        <v/>
      </c>
      <c r="D285" s="41">
        <f>COUNTIF(ENTRIES!B$2:B$1913,B285)</f>
        <v>0</v>
      </c>
      <c r="E285" s="41">
        <f>IF(COUNTIFS(ENTRIES!$B$2:$B$1913,$B285,ENTRIES!$I$2:$I$1913,"Award")&gt;0,COUNTIFS(ENTRIES!$B$2:$B$1913,$B285,ENTRIES!$I$2:$I$1913,"Award"),0)</f>
        <v>0</v>
      </c>
      <c r="F285" s="41">
        <f>COUNTIFS(ENTRIES!$B$2:$B$1913,$B285,ENTRIES!$H$2:$H$1913,"A")</f>
        <v>0</v>
      </c>
      <c r="G285" s="41">
        <f>COUNTIFS(ENTRIES!$B$2:$B$1913,$B285,ENTRIES!$H$2:$H$1913,"-")</f>
        <v>0</v>
      </c>
      <c r="H285" s="41">
        <f>COUNTIFS(ENTRIES!$B$2:$B$1913,$B285,ENTRIES!$H$2:$H$1913,"W")</f>
        <v>0</v>
      </c>
      <c r="I285" s="41" t="str">
        <f t="shared" si="2"/>
        <v/>
      </c>
      <c r="J285" s="41" t="str">
        <f t="shared" si="16"/>
        <v/>
      </c>
      <c r="K285" s="30"/>
      <c r="L285" s="30"/>
      <c r="M285" s="41">
        <f t="shared" si="3"/>
        <v>0</v>
      </c>
      <c r="N285" s="32"/>
    </row>
    <row r="286" spans="1:14" ht="58.5" customHeight="1">
      <c r="A286" s="30"/>
      <c r="B286" s="29"/>
      <c r="C286" s="44" t="str" cm="1">
        <f t="array" ref="C286">_xlfn.IFS(LEN(B286)=0,"",D286=0,"NOT USED YET",F286+G286=0,"WAITING",AND(F286+G286&gt;0,J286="Y"),"-",F286+G286&gt;0,F286/(F286+G286),TRUE,"")</f>
        <v/>
      </c>
      <c r="D286" s="41">
        <f>COUNTIF(ENTRIES!B$2:B$1913,B286)</f>
        <v>0</v>
      </c>
      <c r="E286" s="41">
        <f>IF(COUNTIFS(ENTRIES!$B$2:$B$1913,$B286,ENTRIES!$I$2:$I$1913,"Award")&gt;0,COUNTIFS(ENTRIES!$B$2:$B$1913,$B286,ENTRIES!$I$2:$I$1913,"Award"),0)</f>
        <v>0</v>
      </c>
      <c r="F286" s="41">
        <f>COUNTIFS(ENTRIES!$B$2:$B$1913,$B286,ENTRIES!$H$2:$H$1913,"A")</f>
        <v>0</v>
      </c>
      <c r="G286" s="41">
        <f>COUNTIFS(ENTRIES!$B$2:$B$1913,$B286,ENTRIES!$H$2:$H$1913,"-")</f>
        <v>0</v>
      </c>
      <c r="H286" s="41">
        <f>COUNTIFS(ENTRIES!$B$2:$B$1913,$B286,ENTRIES!$H$2:$H$1913,"W")</f>
        <v>0</v>
      </c>
      <c r="I286" s="41" t="str">
        <f t="shared" si="2"/>
        <v/>
      </c>
      <c r="J286" s="41" t="str">
        <f t="shared" si="16"/>
        <v/>
      </c>
      <c r="K286" s="30"/>
      <c r="L286" s="30"/>
      <c r="M286" s="41">
        <f t="shared" si="3"/>
        <v>0</v>
      </c>
      <c r="N286" s="32"/>
    </row>
    <row r="287" spans="1:14" ht="58.5" customHeight="1">
      <c r="A287" s="30"/>
      <c r="B287" s="29"/>
      <c r="C287" s="44" t="str" cm="1">
        <f t="array" ref="C287">_xlfn.IFS(LEN(B287)=0,"",D287=0,"NOT USED YET",F287+G287=0,"WAITING",AND(F287+G287&gt;0,J287="Y"),"-",F287+G287&gt;0,F287/(F287+G287),TRUE,"")</f>
        <v/>
      </c>
      <c r="D287" s="41">
        <f>COUNTIF(ENTRIES!B$2:B$1913,B287)</f>
        <v>0</v>
      </c>
      <c r="E287" s="41">
        <f>IF(COUNTIFS(ENTRIES!$B$2:$B$1913,$B287,ENTRIES!$I$2:$I$1913,"Award")&gt;0,COUNTIFS(ENTRIES!$B$2:$B$1913,$B287,ENTRIES!$I$2:$I$1913,"Award"),0)</f>
        <v>0</v>
      </c>
      <c r="F287" s="41">
        <f>COUNTIFS(ENTRIES!$B$2:$B$1913,$B287,ENTRIES!$H$2:$H$1913,"A")</f>
        <v>0</v>
      </c>
      <c r="G287" s="41">
        <f>COUNTIFS(ENTRIES!$B$2:$B$1913,$B287,ENTRIES!$H$2:$H$1913,"-")</f>
        <v>0</v>
      </c>
      <c r="H287" s="41">
        <f>COUNTIFS(ENTRIES!$B$2:$B$1913,$B287,ENTRIES!$H$2:$H$1913,"W")</f>
        <v>0</v>
      </c>
      <c r="I287" s="41" t="str">
        <f t="shared" si="2"/>
        <v/>
      </c>
      <c r="J287" s="41" t="str">
        <f t="shared" si="16"/>
        <v/>
      </c>
      <c r="K287" s="30"/>
      <c r="L287" s="30"/>
      <c r="M287" s="41">
        <f t="shared" si="3"/>
        <v>0</v>
      </c>
      <c r="N287" s="32"/>
    </row>
    <row r="288" spans="1:14" ht="58.5" customHeight="1">
      <c r="A288" s="30"/>
      <c r="B288" s="29"/>
      <c r="C288" s="44" t="str" cm="1">
        <f t="array" ref="C288">_xlfn.IFS(LEN(B288)=0,"",D288=0,"NOT USED YET",F288+G288=0,"WAITING",AND(F288+G288&gt;0,J288="Y"),"-",F288+G288&gt;0,F288/(F288+G288),TRUE,"")</f>
        <v/>
      </c>
      <c r="D288" s="41">
        <f>COUNTIF(ENTRIES!B$2:B$1913,B288)</f>
        <v>0</v>
      </c>
      <c r="E288" s="41">
        <f>IF(COUNTIFS(ENTRIES!$B$2:$B$1913,$B288,ENTRIES!$I$2:$I$1913,"Award")&gt;0,COUNTIFS(ENTRIES!$B$2:$B$1913,$B288,ENTRIES!$I$2:$I$1913,"Award"),0)</f>
        <v>0</v>
      </c>
      <c r="F288" s="41">
        <f>COUNTIFS(ENTRIES!$B$2:$B$1913,$B288,ENTRIES!$H$2:$H$1913,"A")</f>
        <v>0</v>
      </c>
      <c r="G288" s="41">
        <f>COUNTIFS(ENTRIES!$B$2:$B$1913,$B288,ENTRIES!$H$2:$H$1913,"-")</f>
        <v>0</v>
      </c>
      <c r="H288" s="41">
        <f>COUNTIFS(ENTRIES!$B$2:$B$1913,$B288,ENTRIES!$H$2:$H$1913,"W")</f>
        <v>0</v>
      </c>
      <c r="I288" s="41" t="str">
        <f t="shared" si="2"/>
        <v/>
      </c>
      <c r="J288" s="41" t="str">
        <f t="shared" si="16"/>
        <v/>
      </c>
      <c r="K288" s="30"/>
      <c r="L288" s="30"/>
      <c r="M288" s="41">
        <f t="shared" si="3"/>
        <v>0</v>
      </c>
      <c r="N288" s="32"/>
    </row>
    <row r="289" spans="1:14" ht="58.5" customHeight="1">
      <c r="A289" s="30"/>
      <c r="B289" s="29"/>
      <c r="C289" s="44" t="str" cm="1">
        <f t="array" ref="C289">_xlfn.IFS(LEN(B289)=0,"",D289=0,"NOT USED YET",F289+G289=0,"WAITING",AND(F289+G289&gt;0,J289="Y"),"-",F289+G289&gt;0,F289/(F289+G289),TRUE,"")</f>
        <v/>
      </c>
      <c r="D289" s="41">
        <f>COUNTIF(ENTRIES!B$2:B$1913,B289)</f>
        <v>0</v>
      </c>
      <c r="E289" s="41">
        <f>IF(COUNTIFS(ENTRIES!$B$2:$B$1913,$B289,ENTRIES!$I$2:$I$1913,"Award")&gt;0,COUNTIFS(ENTRIES!$B$2:$B$1913,$B289,ENTRIES!$I$2:$I$1913,"Award"),0)</f>
        <v>0</v>
      </c>
      <c r="F289" s="41">
        <f>COUNTIFS(ENTRIES!$B$2:$B$1913,$B289,ENTRIES!$H$2:$H$1913,"A")</f>
        <v>0</v>
      </c>
      <c r="G289" s="41">
        <f>COUNTIFS(ENTRIES!$B$2:$B$1913,$B289,ENTRIES!$H$2:$H$1913,"-")</f>
        <v>0</v>
      </c>
      <c r="H289" s="41">
        <f>COUNTIFS(ENTRIES!$B$2:$B$1913,$B289,ENTRIES!$H$2:$H$1913,"W")</f>
        <v>0</v>
      </c>
      <c r="I289" s="41" t="str">
        <f t="shared" si="2"/>
        <v/>
      </c>
      <c r="J289" s="41" t="str">
        <f t="shared" si="16"/>
        <v/>
      </c>
      <c r="K289" s="30"/>
      <c r="L289" s="30"/>
      <c r="M289" s="41">
        <f t="shared" si="3"/>
        <v>0</v>
      </c>
      <c r="N289" s="32"/>
    </row>
    <row r="290" spans="1:14" ht="58.5" customHeight="1">
      <c r="A290" s="30"/>
      <c r="B290" s="29"/>
      <c r="C290" s="44" t="str" cm="1">
        <f t="array" ref="C290">_xlfn.IFS(LEN(B290)=0,"",D290=0,"NOT USED YET",F290+G290=0,"WAITING",AND(F290+G290&gt;0,J290="Y"),"-",F290+G290&gt;0,F290/(F290+G290),TRUE,"")</f>
        <v/>
      </c>
      <c r="D290" s="41">
        <f>COUNTIF(ENTRIES!B$2:B$1913,B290)</f>
        <v>0</v>
      </c>
      <c r="E290" s="41">
        <f>IF(COUNTIFS(ENTRIES!$B$2:$B$1913,$B290,ENTRIES!$I$2:$I$1913,"Award")&gt;0,COUNTIFS(ENTRIES!$B$2:$B$1913,$B290,ENTRIES!$I$2:$I$1913,"Award"),0)</f>
        <v>0</v>
      </c>
      <c r="F290" s="41">
        <f>COUNTIFS(ENTRIES!$B$2:$B$1913,$B290,ENTRIES!$H$2:$H$1913,"A")</f>
        <v>0</v>
      </c>
      <c r="G290" s="41">
        <f>COUNTIFS(ENTRIES!$B$2:$B$1913,$B290,ENTRIES!$H$2:$H$1913,"-")</f>
        <v>0</v>
      </c>
      <c r="H290" s="41">
        <f>COUNTIFS(ENTRIES!$B$2:$B$1913,$B290,ENTRIES!$H$2:$H$1913,"W")</f>
        <v>0</v>
      </c>
      <c r="I290" s="41" t="str">
        <f t="shared" si="2"/>
        <v/>
      </c>
      <c r="J290" s="41" t="str">
        <f t="shared" si="16"/>
        <v/>
      </c>
      <c r="K290" s="30"/>
      <c r="L290" s="30"/>
      <c r="M290" s="41">
        <f t="shared" si="3"/>
        <v>0</v>
      </c>
      <c r="N290" s="32"/>
    </row>
    <row r="291" spans="1:14" ht="58.5" customHeight="1">
      <c r="A291" s="30"/>
      <c r="B291" s="29"/>
      <c r="C291" s="44" t="str" cm="1">
        <f t="array" ref="C291">_xlfn.IFS(LEN(B291)=0,"",D291=0,"NOT USED YET",F291+G291=0,"WAITING",AND(F291+G291&gt;0,J291="Y"),"-",F291+G291&gt;0,F291/(F291+G291),TRUE,"")</f>
        <v/>
      </c>
      <c r="D291" s="41">
        <f>COUNTIF(ENTRIES!B$2:B$1913,B291)</f>
        <v>0</v>
      </c>
      <c r="E291" s="41">
        <f>IF(COUNTIFS(ENTRIES!$B$2:$B$1913,$B291,ENTRIES!$I$2:$I$1913,"Award")&gt;0,COUNTIFS(ENTRIES!$B$2:$B$1913,$B291,ENTRIES!$I$2:$I$1913,"Award"),0)</f>
        <v>0</v>
      </c>
      <c r="F291" s="41">
        <f>COUNTIFS(ENTRIES!$B$2:$B$1913,$B291,ENTRIES!$H$2:$H$1913,"A")</f>
        <v>0</v>
      </c>
      <c r="G291" s="41">
        <f>COUNTIFS(ENTRIES!$B$2:$B$1913,$B291,ENTRIES!$H$2:$H$1913,"-")</f>
        <v>0</v>
      </c>
      <c r="H291" s="41">
        <f>COUNTIFS(ENTRIES!$B$2:$B$1913,$B291,ENTRIES!$H$2:$H$1913,"W")</f>
        <v>0</v>
      </c>
      <c r="I291" s="41" t="str">
        <f t="shared" si="2"/>
        <v/>
      </c>
      <c r="J291" s="41" t="str">
        <f t="shared" si="16"/>
        <v/>
      </c>
      <c r="K291" s="30"/>
      <c r="L291" s="30"/>
      <c r="M291" s="41">
        <f t="shared" si="3"/>
        <v>0</v>
      </c>
      <c r="N291" s="32"/>
    </row>
    <row r="292" spans="1:14" ht="58.5" customHeight="1">
      <c r="A292" s="30"/>
      <c r="B292" s="29"/>
      <c r="C292" s="44" t="str" cm="1">
        <f t="array" ref="C292">_xlfn.IFS(LEN(B292)=0,"",D292=0,"NOT USED YET",F292+G292=0,"WAITING",AND(F292+G292&gt;0,J292="Y"),"-",F292+G292&gt;0,F292/(F292+G292),TRUE,"")</f>
        <v/>
      </c>
      <c r="D292" s="41">
        <f>COUNTIF(ENTRIES!B$2:B$1913,B292)</f>
        <v>0</v>
      </c>
      <c r="E292" s="41">
        <f>IF(COUNTIFS(ENTRIES!$B$2:$B$1913,$B292,ENTRIES!$I$2:$I$1913,"Award")&gt;0,COUNTIFS(ENTRIES!$B$2:$B$1913,$B292,ENTRIES!$I$2:$I$1913,"Award"),0)</f>
        <v>0</v>
      </c>
      <c r="F292" s="41">
        <f>COUNTIFS(ENTRIES!$B$2:$B$1913,$B292,ENTRIES!$H$2:$H$1913,"A")</f>
        <v>0</v>
      </c>
      <c r="G292" s="41">
        <f>COUNTIFS(ENTRIES!$B$2:$B$1913,$B292,ENTRIES!$H$2:$H$1913,"-")</f>
        <v>0</v>
      </c>
      <c r="H292" s="41">
        <f>COUNTIFS(ENTRIES!$B$2:$B$1913,$B292,ENTRIES!$H$2:$H$1913,"W")</f>
        <v>0</v>
      </c>
      <c r="I292" s="41" t="str">
        <f t="shared" si="2"/>
        <v/>
      </c>
      <c r="J292" s="41" t="str">
        <f t="shared" si="16"/>
        <v/>
      </c>
      <c r="K292" s="30"/>
      <c r="L292" s="30"/>
      <c r="M292" s="41">
        <f t="shared" si="3"/>
        <v>0</v>
      </c>
      <c r="N292" s="32"/>
    </row>
    <row r="293" spans="1:14" ht="58.5" customHeight="1">
      <c r="A293" s="30"/>
      <c r="B293" s="29"/>
      <c r="C293" s="44" t="str" cm="1">
        <f t="array" ref="C293">_xlfn.IFS(LEN(B293)=0,"",D293=0,"NOT USED YET",F293+G293=0,"WAITING",AND(F293+G293&gt;0,J293="Y"),"-",F293+G293&gt;0,F293/(F293+G293),TRUE,"")</f>
        <v/>
      </c>
      <c r="D293" s="41">
        <f>COUNTIF(ENTRIES!B$2:B$1913,B293)</f>
        <v>0</v>
      </c>
      <c r="E293" s="41">
        <f>IF(COUNTIFS(ENTRIES!$B$2:$B$1913,$B293,ENTRIES!$I$2:$I$1913,"Award")&gt;0,COUNTIFS(ENTRIES!$B$2:$B$1913,$B293,ENTRIES!$I$2:$I$1913,"Award"),0)</f>
        <v>0</v>
      </c>
      <c r="F293" s="41">
        <f>COUNTIFS(ENTRIES!$B$2:$B$1913,$B293,ENTRIES!$H$2:$H$1913,"A")</f>
        <v>0</v>
      </c>
      <c r="G293" s="41">
        <f>COUNTIFS(ENTRIES!$B$2:$B$1913,$B293,ENTRIES!$H$2:$H$1913,"-")</f>
        <v>0</v>
      </c>
      <c r="H293" s="41">
        <f>COUNTIFS(ENTRIES!$B$2:$B$1913,$B293,ENTRIES!$H$2:$H$1913,"W")</f>
        <v>0</v>
      </c>
      <c r="I293" s="41" t="str">
        <f t="shared" si="2"/>
        <v/>
      </c>
      <c r="J293" s="41" t="str">
        <f t="shared" si="16"/>
        <v/>
      </c>
      <c r="K293" s="30"/>
      <c r="L293" s="30"/>
      <c r="M293" s="41">
        <f t="shared" si="3"/>
        <v>0</v>
      </c>
      <c r="N293" s="32"/>
    </row>
    <row r="294" spans="1:14" ht="58.5" customHeight="1">
      <c r="A294" s="30"/>
      <c r="B294" s="29"/>
      <c r="C294" s="44" t="str" cm="1">
        <f t="array" ref="C294">_xlfn.IFS(LEN(B294)=0,"",D294=0,"NOT USED YET",F294+G294=0,"WAITING",AND(F294+G294&gt;0,J294="Y"),"-",F294+G294&gt;0,F294/(F294+G294),TRUE,"")</f>
        <v/>
      </c>
      <c r="D294" s="41">
        <f>COUNTIF(ENTRIES!B$2:B$1913,B294)</f>
        <v>0</v>
      </c>
      <c r="E294" s="41">
        <f>IF(COUNTIFS(ENTRIES!$B$2:$B$1913,$B294,ENTRIES!$I$2:$I$1913,"Award")&gt;0,COUNTIFS(ENTRIES!$B$2:$B$1913,$B294,ENTRIES!$I$2:$I$1913,"Award"),0)</f>
        <v>0</v>
      </c>
      <c r="F294" s="41">
        <f>COUNTIFS(ENTRIES!$B$2:$B$1913,$B294,ENTRIES!$H$2:$H$1913,"A")</f>
        <v>0</v>
      </c>
      <c r="G294" s="41">
        <f>COUNTIFS(ENTRIES!$B$2:$B$1913,$B294,ENTRIES!$H$2:$H$1913,"-")</f>
        <v>0</v>
      </c>
      <c r="H294" s="41">
        <f>COUNTIFS(ENTRIES!$B$2:$B$1913,$B294,ENTRIES!$H$2:$H$1913,"W")</f>
        <v>0</v>
      </c>
      <c r="I294" s="41" t="str">
        <f t="shared" si="2"/>
        <v/>
      </c>
      <c r="J294" s="41" t="str">
        <f t="shared" si="16"/>
        <v/>
      </c>
      <c r="K294" s="30"/>
      <c r="L294" s="30"/>
      <c r="M294" s="41">
        <f t="shared" si="3"/>
        <v>0</v>
      </c>
      <c r="N294" s="32"/>
    </row>
    <row r="295" spans="1:14" ht="58.5" customHeight="1">
      <c r="A295" s="30"/>
      <c r="B295" s="29"/>
      <c r="C295" s="44" t="str" cm="1">
        <f t="array" ref="C295">_xlfn.IFS(LEN(B295)=0,"",D295=0,"NOT USED YET",F295+G295=0,"WAITING",AND(F295+G295&gt;0,J295="Y"),"-",F295+G295&gt;0,F295/(F295+G295),TRUE,"")</f>
        <v/>
      </c>
      <c r="D295" s="41">
        <f>COUNTIF(ENTRIES!B$2:B$1913,B295)</f>
        <v>0</v>
      </c>
      <c r="E295" s="41">
        <f>IF(COUNTIFS(ENTRIES!$B$2:$B$1913,$B295,ENTRIES!$I$2:$I$1913,"Award")&gt;0,COUNTIFS(ENTRIES!$B$2:$B$1913,$B295,ENTRIES!$I$2:$I$1913,"Award"),0)</f>
        <v>0</v>
      </c>
      <c r="F295" s="41">
        <f>COUNTIFS(ENTRIES!$B$2:$B$1913,$B295,ENTRIES!$H$2:$H$1913,"A")</f>
        <v>0</v>
      </c>
      <c r="G295" s="41">
        <f>COUNTIFS(ENTRIES!$B$2:$B$1913,$B295,ENTRIES!$H$2:$H$1913,"-")</f>
        <v>0</v>
      </c>
      <c r="H295" s="41">
        <f>COUNTIFS(ENTRIES!$B$2:$B$1913,$B295,ENTRIES!$H$2:$H$1913,"W")</f>
        <v>0</v>
      </c>
      <c r="I295" s="41" t="str">
        <f t="shared" si="2"/>
        <v/>
      </c>
      <c r="J295" s="41" t="str">
        <f t="shared" si="16"/>
        <v/>
      </c>
      <c r="K295" s="30"/>
      <c r="L295" s="30"/>
      <c r="M295" s="41">
        <f t="shared" si="3"/>
        <v>0</v>
      </c>
      <c r="N295" s="32"/>
    </row>
    <row r="296" spans="1:14" ht="58.5" customHeight="1">
      <c r="A296" s="30"/>
      <c r="B296" s="29"/>
      <c r="C296" s="44" t="str" cm="1">
        <f t="array" ref="C296">_xlfn.IFS(LEN(B296)=0,"",D296=0,"NOT USED YET",F296+G296=0,"WAITING",AND(F296+G296&gt;0,J296="Y"),"-",F296+G296&gt;0,F296/(F296+G296),TRUE,"")</f>
        <v/>
      </c>
      <c r="D296" s="41">
        <f>COUNTIF(ENTRIES!B$2:B$1913,B296)</f>
        <v>0</v>
      </c>
      <c r="E296" s="41">
        <f>IF(COUNTIFS(ENTRIES!$B$2:$B$1913,$B296,ENTRIES!$I$2:$I$1913,"Award")&gt;0,COUNTIFS(ENTRIES!$B$2:$B$1913,$B296,ENTRIES!$I$2:$I$1913,"Award"),0)</f>
        <v>0</v>
      </c>
      <c r="F296" s="41">
        <f>COUNTIFS(ENTRIES!$B$2:$B$1913,$B296,ENTRIES!$H$2:$H$1913,"A")</f>
        <v>0</v>
      </c>
      <c r="G296" s="41">
        <f>COUNTIFS(ENTRIES!$B$2:$B$1913,$B296,ENTRIES!$H$2:$H$1913,"-")</f>
        <v>0</v>
      </c>
      <c r="H296" s="41">
        <f>COUNTIFS(ENTRIES!$B$2:$B$1913,$B296,ENTRIES!$H$2:$H$1913,"W")</f>
        <v>0</v>
      </c>
      <c r="I296" s="41" t="str">
        <f t="shared" si="2"/>
        <v/>
      </c>
      <c r="J296" s="41" t="str">
        <f t="shared" si="16"/>
        <v/>
      </c>
      <c r="K296" s="30"/>
      <c r="L296" s="30"/>
      <c r="M296" s="41">
        <f t="shared" si="3"/>
        <v>0</v>
      </c>
      <c r="N296" s="32"/>
    </row>
    <row r="297" spans="1:14" ht="58.5" customHeight="1">
      <c r="A297" s="30"/>
      <c r="B297" s="29"/>
      <c r="C297" s="44" t="str" cm="1">
        <f t="array" ref="C297">_xlfn.IFS(LEN(B297)=0,"",D297=0,"NOT USED YET",F297+G297=0,"WAITING",AND(F297+G297&gt;0,J297="Y"),"-",F297+G297&gt;0,F297/(F297+G297),TRUE,"")</f>
        <v/>
      </c>
      <c r="D297" s="41">
        <f>COUNTIF(ENTRIES!B$2:B$1913,B297)</f>
        <v>0</v>
      </c>
      <c r="E297" s="41">
        <f>IF(COUNTIFS(ENTRIES!$B$2:$B$1913,$B297,ENTRIES!$I$2:$I$1913,"Award")&gt;0,COUNTIFS(ENTRIES!$B$2:$B$1913,$B297,ENTRIES!$I$2:$I$1913,"Award"),0)</f>
        <v>0</v>
      </c>
      <c r="F297" s="41">
        <f>COUNTIFS(ENTRIES!$B$2:$B$1913,$B297,ENTRIES!$H$2:$H$1913,"A")</f>
        <v>0</v>
      </c>
      <c r="G297" s="41">
        <f>COUNTIFS(ENTRIES!$B$2:$B$1913,$B297,ENTRIES!$H$2:$H$1913,"-")</f>
        <v>0</v>
      </c>
      <c r="H297" s="41">
        <f>COUNTIFS(ENTRIES!$B$2:$B$1913,$B297,ENTRIES!$H$2:$H$1913,"W")</f>
        <v>0</v>
      </c>
      <c r="I297" s="41" t="str">
        <f t="shared" si="2"/>
        <v/>
      </c>
      <c r="J297" s="41" t="str">
        <f t="shared" si="16"/>
        <v/>
      </c>
      <c r="K297" s="30"/>
      <c r="L297" s="30"/>
      <c r="M297" s="41">
        <f t="shared" si="3"/>
        <v>0</v>
      </c>
      <c r="N297" s="32"/>
    </row>
    <row r="298" spans="1:14" ht="58.5" customHeight="1">
      <c r="A298" s="30"/>
      <c r="B298" s="29"/>
      <c r="C298" s="44" t="str" cm="1">
        <f t="array" ref="C298">_xlfn.IFS(LEN(B298)=0,"",D298=0,"NOT USED YET",F298+G298=0,"WAITING",AND(F298+G298&gt;0,J298="Y"),"-",F298+G298&gt;0,F298/(F298+G298),TRUE,"")</f>
        <v/>
      </c>
      <c r="D298" s="41">
        <f>COUNTIF(ENTRIES!B$2:B$1913,B298)</f>
        <v>0</v>
      </c>
      <c r="E298" s="41">
        <f>IF(COUNTIFS(ENTRIES!$B$2:$B$1913,$B298,ENTRIES!$I$2:$I$1913,"Award")&gt;0,COUNTIFS(ENTRIES!$B$2:$B$1913,$B298,ENTRIES!$I$2:$I$1913,"Award"),0)</f>
        <v>0</v>
      </c>
      <c r="F298" s="41">
        <f>COUNTIFS(ENTRIES!$B$2:$B$1913,$B298,ENTRIES!$H$2:$H$1913,"A")</f>
        <v>0</v>
      </c>
      <c r="G298" s="41">
        <f>COUNTIFS(ENTRIES!$B$2:$B$1913,$B298,ENTRIES!$H$2:$H$1913,"-")</f>
        <v>0</v>
      </c>
      <c r="H298" s="41">
        <f>COUNTIFS(ENTRIES!$B$2:$B$1913,$B298,ENTRIES!$H$2:$H$1913,"W")</f>
        <v>0</v>
      </c>
      <c r="I298" s="41" t="str">
        <f t="shared" si="2"/>
        <v/>
      </c>
      <c r="J298" s="41" t="str">
        <f t="shared" si="16"/>
        <v/>
      </c>
      <c r="K298" s="30"/>
      <c r="L298" s="30"/>
      <c r="M298" s="41">
        <f t="shared" si="3"/>
        <v>0</v>
      </c>
      <c r="N298" s="32"/>
    </row>
    <row r="299" spans="1:14" ht="58.5" customHeight="1">
      <c r="A299" s="30"/>
      <c r="B299" s="29"/>
      <c r="C299" s="44" t="str" cm="1">
        <f t="array" ref="C299">_xlfn.IFS(LEN(B299)=0,"",D299=0,"NOT USED YET",F299+G299=0,"WAITING",AND(F299+G299&gt;0,J299="Y"),"-",F299+G299&gt;0,F299/(F299+G299),TRUE,"")</f>
        <v/>
      </c>
      <c r="D299" s="41">
        <f>COUNTIF(ENTRIES!B$2:B$1913,B299)</f>
        <v>0</v>
      </c>
      <c r="E299" s="41">
        <f>IF(COUNTIFS(ENTRIES!$B$2:$B$1913,$B299,ENTRIES!$I$2:$I$1913,"Award")&gt;0,COUNTIFS(ENTRIES!$B$2:$B$1913,$B299,ENTRIES!$I$2:$I$1913,"Award"),0)</f>
        <v>0</v>
      </c>
      <c r="F299" s="41">
        <f>COUNTIFS(ENTRIES!$B$2:$B$1913,$B299,ENTRIES!$H$2:$H$1913,"A")</f>
        <v>0</v>
      </c>
      <c r="G299" s="41">
        <f>COUNTIFS(ENTRIES!$B$2:$B$1913,$B299,ENTRIES!$H$2:$H$1913,"-")</f>
        <v>0</v>
      </c>
      <c r="H299" s="41">
        <f>COUNTIFS(ENTRIES!$B$2:$B$1913,$B299,ENTRIES!$H$2:$H$1913,"W")</f>
        <v>0</v>
      </c>
      <c r="I299" s="41" t="str">
        <f t="shared" si="2"/>
        <v/>
      </c>
      <c r="J299" s="41" t="str">
        <f t="shared" si="16"/>
        <v/>
      </c>
      <c r="K299" s="30"/>
      <c r="L299" s="30"/>
      <c r="M299" s="41">
        <f t="shared" si="3"/>
        <v>0</v>
      </c>
      <c r="N299" s="32"/>
    </row>
    <row r="300" spans="1:14" ht="58.5" customHeight="1">
      <c r="A300" s="30"/>
      <c r="B300" s="29"/>
      <c r="C300" s="44" t="str" cm="1">
        <f t="array" ref="C300">_xlfn.IFS(LEN(B300)=0,"",D300=0,"NOT USED YET",F300+G300=0,"WAITING",AND(F300+G300&gt;0,J300="Y"),"-",F300+G300&gt;0,F300/(F300+G300),TRUE,"")</f>
        <v/>
      </c>
      <c r="D300" s="41">
        <f>COUNTIF(ENTRIES!B$2:B$1913,B300)</f>
        <v>0</v>
      </c>
      <c r="E300" s="41">
        <f>IF(COUNTIFS(ENTRIES!$B$2:$B$1913,$B300,ENTRIES!$I$2:$I$1913,"Award")&gt;0,COUNTIFS(ENTRIES!$B$2:$B$1913,$B300,ENTRIES!$I$2:$I$1913,"Award"),0)</f>
        <v>0</v>
      </c>
      <c r="F300" s="41">
        <f>COUNTIFS(ENTRIES!$B$2:$B$1913,$B300,ENTRIES!$H$2:$H$1913,"A")</f>
        <v>0</v>
      </c>
      <c r="G300" s="41">
        <f>COUNTIFS(ENTRIES!$B$2:$B$1913,$B300,ENTRIES!$H$2:$H$1913,"-")</f>
        <v>0</v>
      </c>
      <c r="H300" s="41">
        <f>COUNTIFS(ENTRIES!$B$2:$B$1913,$B300,ENTRIES!$H$2:$H$1913,"W")</f>
        <v>0</v>
      </c>
      <c r="I300" s="41" t="str">
        <f t="shared" si="2"/>
        <v/>
      </c>
      <c r="J300" s="41" t="str">
        <f t="shared" si="16"/>
        <v/>
      </c>
      <c r="K300" s="30"/>
      <c r="L300" s="30"/>
      <c r="M300" s="41">
        <f t="shared" si="3"/>
        <v>0</v>
      </c>
      <c r="N300" s="32"/>
    </row>
    <row r="301" spans="1:14" ht="58.5" customHeight="1">
      <c r="A301" s="30"/>
      <c r="B301" s="29"/>
      <c r="C301" s="44" t="str" cm="1">
        <f t="array" ref="C301">_xlfn.IFS(LEN(B301)=0,"",D301=0,"NOT USED YET",F301+G301=0,"WAITING",AND(F301+G301&gt;0,J301="Y"),"-",F301+G301&gt;0,F301/(F301+G301),TRUE,"")</f>
        <v/>
      </c>
      <c r="D301" s="41">
        <f>COUNTIF(ENTRIES!B$2:B$1913,B301)</f>
        <v>0</v>
      </c>
      <c r="E301" s="41">
        <f>IF(COUNTIFS(ENTRIES!$B$2:$B$1913,$B301,ENTRIES!$I$2:$I$1913,"Award")&gt;0,COUNTIFS(ENTRIES!$B$2:$B$1913,$B301,ENTRIES!$I$2:$I$1913,"Award"),0)</f>
        <v>0</v>
      </c>
      <c r="F301" s="41">
        <f>COUNTIFS(ENTRIES!$B$2:$B$1913,$B301,ENTRIES!$H$2:$H$1913,"A")</f>
        <v>0</v>
      </c>
      <c r="G301" s="41">
        <f>COUNTIFS(ENTRIES!$B$2:$B$1913,$B301,ENTRIES!$H$2:$H$1913,"-")</f>
        <v>0</v>
      </c>
      <c r="H301" s="41">
        <f>COUNTIFS(ENTRIES!$B$2:$B$1913,$B301,ENTRIES!$H$2:$H$1913,"W")</f>
        <v>0</v>
      </c>
      <c r="I301" s="41" t="str">
        <f t="shared" si="2"/>
        <v/>
      </c>
      <c r="J301" s="41" t="str">
        <f t="shared" si="16"/>
        <v/>
      </c>
      <c r="K301" s="30"/>
      <c r="L301" s="30"/>
      <c r="M301" s="41">
        <f t="shared" si="3"/>
        <v>0</v>
      </c>
      <c r="N301" s="32"/>
    </row>
    <row r="302" spans="1:14" ht="58.5" customHeight="1">
      <c r="A302" s="30"/>
      <c r="B302" s="29"/>
      <c r="C302" s="44" t="str" cm="1">
        <f t="array" ref="C302">_xlfn.IFS(LEN(B302)=0,"",D302=0,"NOT USED YET",F302+G302=0,"WAITING",AND(F302+G302&gt;0,J302="Y"),"-",F302+G302&gt;0,F302/(F302+G302),TRUE,"")</f>
        <v/>
      </c>
      <c r="D302" s="41">
        <f>COUNTIF(ENTRIES!B$2:B$1913,B302)</f>
        <v>0</v>
      </c>
      <c r="E302" s="41">
        <f>IF(COUNTIFS(ENTRIES!$B$2:$B$1913,$B302,ENTRIES!$I$2:$I$1913,"Award")&gt;0,COUNTIFS(ENTRIES!$B$2:$B$1913,$B302,ENTRIES!$I$2:$I$1913,"Award"),0)</f>
        <v>0</v>
      </c>
      <c r="F302" s="41">
        <f>COUNTIFS(ENTRIES!$B$2:$B$1913,$B302,ENTRIES!$H$2:$H$1913,"A")</f>
        <v>0</v>
      </c>
      <c r="G302" s="41">
        <f>COUNTIFS(ENTRIES!$B$2:$B$1913,$B302,ENTRIES!$H$2:$H$1913,"-")</f>
        <v>0</v>
      </c>
      <c r="H302" s="41">
        <f>COUNTIFS(ENTRIES!$B$2:$B$1913,$B302,ENTRIES!$H$2:$H$1913,"W")</f>
        <v>0</v>
      </c>
      <c r="I302" s="41" t="str">
        <f t="shared" si="2"/>
        <v/>
      </c>
      <c r="J302" s="41" t="str">
        <f t="shared" si="16"/>
        <v/>
      </c>
      <c r="K302" s="30"/>
      <c r="L302" s="30"/>
      <c r="M302" s="41">
        <f t="shared" si="3"/>
        <v>0</v>
      </c>
      <c r="N302" s="32"/>
    </row>
    <row r="303" spans="1:14" ht="58.5" customHeight="1">
      <c r="A303" s="30"/>
      <c r="B303" s="29"/>
      <c r="C303" s="44" t="str" cm="1">
        <f t="array" ref="C303">_xlfn.IFS(LEN(B303)=0,"",D303=0,"NOT USED YET",F303+G303=0,"WAITING",AND(F303+G303&gt;0,J303="Y"),"-",F303+G303&gt;0,F303/(F303+G303),TRUE,"")</f>
        <v/>
      </c>
      <c r="D303" s="41">
        <f>COUNTIF(ENTRIES!B$2:B$1913,B303)</f>
        <v>0</v>
      </c>
      <c r="E303" s="41">
        <f>IF(COUNTIFS(ENTRIES!$B$2:$B$1913,$B303,ENTRIES!$I$2:$I$1913,"Award")&gt;0,COUNTIFS(ENTRIES!$B$2:$B$1913,$B303,ENTRIES!$I$2:$I$1913,"Award"),0)</f>
        <v>0</v>
      </c>
      <c r="F303" s="41">
        <f>COUNTIFS(ENTRIES!$B$2:$B$1913,$B303,ENTRIES!$H$2:$H$1913,"A")</f>
        <v>0</v>
      </c>
      <c r="G303" s="41">
        <f>COUNTIFS(ENTRIES!$B$2:$B$1913,$B303,ENTRIES!$H$2:$H$1913,"-")</f>
        <v>0</v>
      </c>
      <c r="H303" s="41">
        <f>COUNTIFS(ENTRIES!$B$2:$B$1913,$B303,ENTRIES!$H$2:$H$1913,"W")</f>
        <v>0</v>
      </c>
      <c r="I303" s="41" t="str">
        <f t="shared" si="2"/>
        <v/>
      </c>
      <c r="J303" s="41" t="str">
        <f t="shared" si="16"/>
        <v/>
      </c>
      <c r="K303" s="30"/>
      <c r="L303" s="30"/>
      <c r="M303" s="41">
        <f t="shared" si="3"/>
        <v>0</v>
      </c>
      <c r="N303" s="32"/>
    </row>
    <row r="304" spans="1:14" ht="58.5" customHeight="1">
      <c r="A304" s="30"/>
      <c r="B304" s="29"/>
      <c r="C304" s="44" t="str" cm="1">
        <f t="array" ref="C304">_xlfn.IFS(LEN(B304)=0,"",D304=0,"NOT USED YET",F304+G304=0,"WAITING",AND(F304+G304&gt;0,J304="Y"),"-",F304+G304&gt;0,F304/(F304+G304),TRUE,"")</f>
        <v/>
      </c>
      <c r="D304" s="41">
        <f>COUNTIF(ENTRIES!B$2:B$1913,B304)</f>
        <v>0</v>
      </c>
      <c r="E304" s="41">
        <f>IF(COUNTIFS(ENTRIES!$B$2:$B$1913,$B304,ENTRIES!$I$2:$I$1913,"Award")&gt;0,COUNTIFS(ENTRIES!$B$2:$B$1913,$B304,ENTRIES!$I$2:$I$1913,"Award"),0)</f>
        <v>0</v>
      </c>
      <c r="F304" s="41">
        <f>COUNTIFS(ENTRIES!$B$2:$B$1913,$B304,ENTRIES!$H$2:$H$1913,"A")</f>
        <v>0</v>
      </c>
      <c r="G304" s="41">
        <f>COUNTIFS(ENTRIES!$B$2:$B$1913,$B304,ENTRIES!$H$2:$H$1913,"-")</f>
        <v>0</v>
      </c>
      <c r="H304" s="41">
        <f>COUNTIFS(ENTRIES!$B$2:$B$1913,$B304,ENTRIES!$H$2:$H$1913,"W")</f>
        <v>0</v>
      </c>
      <c r="I304" s="41" t="str">
        <f t="shared" si="2"/>
        <v/>
      </c>
      <c r="J304" s="41" t="str">
        <f t="shared" si="16"/>
        <v/>
      </c>
      <c r="K304" s="30"/>
      <c r="L304" s="30"/>
      <c r="M304" s="41">
        <f t="shared" si="3"/>
        <v>0</v>
      </c>
      <c r="N304" s="32"/>
    </row>
    <row r="305" spans="1:14" ht="58.5" customHeight="1">
      <c r="A305" s="30"/>
      <c r="B305" s="29"/>
      <c r="C305" s="44" t="str" cm="1">
        <f t="array" ref="C305">_xlfn.IFS(LEN(B305)=0,"",D305=0,"NOT USED YET",F305+G305=0,"WAITING",AND(F305+G305&gt;0,J305="Y"),"-",F305+G305&gt;0,F305/(F305+G305),TRUE,"")</f>
        <v/>
      </c>
      <c r="D305" s="41">
        <f>COUNTIF(ENTRIES!B$2:B$1913,B305)</f>
        <v>0</v>
      </c>
      <c r="E305" s="41">
        <f>IF(COUNTIFS(ENTRIES!$B$2:$B$1913,$B305,ENTRIES!$I$2:$I$1913,"Award")&gt;0,COUNTIFS(ENTRIES!$B$2:$B$1913,$B305,ENTRIES!$I$2:$I$1913,"Award"),0)</f>
        <v>0</v>
      </c>
      <c r="F305" s="41">
        <f>COUNTIFS(ENTRIES!$B$2:$B$1913,$B305,ENTRIES!$H$2:$H$1913,"A")</f>
        <v>0</v>
      </c>
      <c r="G305" s="41">
        <f>COUNTIFS(ENTRIES!$B$2:$B$1913,$B305,ENTRIES!$H$2:$H$1913,"-")</f>
        <v>0</v>
      </c>
      <c r="H305" s="41">
        <f>COUNTIFS(ENTRIES!$B$2:$B$1913,$B305,ENTRIES!$H$2:$H$1913,"W")</f>
        <v>0</v>
      </c>
      <c r="I305" s="41" t="str">
        <f t="shared" si="2"/>
        <v/>
      </c>
      <c r="J305" s="41" t="str">
        <f t="shared" si="16"/>
        <v/>
      </c>
      <c r="K305" s="30"/>
      <c r="L305" s="30"/>
      <c r="M305" s="41">
        <f t="shared" si="3"/>
        <v>0</v>
      </c>
      <c r="N305" s="32"/>
    </row>
    <row r="306" spans="1:14" ht="58.5" customHeight="1">
      <c r="A306" s="30"/>
      <c r="B306" s="29"/>
      <c r="C306" s="44" t="str" cm="1">
        <f t="array" ref="C306">_xlfn.IFS(LEN(B306)=0,"",D306=0,"NOT USED YET",F306+G306=0,"WAITING",AND(F306+G306&gt;0,J306="Y"),"-",F306+G306&gt;0,F306/(F306+G306),TRUE,"")</f>
        <v/>
      </c>
      <c r="D306" s="41">
        <f>COUNTIF(ENTRIES!B$2:B$1913,B306)</f>
        <v>0</v>
      </c>
      <c r="E306" s="41">
        <f>IF(COUNTIFS(ENTRIES!$B$2:$B$1913,$B306,ENTRIES!$I$2:$I$1913,"Award")&gt;0,COUNTIFS(ENTRIES!$B$2:$B$1913,$B306,ENTRIES!$I$2:$I$1913,"Award"),0)</f>
        <v>0</v>
      </c>
      <c r="F306" s="41">
        <f>COUNTIFS(ENTRIES!$B$2:$B$1913,$B306,ENTRIES!$H$2:$H$1913,"A")</f>
        <v>0</v>
      </c>
      <c r="G306" s="41">
        <f>COUNTIFS(ENTRIES!$B$2:$B$1913,$B306,ENTRIES!$H$2:$H$1913,"-")</f>
        <v>0</v>
      </c>
      <c r="H306" s="41">
        <f>COUNTIFS(ENTRIES!$B$2:$B$1913,$B306,ENTRIES!$H$2:$H$1913,"W")</f>
        <v>0</v>
      </c>
      <c r="I306" s="41" t="str">
        <f t="shared" si="2"/>
        <v/>
      </c>
      <c r="J306" s="41" t="str">
        <f t="shared" si="16"/>
        <v/>
      </c>
      <c r="K306" s="30"/>
      <c r="L306" s="30"/>
      <c r="M306" s="41">
        <f t="shared" si="3"/>
        <v>0</v>
      </c>
      <c r="N306" s="32"/>
    </row>
    <row r="307" spans="1:14" ht="58.5" customHeight="1">
      <c r="A307" s="30"/>
      <c r="B307" s="29"/>
      <c r="C307" s="44" t="str" cm="1">
        <f t="array" ref="C307">_xlfn.IFS(LEN(B307)=0,"",D307=0,"NOT USED YET",F307+G307=0,"WAITING",AND(F307+G307&gt;0,J307="Y"),"-",F307+G307&gt;0,F307/(F307+G307),TRUE,"")</f>
        <v/>
      </c>
      <c r="D307" s="41">
        <f>COUNTIF(ENTRIES!B$2:B$1913,B307)</f>
        <v>0</v>
      </c>
      <c r="E307" s="41">
        <f>IF(COUNTIFS(ENTRIES!$B$2:$B$1913,$B307,ENTRIES!$I$2:$I$1913,"Award")&gt;0,COUNTIFS(ENTRIES!$B$2:$B$1913,$B307,ENTRIES!$I$2:$I$1913,"Award"),0)</f>
        <v>0</v>
      </c>
      <c r="F307" s="41">
        <f>COUNTIFS(ENTRIES!$B$2:$B$1913,$B307,ENTRIES!$H$2:$H$1913,"A")</f>
        <v>0</v>
      </c>
      <c r="G307" s="41">
        <f>COUNTIFS(ENTRIES!$B$2:$B$1913,$B307,ENTRIES!$H$2:$H$1913,"-")</f>
        <v>0</v>
      </c>
      <c r="H307" s="41">
        <f>COUNTIFS(ENTRIES!$B$2:$B$1913,$B307,ENTRIES!$H$2:$H$1913,"W")</f>
        <v>0</v>
      </c>
      <c r="I307" s="41" t="str">
        <f t="shared" si="2"/>
        <v/>
      </c>
      <c r="J307" s="41" t="str">
        <f t="shared" si="16"/>
        <v/>
      </c>
      <c r="K307" s="30"/>
      <c r="L307" s="30"/>
      <c r="M307" s="41">
        <f t="shared" si="3"/>
        <v>0</v>
      </c>
      <c r="N307" s="32"/>
    </row>
    <row r="308" spans="1:14" ht="58.5" customHeight="1">
      <c r="A308" s="30"/>
      <c r="B308" s="29"/>
      <c r="C308" s="44" t="str" cm="1">
        <f t="array" ref="C308">_xlfn.IFS(LEN(B308)=0,"",D308=0,"NOT USED YET",F308+G308=0,"WAITING",AND(F308+G308&gt;0,J308="Y"),"-",F308+G308&gt;0,F308/(F308+G308),TRUE,"")</f>
        <v/>
      </c>
      <c r="D308" s="41">
        <f>COUNTIF(ENTRIES!B$2:B$1913,B308)</f>
        <v>0</v>
      </c>
      <c r="E308" s="41">
        <f>IF(COUNTIFS(ENTRIES!$B$2:$B$1913,$B308,ENTRIES!$I$2:$I$1913,"Award")&gt;0,COUNTIFS(ENTRIES!$B$2:$B$1913,$B308,ENTRIES!$I$2:$I$1913,"Award"),0)</f>
        <v>0</v>
      </c>
      <c r="F308" s="41">
        <f>COUNTIFS(ENTRIES!$B$2:$B$1913,$B308,ENTRIES!$H$2:$H$1913,"A")</f>
        <v>0</v>
      </c>
      <c r="G308" s="41">
        <f>COUNTIFS(ENTRIES!$B$2:$B$1913,$B308,ENTRIES!$H$2:$H$1913,"-")</f>
        <v>0</v>
      </c>
      <c r="H308" s="41">
        <f>COUNTIFS(ENTRIES!$B$2:$B$1913,$B308,ENTRIES!$H$2:$H$1913,"W")</f>
        <v>0</v>
      </c>
      <c r="I308" s="41" t="str">
        <f t="shared" si="2"/>
        <v/>
      </c>
      <c r="J308" s="41" t="str">
        <f t="shared" si="16"/>
        <v/>
      </c>
      <c r="K308" s="30"/>
      <c r="L308" s="30"/>
      <c r="M308" s="41">
        <f t="shared" si="3"/>
        <v>0</v>
      </c>
      <c r="N308" s="32"/>
    </row>
    <row r="309" spans="1:14" ht="58.5" customHeight="1">
      <c r="A309" s="30"/>
      <c r="B309" s="29"/>
      <c r="C309" s="44" t="str" cm="1">
        <f t="array" ref="C309">_xlfn.IFS(LEN(B309)=0,"",D309=0,"NOT USED YET",F309+G309=0,"WAITING",AND(F309+G309&gt;0,J309="Y"),"-",F309+G309&gt;0,F309/(F309+G309),TRUE,"")</f>
        <v/>
      </c>
      <c r="D309" s="41">
        <f>COUNTIF(ENTRIES!B$2:B$1913,B309)</f>
        <v>0</v>
      </c>
      <c r="E309" s="41">
        <f>IF(COUNTIFS(ENTRIES!$B$2:$B$1913,$B309,ENTRIES!$I$2:$I$1913,"Award")&gt;0,COUNTIFS(ENTRIES!$B$2:$B$1913,$B309,ENTRIES!$I$2:$I$1913,"Award"),0)</f>
        <v>0</v>
      </c>
      <c r="F309" s="41">
        <f>COUNTIFS(ENTRIES!$B$2:$B$1913,$B309,ENTRIES!$H$2:$H$1913,"A")</f>
        <v>0</v>
      </c>
      <c r="G309" s="41">
        <f>COUNTIFS(ENTRIES!$B$2:$B$1913,$B309,ENTRIES!$H$2:$H$1913,"-")</f>
        <v>0</v>
      </c>
      <c r="H309" s="41">
        <f>COUNTIFS(ENTRIES!$B$2:$B$1913,$B309,ENTRIES!$H$2:$H$1913,"W")</f>
        <v>0</v>
      </c>
      <c r="I309" s="41" t="str">
        <f t="shared" si="2"/>
        <v/>
      </c>
      <c r="J309" s="41" t="str">
        <f t="shared" si="16"/>
        <v/>
      </c>
      <c r="K309" s="30"/>
      <c r="L309" s="30"/>
      <c r="M309" s="41">
        <f t="shared" si="3"/>
        <v>0</v>
      </c>
      <c r="N309" s="32"/>
    </row>
    <row r="310" spans="1:14" ht="58.5" customHeight="1">
      <c r="A310" s="30"/>
      <c r="B310" s="29"/>
      <c r="C310" s="44" t="str" cm="1">
        <f t="array" ref="C310">_xlfn.IFS(LEN(B310)=0,"",D310=0,"NOT USED YET",F310+G310=0,"WAITING",AND(F310+G310&gt;0,J310="Y"),"-",F310+G310&gt;0,F310/(F310+G310),TRUE,"")</f>
        <v/>
      </c>
      <c r="D310" s="41">
        <f>COUNTIF(ENTRIES!B$2:B$1913,B310)</f>
        <v>0</v>
      </c>
      <c r="E310" s="41">
        <f>IF(COUNTIFS(ENTRIES!$B$2:$B$1913,$B310,ENTRIES!$I$2:$I$1913,"Award")&gt;0,COUNTIFS(ENTRIES!$B$2:$B$1913,$B310,ENTRIES!$I$2:$I$1913,"Award"),0)</f>
        <v>0</v>
      </c>
      <c r="F310" s="41">
        <f>COUNTIFS(ENTRIES!$B$2:$B$1913,$B310,ENTRIES!$H$2:$H$1913,"A")</f>
        <v>0</v>
      </c>
      <c r="G310" s="41">
        <f>COUNTIFS(ENTRIES!$B$2:$B$1913,$B310,ENTRIES!$H$2:$H$1913,"-")</f>
        <v>0</v>
      </c>
      <c r="H310" s="41">
        <f>COUNTIFS(ENTRIES!$B$2:$B$1913,$B310,ENTRIES!$H$2:$H$1913,"W")</f>
        <v>0</v>
      </c>
      <c r="I310" s="41" t="str">
        <f t="shared" si="2"/>
        <v/>
      </c>
      <c r="J310" s="41" t="str">
        <f t="shared" si="16"/>
        <v/>
      </c>
      <c r="K310" s="30"/>
      <c r="L310" s="30"/>
      <c r="M310" s="41">
        <f t="shared" si="3"/>
        <v>0</v>
      </c>
      <c r="N310" s="32"/>
    </row>
    <row r="311" spans="1:14" ht="58.5" customHeight="1">
      <c r="A311" s="30"/>
      <c r="B311" s="29"/>
      <c r="C311" s="44" t="str" cm="1">
        <f t="array" ref="C311">_xlfn.IFS(LEN(B311)=0,"",D311=0,"NOT USED YET",F311+G311=0,"WAITING",AND(F311+G311&gt;0,J311="Y"),"-",F311+G311&gt;0,F311/(F311+G311),TRUE,"")</f>
        <v/>
      </c>
      <c r="D311" s="41">
        <f>COUNTIF(ENTRIES!B$2:B$1913,B311)</f>
        <v>0</v>
      </c>
      <c r="E311" s="41">
        <f>IF(COUNTIFS(ENTRIES!$B$2:$B$1913,$B311,ENTRIES!$I$2:$I$1913,"Award")&gt;0,COUNTIFS(ENTRIES!$B$2:$B$1913,$B311,ENTRIES!$I$2:$I$1913,"Award"),0)</f>
        <v>0</v>
      </c>
      <c r="F311" s="41">
        <f>COUNTIFS(ENTRIES!$B$2:$B$1913,$B311,ENTRIES!$H$2:$H$1913,"A")</f>
        <v>0</v>
      </c>
      <c r="G311" s="41">
        <f>COUNTIFS(ENTRIES!$B$2:$B$1913,$B311,ENTRIES!$H$2:$H$1913,"-")</f>
        <v>0</v>
      </c>
      <c r="H311" s="41">
        <f>COUNTIFS(ENTRIES!$B$2:$B$1913,$B311,ENTRIES!$H$2:$H$1913,"W")</f>
        <v>0</v>
      </c>
      <c r="I311" s="41" t="str">
        <f t="shared" si="2"/>
        <v/>
      </c>
      <c r="J311" s="41" t="str">
        <f t="shared" si="16"/>
        <v/>
      </c>
      <c r="K311" s="30"/>
      <c r="L311" s="30"/>
      <c r="M311" s="41">
        <f t="shared" si="3"/>
        <v>0</v>
      </c>
      <c r="N311" s="32"/>
    </row>
    <row r="312" spans="1:14" ht="58.5" customHeight="1">
      <c r="A312" s="30"/>
      <c r="B312" s="29"/>
      <c r="C312" s="44" t="str" cm="1">
        <f t="array" ref="C312">_xlfn.IFS(LEN(B312)=0,"",D312=0,"NOT USED YET",F312+G312=0,"WAITING",AND(F312+G312&gt;0,J312="Y"),"-",F312+G312&gt;0,F312/(F312+G312),TRUE,"")</f>
        <v/>
      </c>
      <c r="D312" s="41">
        <f>COUNTIF(ENTRIES!B$2:B$1913,B312)</f>
        <v>0</v>
      </c>
      <c r="E312" s="41">
        <f>IF(COUNTIFS(ENTRIES!$B$2:$B$1913,$B312,ENTRIES!$I$2:$I$1913,"Award")&gt;0,COUNTIFS(ENTRIES!$B$2:$B$1913,$B312,ENTRIES!$I$2:$I$1913,"Award"),0)</f>
        <v>0</v>
      </c>
      <c r="F312" s="41">
        <f>COUNTIFS(ENTRIES!$B$2:$B$1913,$B312,ENTRIES!$H$2:$H$1913,"A")</f>
        <v>0</v>
      </c>
      <c r="G312" s="41">
        <f>COUNTIFS(ENTRIES!$B$2:$B$1913,$B312,ENTRIES!$H$2:$H$1913,"-")</f>
        <v>0</v>
      </c>
      <c r="H312" s="41">
        <f>COUNTIFS(ENTRIES!$B$2:$B$1913,$B312,ENTRIES!$H$2:$H$1913,"W")</f>
        <v>0</v>
      </c>
      <c r="I312" s="41" t="str">
        <f t="shared" si="2"/>
        <v/>
      </c>
      <c r="J312" s="41" t="str">
        <f t="shared" si="16"/>
        <v/>
      </c>
      <c r="K312" s="30"/>
      <c r="L312" s="30"/>
      <c r="M312" s="41">
        <f t="shared" si="3"/>
        <v>0</v>
      </c>
      <c r="N312" s="32"/>
    </row>
    <row r="313" spans="1:14" ht="58.5" customHeight="1">
      <c r="A313" s="30"/>
      <c r="B313" s="29"/>
      <c r="C313" s="44" t="str" cm="1">
        <f t="array" ref="C313">_xlfn.IFS(LEN(B313)=0,"",D313=0,"NOT USED YET",F313+G313=0,"WAITING",AND(F313+G313&gt;0,J313="Y"),"-",F313+G313&gt;0,F313/(F313+G313),TRUE,"")</f>
        <v/>
      </c>
      <c r="D313" s="41">
        <f>COUNTIF(ENTRIES!B$2:B$1913,B313)</f>
        <v>0</v>
      </c>
      <c r="E313" s="41">
        <f>IF(COUNTIFS(ENTRIES!$B$2:$B$1913,$B313,ENTRIES!$I$2:$I$1913,"Award")&gt;0,COUNTIFS(ENTRIES!$B$2:$B$1913,$B313,ENTRIES!$I$2:$I$1913,"Award"),0)</f>
        <v>0</v>
      </c>
      <c r="F313" s="41">
        <f>COUNTIFS(ENTRIES!$B$2:$B$1913,$B313,ENTRIES!$H$2:$H$1913,"A")</f>
        <v>0</v>
      </c>
      <c r="G313" s="41">
        <f>COUNTIFS(ENTRIES!$B$2:$B$1913,$B313,ENTRIES!$H$2:$H$1913,"-")</f>
        <v>0</v>
      </c>
      <c r="H313" s="41">
        <f>COUNTIFS(ENTRIES!$B$2:$B$1913,$B313,ENTRIES!$H$2:$H$1913,"W")</f>
        <v>0</v>
      </c>
      <c r="I313" s="41" t="str">
        <f t="shared" si="2"/>
        <v/>
      </c>
      <c r="J313" s="41" t="str">
        <f t="shared" si="16"/>
        <v/>
      </c>
      <c r="K313" s="30"/>
      <c r="L313" s="30"/>
      <c r="M313" s="41">
        <f t="shared" si="3"/>
        <v>0</v>
      </c>
      <c r="N313" s="32"/>
    </row>
    <row r="314" spans="1:14" ht="58.5" customHeight="1">
      <c r="A314" s="30"/>
      <c r="B314" s="29"/>
      <c r="C314" s="44" t="str" cm="1">
        <f t="array" ref="C314">_xlfn.IFS(LEN(B314)=0,"",D314=0,"NOT USED YET",F314+G314=0,"WAITING",AND(F314+G314&gt;0,J314="Y"),"-",F314+G314&gt;0,F314/(F314+G314),TRUE,"")</f>
        <v/>
      </c>
      <c r="D314" s="41">
        <f>COUNTIF(ENTRIES!B$2:B$1913,B314)</f>
        <v>0</v>
      </c>
      <c r="E314" s="41">
        <f>IF(COUNTIFS(ENTRIES!$B$2:$B$1913,$B314,ENTRIES!$I$2:$I$1913,"Award")&gt;0,COUNTIFS(ENTRIES!$B$2:$B$1913,$B314,ENTRIES!$I$2:$I$1913,"Award"),0)</f>
        <v>0</v>
      </c>
      <c r="F314" s="41">
        <f>COUNTIFS(ENTRIES!$B$2:$B$1913,$B314,ENTRIES!$H$2:$H$1913,"A")</f>
        <v>0</v>
      </c>
      <c r="G314" s="41">
        <f>COUNTIFS(ENTRIES!$B$2:$B$1913,$B314,ENTRIES!$H$2:$H$1913,"-")</f>
        <v>0</v>
      </c>
      <c r="H314" s="41">
        <f>COUNTIFS(ENTRIES!$B$2:$B$1913,$B314,ENTRIES!$H$2:$H$1913,"W")</f>
        <v>0</v>
      </c>
      <c r="I314" s="41" t="str">
        <f t="shared" si="2"/>
        <v/>
      </c>
      <c r="J314" s="41" t="str">
        <f t="shared" si="16"/>
        <v/>
      </c>
      <c r="K314" s="30"/>
      <c r="L314" s="30"/>
      <c r="M314" s="41">
        <f t="shared" si="3"/>
        <v>0</v>
      </c>
      <c r="N314" s="32"/>
    </row>
    <row r="315" spans="1:14" ht="58.5" customHeight="1">
      <c r="A315" s="30"/>
      <c r="B315" s="29"/>
      <c r="C315" s="44" t="str" cm="1">
        <f t="array" ref="C315">_xlfn.IFS(LEN(B315)=0,"",D315=0,"NOT USED YET",F315+G315=0,"WAITING",AND(F315+G315&gt;0,J315="Y"),"-",F315+G315&gt;0,F315/(F315+G315),TRUE,"")</f>
        <v/>
      </c>
      <c r="D315" s="41">
        <f>COUNTIF(ENTRIES!B$2:B$1913,B315)</f>
        <v>0</v>
      </c>
      <c r="E315" s="41">
        <f>IF(COUNTIFS(ENTRIES!$B$2:$B$1913,$B315,ENTRIES!$I$2:$I$1913,"Award")&gt;0,COUNTIFS(ENTRIES!$B$2:$B$1913,$B315,ENTRIES!$I$2:$I$1913,"Award"),0)</f>
        <v>0</v>
      </c>
      <c r="F315" s="41">
        <f>COUNTIFS(ENTRIES!$B$2:$B$1913,$B315,ENTRIES!$H$2:$H$1913,"A")</f>
        <v>0</v>
      </c>
      <c r="G315" s="41">
        <f>COUNTIFS(ENTRIES!$B$2:$B$1913,$B315,ENTRIES!$H$2:$H$1913,"-")</f>
        <v>0</v>
      </c>
      <c r="H315" s="41">
        <f>COUNTIFS(ENTRIES!$B$2:$B$1913,$B315,ENTRIES!$H$2:$H$1913,"W")</f>
        <v>0</v>
      </c>
      <c r="I315" s="41" t="str">
        <f t="shared" si="2"/>
        <v/>
      </c>
      <c r="J315" s="41" t="str">
        <f t="shared" si="16"/>
        <v/>
      </c>
      <c r="K315" s="30"/>
      <c r="L315" s="30"/>
      <c r="M315" s="41">
        <f t="shared" si="3"/>
        <v>0</v>
      </c>
      <c r="N315" s="32"/>
    </row>
    <row r="316" spans="1:14" ht="58.5" customHeight="1">
      <c r="A316" s="30"/>
      <c r="B316" s="29"/>
      <c r="C316" s="44" t="str" cm="1">
        <f t="array" ref="C316">_xlfn.IFS(LEN(B316)=0,"",D316=0,"NOT USED YET",F316+G316=0,"WAITING",AND(F316+G316&gt;0,J316="Y"),"-",F316+G316&gt;0,F316/(F316+G316),TRUE,"")</f>
        <v/>
      </c>
      <c r="D316" s="41">
        <f>COUNTIF(ENTRIES!B$2:B$1913,B316)</f>
        <v>0</v>
      </c>
      <c r="E316" s="41">
        <f>IF(COUNTIFS(ENTRIES!$B$2:$B$1913,$B316,ENTRIES!$I$2:$I$1913,"Award")&gt;0,COUNTIFS(ENTRIES!$B$2:$B$1913,$B316,ENTRIES!$I$2:$I$1913,"Award"),0)</f>
        <v>0</v>
      </c>
      <c r="F316" s="41">
        <f>COUNTIFS(ENTRIES!$B$2:$B$1913,$B316,ENTRIES!$H$2:$H$1913,"A")</f>
        <v>0</v>
      </c>
      <c r="G316" s="41">
        <f>COUNTIFS(ENTRIES!$B$2:$B$1913,$B316,ENTRIES!$H$2:$H$1913,"-")</f>
        <v>0</v>
      </c>
      <c r="H316" s="41">
        <f>COUNTIFS(ENTRIES!$B$2:$B$1913,$B316,ENTRIES!$H$2:$H$1913,"W")</f>
        <v>0</v>
      </c>
      <c r="I316" s="41" t="str">
        <f t="shared" si="2"/>
        <v/>
      </c>
      <c r="J316" s="41" t="str">
        <f t="shared" si="16"/>
        <v/>
      </c>
      <c r="K316" s="30"/>
      <c r="L316" s="30"/>
      <c r="M316" s="41">
        <f t="shared" si="3"/>
        <v>0</v>
      </c>
      <c r="N316" s="32"/>
    </row>
    <row r="317" spans="1:14" ht="58.5" customHeight="1">
      <c r="A317" s="30"/>
      <c r="B317" s="29"/>
      <c r="C317" s="44" t="str" cm="1">
        <f t="array" ref="C317">_xlfn.IFS(LEN(B317)=0,"",D317=0,"NOT USED YET",F317+G317=0,"WAITING",AND(F317+G317&gt;0,J317="Y"),"-",F317+G317&gt;0,F317/(F317+G317),TRUE,"")</f>
        <v/>
      </c>
      <c r="D317" s="41">
        <f>COUNTIF(ENTRIES!B$2:B$1913,B317)</f>
        <v>0</v>
      </c>
      <c r="E317" s="41">
        <f>IF(COUNTIFS(ENTRIES!$B$2:$B$1913,$B317,ENTRIES!$I$2:$I$1913,"Award")&gt;0,COUNTIFS(ENTRIES!$B$2:$B$1913,$B317,ENTRIES!$I$2:$I$1913,"Award"),0)</f>
        <v>0</v>
      </c>
      <c r="F317" s="41">
        <f>COUNTIFS(ENTRIES!$B$2:$B$1913,$B317,ENTRIES!$H$2:$H$1913,"A")</f>
        <v>0</v>
      </c>
      <c r="G317" s="41">
        <f>COUNTIFS(ENTRIES!$B$2:$B$1913,$B317,ENTRIES!$H$2:$H$1913,"-")</f>
        <v>0</v>
      </c>
      <c r="H317" s="41">
        <f>COUNTIFS(ENTRIES!$B$2:$B$1913,$B317,ENTRIES!$H$2:$H$1913,"W")</f>
        <v>0</v>
      </c>
      <c r="I317" s="41" t="str">
        <f t="shared" si="2"/>
        <v/>
      </c>
      <c r="J317" s="41" t="str">
        <f t="shared" si="16"/>
        <v/>
      </c>
      <c r="K317" s="30"/>
      <c r="L317" s="30"/>
      <c r="M317" s="41">
        <f t="shared" si="3"/>
        <v>0</v>
      </c>
      <c r="N317" s="32"/>
    </row>
    <row r="318" spans="1:14" ht="58.5" customHeight="1">
      <c r="A318" s="30"/>
      <c r="B318" s="29"/>
      <c r="C318" s="44" t="str" cm="1">
        <f t="array" ref="C318">_xlfn.IFS(LEN(B318)=0,"",D318=0,"NOT USED YET",F318+G318=0,"WAITING",AND(F318+G318&gt;0,J318="Y"),"-",F318+G318&gt;0,F318/(F318+G318),TRUE,"")</f>
        <v/>
      </c>
      <c r="D318" s="41">
        <f>COUNTIF(ENTRIES!B$2:B$1913,B318)</f>
        <v>0</v>
      </c>
      <c r="E318" s="41">
        <f>IF(COUNTIFS(ENTRIES!$B$2:$B$1913,$B318,ENTRIES!$I$2:$I$1913,"Award")&gt;0,COUNTIFS(ENTRIES!$B$2:$B$1913,$B318,ENTRIES!$I$2:$I$1913,"Award"),0)</f>
        <v>0</v>
      </c>
      <c r="F318" s="41">
        <f>COUNTIFS(ENTRIES!$B$2:$B$1913,$B318,ENTRIES!$H$2:$H$1913,"A")</f>
        <v>0</v>
      </c>
      <c r="G318" s="41">
        <f>COUNTIFS(ENTRIES!$B$2:$B$1913,$B318,ENTRIES!$H$2:$H$1913,"-")</f>
        <v>0</v>
      </c>
      <c r="H318" s="41">
        <f>COUNTIFS(ENTRIES!$B$2:$B$1913,$B318,ENTRIES!$H$2:$H$1913,"W")</f>
        <v>0</v>
      </c>
      <c r="I318" s="41" t="str">
        <f t="shared" si="2"/>
        <v/>
      </c>
      <c r="J318" s="41" t="str">
        <f t="shared" si="16"/>
        <v/>
      </c>
      <c r="K318" s="30"/>
      <c r="L318" s="30"/>
      <c r="M318" s="41">
        <f t="shared" si="3"/>
        <v>0</v>
      </c>
      <c r="N318" s="32"/>
    </row>
    <row r="319" spans="1:14" ht="58.5" customHeight="1">
      <c r="A319" s="30"/>
      <c r="B319" s="29"/>
      <c r="C319" s="44" t="str" cm="1">
        <f t="array" ref="C319">_xlfn.IFS(LEN(B319)=0,"",D319=0,"NOT USED YET",F319+G319=0,"WAITING",AND(F319+G319&gt;0,J319="Y"),"-",F319+G319&gt;0,F319/(F319+G319),TRUE,"")</f>
        <v/>
      </c>
      <c r="D319" s="41">
        <f>COUNTIF(ENTRIES!B$2:B$1913,B319)</f>
        <v>0</v>
      </c>
      <c r="E319" s="41">
        <f>IF(COUNTIFS(ENTRIES!$B$2:$B$1913,$B319,ENTRIES!$I$2:$I$1913,"Award")&gt;0,COUNTIFS(ENTRIES!$B$2:$B$1913,$B319,ENTRIES!$I$2:$I$1913,"Award"),0)</f>
        <v>0</v>
      </c>
      <c r="F319" s="41">
        <f>COUNTIFS(ENTRIES!$B$2:$B$1913,$B319,ENTRIES!$H$2:$H$1913,"A")</f>
        <v>0</v>
      </c>
      <c r="G319" s="41">
        <f>COUNTIFS(ENTRIES!$B$2:$B$1913,$B319,ENTRIES!$H$2:$H$1913,"-")</f>
        <v>0</v>
      </c>
      <c r="H319" s="41">
        <f>COUNTIFS(ENTRIES!$B$2:$B$1913,$B319,ENTRIES!$H$2:$H$1913,"W")</f>
        <v>0</v>
      </c>
      <c r="I319" s="41" t="str">
        <f t="shared" si="2"/>
        <v/>
      </c>
      <c r="J319" s="41" t="str">
        <f t="shared" si="16"/>
        <v/>
      </c>
      <c r="K319" s="30"/>
      <c r="L319" s="30"/>
      <c r="M319" s="41">
        <f t="shared" si="3"/>
        <v>0</v>
      </c>
      <c r="N319" s="32"/>
    </row>
    <row r="320" spans="1:14" ht="58.5" customHeight="1">
      <c r="A320" s="30"/>
      <c r="B320" s="29"/>
      <c r="C320" s="44" t="str" cm="1">
        <f t="array" ref="C320">_xlfn.IFS(LEN(B320)=0,"",D320=0,"NOT USED YET",F320+G320=0,"WAITING",AND(F320+G320&gt;0,J320="Y"),"-",F320+G320&gt;0,F320/(F320+G320),TRUE,"")</f>
        <v/>
      </c>
      <c r="D320" s="41">
        <f>COUNTIF(ENTRIES!B$2:B$1913,B320)</f>
        <v>0</v>
      </c>
      <c r="E320" s="41">
        <f>IF(COUNTIFS(ENTRIES!$B$2:$B$1913,$B320,ENTRIES!$I$2:$I$1913,"Award")&gt;0,COUNTIFS(ENTRIES!$B$2:$B$1913,$B320,ENTRIES!$I$2:$I$1913,"Award"),0)</f>
        <v>0</v>
      </c>
      <c r="F320" s="41">
        <f>COUNTIFS(ENTRIES!$B$2:$B$1913,$B320,ENTRIES!$H$2:$H$1913,"A")</f>
        <v>0</v>
      </c>
      <c r="G320" s="41">
        <f>COUNTIFS(ENTRIES!$B$2:$B$1913,$B320,ENTRIES!$H$2:$H$1913,"-")</f>
        <v>0</v>
      </c>
      <c r="H320" s="41">
        <f>COUNTIFS(ENTRIES!$B$2:$B$1913,$B320,ENTRIES!$H$2:$H$1913,"W")</f>
        <v>0</v>
      </c>
      <c r="I320" s="41" t="str">
        <f t="shared" si="2"/>
        <v/>
      </c>
      <c r="J320" s="41" t="str">
        <f t="shared" si="16"/>
        <v/>
      </c>
      <c r="K320" s="30"/>
      <c r="L320" s="30"/>
      <c r="M320" s="41">
        <f t="shared" si="3"/>
        <v>0</v>
      </c>
      <c r="N320" s="32"/>
    </row>
    <row r="321" spans="1:14" ht="58.5" customHeight="1">
      <c r="A321" s="30"/>
      <c r="B321" s="29"/>
      <c r="C321" s="44" t="str" cm="1">
        <f t="array" ref="C321">_xlfn.IFS(LEN(B321)=0,"",D321=0,"NOT USED YET",F321+G321=0,"WAITING",AND(F321+G321&gt;0,J321="Y"),"-",F321+G321&gt;0,F321/(F321+G321),TRUE,"")</f>
        <v/>
      </c>
      <c r="D321" s="41">
        <f>COUNTIF(ENTRIES!B$2:B$1913,B321)</f>
        <v>0</v>
      </c>
      <c r="E321" s="41">
        <f>IF(COUNTIFS(ENTRIES!$B$2:$B$1913,$B321,ENTRIES!$I$2:$I$1913,"Award")&gt;0,COUNTIFS(ENTRIES!$B$2:$B$1913,$B321,ENTRIES!$I$2:$I$1913,"Award"),0)</f>
        <v>0</v>
      </c>
      <c r="F321" s="41">
        <f>COUNTIFS(ENTRIES!$B$2:$B$1913,$B321,ENTRIES!$H$2:$H$1913,"A")</f>
        <v>0</v>
      </c>
      <c r="G321" s="41">
        <f>COUNTIFS(ENTRIES!$B$2:$B$1913,$B321,ENTRIES!$H$2:$H$1913,"-")</f>
        <v>0</v>
      </c>
      <c r="H321" s="41">
        <f>COUNTIFS(ENTRIES!$B$2:$B$1913,$B321,ENTRIES!$H$2:$H$1913,"W")</f>
        <v>0</v>
      </c>
      <c r="I321" s="41" t="str">
        <f t="shared" si="2"/>
        <v/>
      </c>
      <c r="J321" s="41" t="str">
        <f t="shared" si="16"/>
        <v/>
      </c>
      <c r="K321" s="30"/>
      <c r="L321" s="30"/>
      <c r="M321" s="41">
        <f t="shared" si="3"/>
        <v>0</v>
      </c>
      <c r="N321" s="32"/>
    </row>
    <row r="322" spans="1:14" ht="58.5" customHeight="1">
      <c r="A322" s="30"/>
      <c r="B322" s="29"/>
      <c r="C322" s="44" t="str" cm="1">
        <f t="array" ref="C322">_xlfn.IFS(LEN(B322)=0,"",D322=0,"NOT USED YET",F322+G322=0,"WAITING",AND(F322+G322&gt;0,J322="Y"),"-",F322+G322&gt;0,F322/(F322+G322),TRUE,"")</f>
        <v/>
      </c>
      <c r="D322" s="41">
        <f>COUNTIF(ENTRIES!B$2:B$1913,B322)</f>
        <v>0</v>
      </c>
      <c r="E322" s="41">
        <f>IF(COUNTIFS(ENTRIES!$B$2:$B$1913,$B322,ENTRIES!$I$2:$I$1913,"Award")&gt;0,COUNTIFS(ENTRIES!$B$2:$B$1913,$B322,ENTRIES!$I$2:$I$1913,"Award"),0)</f>
        <v>0</v>
      </c>
      <c r="F322" s="41">
        <f>COUNTIFS(ENTRIES!$B$2:$B$1913,$B322,ENTRIES!$H$2:$H$1913,"A")</f>
        <v>0</v>
      </c>
      <c r="G322" s="41">
        <f>COUNTIFS(ENTRIES!$B$2:$B$1913,$B322,ENTRIES!$H$2:$H$1913,"-")</f>
        <v>0</v>
      </c>
      <c r="H322" s="41">
        <f>COUNTIFS(ENTRIES!$B$2:$B$1913,$B322,ENTRIES!$H$2:$H$1913,"W")</f>
        <v>0</v>
      </c>
      <c r="I322" s="41" t="str">
        <f t="shared" si="2"/>
        <v/>
      </c>
      <c r="J322" s="41" t="str">
        <f t="shared" si="16"/>
        <v/>
      </c>
      <c r="K322" s="30"/>
      <c r="L322" s="30"/>
      <c r="M322" s="41">
        <f t="shared" si="3"/>
        <v>0</v>
      </c>
      <c r="N322" s="32"/>
    </row>
    <row r="323" spans="1:14" ht="58.5" customHeight="1">
      <c r="A323" s="30"/>
      <c r="B323" s="29"/>
      <c r="C323" s="44" t="str" cm="1">
        <f t="array" ref="C323">_xlfn.IFS(LEN(B323)=0,"",D323=0,"NOT USED YET",F323+G323=0,"WAITING",AND(F323+G323&gt;0,J323="Y"),"-",F323+G323&gt;0,F323/(F323+G323),TRUE,"")</f>
        <v/>
      </c>
      <c r="D323" s="41">
        <f>COUNTIF(ENTRIES!B$2:B$1913,B323)</f>
        <v>0</v>
      </c>
      <c r="E323" s="41">
        <f>IF(COUNTIFS(ENTRIES!$B$2:$B$1913,$B323,ENTRIES!$I$2:$I$1913,"Award")&gt;0,COUNTIFS(ENTRIES!$B$2:$B$1913,$B323,ENTRIES!$I$2:$I$1913,"Award"),0)</f>
        <v>0</v>
      </c>
      <c r="F323" s="41">
        <f>COUNTIFS(ENTRIES!$B$2:$B$1913,$B323,ENTRIES!$H$2:$H$1913,"A")</f>
        <v>0</v>
      </c>
      <c r="G323" s="41">
        <f>COUNTIFS(ENTRIES!$B$2:$B$1913,$B323,ENTRIES!$H$2:$H$1913,"-")</f>
        <v>0</v>
      </c>
      <c r="H323" s="41">
        <f>COUNTIFS(ENTRIES!$B$2:$B$1913,$B323,ENTRIES!$H$2:$H$1913,"W")</f>
        <v>0</v>
      </c>
      <c r="I323" s="41" t="str">
        <f t="shared" si="2"/>
        <v/>
      </c>
      <c r="J323" s="41" t="str">
        <f t="shared" si="16"/>
        <v/>
      </c>
      <c r="K323" s="30"/>
      <c r="L323" s="30"/>
      <c r="M323" s="41">
        <f t="shared" si="3"/>
        <v>0</v>
      </c>
      <c r="N323" s="32"/>
    </row>
    <row r="324" spans="1:14" ht="58.5" customHeight="1">
      <c r="A324" s="30"/>
      <c r="B324" s="29"/>
      <c r="C324" s="44" t="str" cm="1">
        <f t="array" ref="C324">_xlfn.IFS(LEN(B324)=0,"",D324=0,"NOT USED YET",F324+G324=0,"WAITING",AND(F324+G324&gt;0,J324="Y"),"-",F324+G324&gt;0,F324/(F324+G324),TRUE,"")</f>
        <v/>
      </c>
      <c r="D324" s="41">
        <f>COUNTIF(ENTRIES!B$2:B$1913,B324)</f>
        <v>0</v>
      </c>
      <c r="E324" s="41">
        <f>IF(COUNTIFS(ENTRIES!$B$2:$B$1913,$B324,ENTRIES!$I$2:$I$1913,"Award")&gt;0,COUNTIFS(ENTRIES!$B$2:$B$1913,$B324,ENTRIES!$I$2:$I$1913,"Award"),0)</f>
        <v>0</v>
      </c>
      <c r="F324" s="41">
        <f>COUNTIFS(ENTRIES!$B$2:$B$1913,$B324,ENTRIES!$H$2:$H$1913,"A")</f>
        <v>0</v>
      </c>
      <c r="G324" s="41">
        <f>COUNTIFS(ENTRIES!$B$2:$B$1913,$B324,ENTRIES!$H$2:$H$1913,"-")</f>
        <v>0</v>
      </c>
      <c r="H324" s="41">
        <f>COUNTIFS(ENTRIES!$B$2:$B$1913,$B324,ENTRIES!$H$2:$H$1913,"W")</f>
        <v>0</v>
      </c>
      <c r="I324" s="41" t="str">
        <f t="shared" si="2"/>
        <v/>
      </c>
      <c r="J324" s="41" t="str">
        <f t="shared" si="16"/>
        <v/>
      </c>
      <c r="K324" s="30"/>
      <c r="L324" s="30"/>
      <c r="M324" s="41">
        <f t="shared" si="3"/>
        <v>0</v>
      </c>
      <c r="N324" s="32"/>
    </row>
    <row r="325" spans="1:14" ht="58.5" customHeight="1">
      <c r="A325" s="30"/>
      <c r="B325" s="29"/>
      <c r="C325" s="44" t="str" cm="1">
        <f t="array" ref="C325">_xlfn.IFS(LEN(B325)=0,"",D325=0,"NOT USED YET",F325+G325=0,"WAITING",AND(F325+G325&gt;0,J325="Y"),"-",F325+G325&gt;0,F325/(F325+G325),TRUE,"")</f>
        <v/>
      </c>
      <c r="D325" s="41">
        <f>COUNTIF(ENTRIES!B$2:B$1913,B325)</f>
        <v>0</v>
      </c>
      <c r="E325" s="41">
        <f>IF(COUNTIFS(ENTRIES!$B$2:$B$1913,$B325,ENTRIES!$I$2:$I$1913,"Award")&gt;0,COUNTIFS(ENTRIES!$B$2:$B$1913,$B325,ENTRIES!$I$2:$I$1913,"Award"),0)</f>
        <v>0</v>
      </c>
      <c r="F325" s="41">
        <f>COUNTIFS(ENTRIES!$B$2:$B$1913,$B325,ENTRIES!$H$2:$H$1913,"A")</f>
        <v>0</v>
      </c>
      <c r="G325" s="41">
        <f>COUNTIFS(ENTRIES!$B$2:$B$1913,$B325,ENTRIES!$H$2:$H$1913,"-")</f>
        <v>0</v>
      </c>
      <c r="H325" s="41">
        <f>COUNTIFS(ENTRIES!$B$2:$B$1913,$B325,ENTRIES!$H$2:$H$1913,"W")</f>
        <v>0</v>
      </c>
      <c r="I325" s="41" t="str">
        <f t="shared" si="2"/>
        <v/>
      </c>
      <c r="J325" s="41" t="str">
        <f t="shared" si="16"/>
        <v/>
      </c>
      <c r="K325" s="30"/>
      <c r="L325" s="30"/>
      <c r="M325" s="41">
        <f t="shared" si="3"/>
        <v>0</v>
      </c>
      <c r="N325" s="32"/>
    </row>
    <row r="326" spans="1:14" ht="58.5" customHeight="1">
      <c r="A326" s="30"/>
      <c r="B326" s="29"/>
      <c r="C326" s="44" t="str" cm="1">
        <f t="array" ref="C326">_xlfn.IFS(LEN(B326)=0,"",D326=0,"NOT USED YET",F326+G326=0,"WAITING",AND(F326+G326&gt;0,J326="Y"),"-",F326+G326&gt;0,F326/(F326+G326),TRUE,"")</f>
        <v/>
      </c>
      <c r="D326" s="41">
        <f>COUNTIF(ENTRIES!B$2:B$1913,B326)</f>
        <v>0</v>
      </c>
      <c r="E326" s="41">
        <f>IF(COUNTIFS(ENTRIES!$B$2:$B$1913,$B326,ENTRIES!$I$2:$I$1913,"Award")&gt;0,COUNTIFS(ENTRIES!$B$2:$B$1913,$B326,ENTRIES!$I$2:$I$1913,"Award"),0)</f>
        <v>0</v>
      </c>
      <c r="F326" s="41">
        <f>COUNTIFS(ENTRIES!$B$2:$B$1913,$B326,ENTRIES!$H$2:$H$1913,"A")</f>
        <v>0</v>
      </c>
      <c r="G326" s="41">
        <f>COUNTIFS(ENTRIES!$B$2:$B$1913,$B326,ENTRIES!$H$2:$H$1913,"-")</f>
        <v>0</v>
      </c>
      <c r="H326" s="41">
        <f>COUNTIFS(ENTRIES!$B$2:$B$1913,$B326,ENTRIES!$H$2:$H$1913,"W")</f>
        <v>0</v>
      </c>
      <c r="I326" s="41" t="str">
        <f t="shared" si="2"/>
        <v/>
      </c>
      <c r="J326" s="41" t="str">
        <f t="shared" si="16"/>
        <v/>
      </c>
      <c r="K326" s="30"/>
      <c r="L326" s="30"/>
      <c r="M326" s="41">
        <f t="shared" si="3"/>
        <v>0</v>
      </c>
      <c r="N326" s="32"/>
    </row>
    <row r="327" spans="1:14" ht="58.5" customHeight="1">
      <c r="A327" s="30"/>
      <c r="B327" s="29"/>
      <c r="C327" s="44" t="str" cm="1">
        <f t="array" ref="C327">_xlfn.IFS(LEN(B327)=0,"",D327=0,"NOT USED YET",F327+G327=0,"WAITING",AND(F327+G327&gt;0,J327="Y"),"-",F327+G327&gt;0,F327/(F327+G327),TRUE,"")</f>
        <v/>
      </c>
      <c r="D327" s="41">
        <f>COUNTIF(ENTRIES!B$2:B$1913,B327)</f>
        <v>0</v>
      </c>
      <c r="E327" s="41">
        <f>IF(COUNTIFS(ENTRIES!$B$2:$B$1913,$B327,ENTRIES!$I$2:$I$1913,"Award")&gt;0,COUNTIFS(ENTRIES!$B$2:$B$1913,$B327,ENTRIES!$I$2:$I$1913,"Award"),0)</f>
        <v>0</v>
      </c>
      <c r="F327" s="41">
        <f>COUNTIFS(ENTRIES!$B$2:$B$1913,$B327,ENTRIES!$H$2:$H$1913,"A")</f>
        <v>0</v>
      </c>
      <c r="G327" s="41">
        <f>COUNTIFS(ENTRIES!$B$2:$B$1913,$B327,ENTRIES!$H$2:$H$1913,"-")</f>
        <v>0</v>
      </c>
      <c r="H327" s="41">
        <f>COUNTIFS(ENTRIES!$B$2:$B$1913,$B327,ENTRIES!$H$2:$H$1913,"W")</f>
        <v>0</v>
      </c>
      <c r="I327" s="41" t="str">
        <f t="shared" si="2"/>
        <v/>
      </c>
      <c r="J327" s="41" t="str">
        <f t="shared" si="16"/>
        <v/>
      </c>
      <c r="K327" s="30"/>
      <c r="L327" s="30"/>
      <c r="M327" s="41">
        <f t="shared" si="3"/>
        <v>0</v>
      </c>
      <c r="N327" s="32"/>
    </row>
    <row r="328" spans="1:14" ht="58.5" customHeight="1">
      <c r="A328" s="30"/>
      <c r="B328" s="29"/>
      <c r="C328" s="44" t="str" cm="1">
        <f t="array" ref="C328">_xlfn.IFS(LEN(B328)=0,"",D328=0,"NOT USED YET",F328+G328=0,"WAITING",AND(F328+G328&gt;0,J328="Y"),"-",F328+G328&gt;0,F328/(F328+G328),TRUE,"")</f>
        <v/>
      </c>
      <c r="D328" s="41">
        <f>COUNTIF(ENTRIES!B$2:B$1913,B328)</f>
        <v>0</v>
      </c>
      <c r="E328" s="41">
        <f>IF(COUNTIFS(ENTRIES!$B$2:$B$1913,$B328,ENTRIES!$I$2:$I$1913,"Award")&gt;0,COUNTIFS(ENTRIES!$B$2:$B$1913,$B328,ENTRIES!$I$2:$I$1913,"Award"),0)</f>
        <v>0</v>
      </c>
      <c r="F328" s="41">
        <f>COUNTIFS(ENTRIES!$B$2:$B$1913,$B328,ENTRIES!$H$2:$H$1913,"A")</f>
        <v>0</v>
      </c>
      <c r="G328" s="41">
        <f>COUNTIFS(ENTRIES!$B$2:$B$1913,$B328,ENTRIES!$H$2:$H$1913,"-")</f>
        <v>0</v>
      </c>
      <c r="H328" s="41">
        <f>COUNTIFS(ENTRIES!$B$2:$B$1913,$B328,ENTRIES!$H$2:$H$1913,"W")</f>
        <v>0</v>
      </c>
      <c r="I328" s="41" t="str">
        <f t="shared" si="2"/>
        <v/>
      </c>
      <c r="J328" s="41" t="str">
        <f t="shared" si="16"/>
        <v/>
      </c>
      <c r="K328" s="30"/>
      <c r="L328" s="30"/>
      <c r="M328" s="41">
        <f t="shared" si="3"/>
        <v>0</v>
      </c>
      <c r="N328" s="32"/>
    </row>
    <row r="329" spans="1:14" ht="58.5" customHeight="1">
      <c r="A329" s="30"/>
      <c r="B329" s="29"/>
      <c r="C329" s="44" t="str" cm="1">
        <f t="array" ref="C329">_xlfn.IFS(LEN(B329)=0,"",D329=0,"NOT USED YET",F329+G329=0,"WAITING",AND(F329+G329&gt;0,J329="Y"),"-",F329+G329&gt;0,F329/(F329+G329),TRUE,"")</f>
        <v/>
      </c>
      <c r="D329" s="41">
        <f>COUNTIF(ENTRIES!B$2:B$1913,B329)</f>
        <v>0</v>
      </c>
      <c r="E329" s="41">
        <f>IF(COUNTIFS(ENTRIES!$B$2:$B$1913,$B329,ENTRIES!$I$2:$I$1913,"Award")&gt;0,COUNTIFS(ENTRIES!$B$2:$B$1913,$B329,ENTRIES!$I$2:$I$1913,"Award"),0)</f>
        <v>0</v>
      </c>
      <c r="F329" s="41">
        <f>COUNTIFS(ENTRIES!$B$2:$B$1913,$B329,ENTRIES!$H$2:$H$1913,"A")</f>
        <v>0</v>
      </c>
      <c r="G329" s="41">
        <f>COUNTIFS(ENTRIES!$B$2:$B$1913,$B329,ENTRIES!$H$2:$H$1913,"-")</f>
        <v>0</v>
      </c>
      <c r="H329" s="41">
        <f>COUNTIFS(ENTRIES!$B$2:$B$1913,$B329,ENTRIES!$H$2:$H$1913,"W")</f>
        <v>0</v>
      </c>
      <c r="I329" s="41" t="str">
        <f t="shared" si="2"/>
        <v/>
      </c>
      <c r="J329" s="41" t="str">
        <f t="shared" si="16"/>
        <v/>
      </c>
      <c r="K329" s="30"/>
      <c r="L329" s="30"/>
      <c r="M329" s="41">
        <f t="shared" si="3"/>
        <v>0</v>
      </c>
      <c r="N329" s="32"/>
    </row>
    <row r="330" spans="1:14" ht="58.5" customHeight="1">
      <c r="A330" s="30"/>
      <c r="B330" s="29"/>
      <c r="C330" s="44" t="str" cm="1">
        <f t="array" ref="C330">_xlfn.IFS(LEN(B330)=0,"",D330=0,"NOT USED YET",F330+G330=0,"WAITING",AND(F330+G330&gt;0,J330="Y"),"-",F330+G330&gt;0,F330/(F330+G330),TRUE,"")</f>
        <v/>
      </c>
      <c r="D330" s="41">
        <f>COUNTIF(ENTRIES!B$2:B$1913,B330)</f>
        <v>0</v>
      </c>
      <c r="E330" s="41">
        <f>IF(COUNTIFS(ENTRIES!$B$2:$B$1913,$B330,ENTRIES!$I$2:$I$1913,"Award")&gt;0,COUNTIFS(ENTRIES!$B$2:$B$1913,$B330,ENTRIES!$I$2:$I$1913,"Award"),0)</f>
        <v>0</v>
      </c>
      <c r="F330" s="41">
        <f>COUNTIFS(ENTRIES!$B$2:$B$1913,$B330,ENTRIES!$H$2:$H$1913,"A")</f>
        <v>0</v>
      </c>
      <c r="G330" s="41">
        <f>COUNTIFS(ENTRIES!$B$2:$B$1913,$B330,ENTRIES!$H$2:$H$1913,"-")</f>
        <v>0</v>
      </c>
      <c r="H330" s="41">
        <f>COUNTIFS(ENTRIES!$B$2:$B$1913,$B330,ENTRIES!$H$2:$H$1913,"W")</f>
        <v>0</v>
      </c>
      <c r="I330" s="41" t="str">
        <f t="shared" si="2"/>
        <v/>
      </c>
      <c r="J330" s="41" t="str">
        <f t="shared" si="16"/>
        <v/>
      </c>
      <c r="K330" s="30"/>
      <c r="L330" s="30"/>
      <c r="M330" s="41">
        <f t="shared" si="3"/>
        <v>0</v>
      </c>
      <c r="N330" s="32"/>
    </row>
    <row r="331" spans="1:14" ht="58.5" customHeight="1">
      <c r="A331" s="30"/>
      <c r="B331" s="29"/>
      <c r="C331" s="44" t="str" cm="1">
        <f t="array" ref="C331">_xlfn.IFS(LEN(B331)=0,"",D331=0,"NOT USED YET",F331+G331=0,"WAITING",AND(F331+G331&gt;0,J331="Y"),"-",F331+G331&gt;0,F331/(F331+G331),TRUE,"")</f>
        <v/>
      </c>
      <c r="D331" s="41">
        <f>COUNTIF(ENTRIES!B$2:B$1913,B331)</f>
        <v>0</v>
      </c>
      <c r="E331" s="41">
        <f>IF(COUNTIFS(ENTRIES!$B$2:$B$1913,$B331,ENTRIES!$I$2:$I$1913,"Award")&gt;0,COUNTIFS(ENTRIES!$B$2:$B$1913,$B331,ENTRIES!$I$2:$I$1913,"Award"),0)</f>
        <v>0</v>
      </c>
      <c r="F331" s="41">
        <f>COUNTIFS(ENTRIES!$B$2:$B$1913,$B331,ENTRIES!$H$2:$H$1913,"A")</f>
        <v>0</v>
      </c>
      <c r="G331" s="41">
        <f>COUNTIFS(ENTRIES!$B$2:$B$1913,$B331,ENTRIES!$H$2:$H$1913,"-")</f>
        <v>0</v>
      </c>
      <c r="H331" s="41">
        <f>COUNTIFS(ENTRIES!$B$2:$B$1913,$B331,ENTRIES!$H$2:$H$1913,"W")</f>
        <v>0</v>
      </c>
      <c r="I331" s="41" t="str">
        <f t="shared" si="2"/>
        <v/>
      </c>
      <c r="J331" s="41" t="str">
        <f t="shared" si="16"/>
        <v/>
      </c>
      <c r="K331" s="30"/>
      <c r="L331" s="30"/>
      <c r="M331" s="41">
        <f t="shared" si="3"/>
        <v>0</v>
      </c>
      <c r="N331" s="32"/>
    </row>
    <row r="332" spans="1:14" ht="58.5" customHeight="1">
      <c r="A332" s="30"/>
      <c r="B332" s="29"/>
      <c r="C332" s="44" t="str" cm="1">
        <f t="array" ref="C332">_xlfn.IFS(LEN(B332)=0,"",D332=0,"NOT USED YET",F332+G332=0,"WAITING",AND(F332+G332&gt;0,J332="Y"),"-",F332+G332&gt;0,F332/(F332+G332),TRUE,"")</f>
        <v/>
      </c>
      <c r="D332" s="41">
        <f>COUNTIF(ENTRIES!B$2:B$1913,B332)</f>
        <v>0</v>
      </c>
      <c r="E332" s="41">
        <f>IF(COUNTIFS(ENTRIES!$B$2:$B$1913,$B332,ENTRIES!$I$2:$I$1913,"Award")&gt;0,COUNTIFS(ENTRIES!$B$2:$B$1913,$B332,ENTRIES!$I$2:$I$1913,"Award"),0)</f>
        <v>0</v>
      </c>
      <c r="F332" s="41">
        <f>COUNTIFS(ENTRIES!$B$2:$B$1913,$B332,ENTRIES!$H$2:$H$1913,"A")</f>
        <v>0</v>
      </c>
      <c r="G332" s="41">
        <f>COUNTIFS(ENTRIES!$B$2:$B$1913,$B332,ENTRIES!$H$2:$H$1913,"-")</f>
        <v>0</v>
      </c>
      <c r="H332" s="41">
        <f>COUNTIFS(ENTRIES!$B$2:$B$1913,$B332,ENTRIES!$H$2:$H$1913,"W")</f>
        <v>0</v>
      </c>
      <c r="I332" s="41" t="str">
        <f t="shared" si="2"/>
        <v/>
      </c>
      <c r="J332" s="41" t="str">
        <f t="shared" si="16"/>
        <v/>
      </c>
      <c r="K332" s="30"/>
      <c r="L332" s="30"/>
      <c r="M332" s="41">
        <f t="shared" si="3"/>
        <v>0</v>
      </c>
      <c r="N332" s="32"/>
    </row>
    <row r="333" spans="1:14" ht="58.5" customHeight="1">
      <c r="A333" s="30"/>
      <c r="B333" s="29"/>
      <c r="C333" s="44" t="str" cm="1">
        <f t="array" ref="C333">_xlfn.IFS(LEN(B333)=0,"",D333=0,"NOT USED YET",F333+G333=0,"WAITING",AND(F333+G333&gt;0,J333="Y"),"-",F333+G333&gt;0,F333/(F333+G333),TRUE,"")</f>
        <v/>
      </c>
      <c r="D333" s="41">
        <f>COUNTIF(ENTRIES!B$2:B$1913,B333)</f>
        <v>0</v>
      </c>
      <c r="E333" s="41">
        <f>IF(COUNTIFS(ENTRIES!$B$2:$B$1913,$B333,ENTRIES!$I$2:$I$1913,"Award")&gt;0,COUNTIFS(ENTRIES!$B$2:$B$1913,$B333,ENTRIES!$I$2:$I$1913,"Award"),0)</f>
        <v>0</v>
      </c>
      <c r="F333" s="41">
        <f>COUNTIFS(ENTRIES!$B$2:$B$1913,$B333,ENTRIES!$H$2:$H$1913,"A")</f>
        <v>0</v>
      </c>
      <c r="G333" s="41">
        <f>COUNTIFS(ENTRIES!$B$2:$B$1913,$B333,ENTRIES!$H$2:$H$1913,"-")</f>
        <v>0</v>
      </c>
      <c r="H333" s="41">
        <f>COUNTIFS(ENTRIES!$B$2:$B$1913,$B333,ENTRIES!$H$2:$H$1913,"W")</f>
        <v>0</v>
      </c>
      <c r="I333" s="41" t="str">
        <f t="shared" si="2"/>
        <v/>
      </c>
      <c r="J333" s="41" t="str">
        <f t="shared" si="16"/>
        <v/>
      </c>
      <c r="K333" s="30"/>
      <c r="L333" s="30"/>
      <c r="M333" s="41">
        <f t="shared" si="3"/>
        <v>0</v>
      </c>
      <c r="N333" s="32"/>
    </row>
    <row r="334" spans="1:14" ht="58.5" customHeight="1">
      <c r="A334" s="30"/>
      <c r="B334" s="29"/>
      <c r="C334" s="44" t="str" cm="1">
        <f t="array" ref="C334">_xlfn.IFS(LEN(B334)=0,"",D334=0,"NOT USED YET",F334+G334=0,"WAITING",AND(F334+G334&gt;0,J334="Y"),"-",F334+G334&gt;0,F334/(F334+G334),TRUE,"")</f>
        <v/>
      </c>
      <c r="D334" s="41">
        <f>COUNTIF(ENTRIES!B$2:B$1913,B334)</f>
        <v>0</v>
      </c>
      <c r="E334" s="41">
        <f>IF(COUNTIFS(ENTRIES!$B$2:$B$1913,$B334,ENTRIES!$I$2:$I$1913,"Award")&gt;0,COUNTIFS(ENTRIES!$B$2:$B$1913,$B334,ENTRIES!$I$2:$I$1913,"Award"),0)</f>
        <v>0</v>
      </c>
      <c r="F334" s="41">
        <f>COUNTIFS(ENTRIES!$B$2:$B$1913,$B334,ENTRIES!$H$2:$H$1913,"A")</f>
        <v>0</v>
      </c>
      <c r="G334" s="41">
        <f>COUNTIFS(ENTRIES!$B$2:$B$1913,$B334,ENTRIES!$H$2:$H$1913,"-")</f>
        <v>0</v>
      </c>
      <c r="H334" s="41">
        <f>COUNTIFS(ENTRIES!$B$2:$B$1913,$B334,ENTRIES!$H$2:$H$1913,"W")</f>
        <v>0</v>
      </c>
      <c r="I334" s="41" t="str">
        <f t="shared" si="2"/>
        <v/>
      </c>
      <c r="J334" s="41" t="str">
        <f t="shared" si="16"/>
        <v/>
      </c>
      <c r="K334" s="30"/>
      <c r="L334" s="30"/>
      <c r="M334" s="41">
        <f t="shared" si="3"/>
        <v>0</v>
      </c>
      <c r="N334" s="32"/>
    </row>
    <row r="335" spans="1:14" ht="58.5" customHeight="1">
      <c r="A335" s="30"/>
      <c r="B335" s="29"/>
      <c r="C335" s="44" t="str" cm="1">
        <f t="array" ref="C335">_xlfn.IFS(LEN(B335)=0,"",D335=0,"NOT USED YET",F335+G335=0,"WAITING",AND(F335+G335&gt;0,J335="Y"),"-",F335+G335&gt;0,F335/(F335+G335),TRUE,"")</f>
        <v/>
      </c>
      <c r="D335" s="41">
        <f>COUNTIF(ENTRIES!B$2:B$1913,B335)</f>
        <v>0</v>
      </c>
      <c r="E335" s="41">
        <f>IF(COUNTIFS(ENTRIES!$B$2:$B$1913,$B335,ENTRIES!$I$2:$I$1913,"Award")&gt;0,COUNTIFS(ENTRIES!$B$2:$B$1913,$B335,ENTRIES!$I$2:$I$1913,"Award"),0)</f>
        <v>0</v>
      </c>
      <c r="F335" s="41">
        <f>COUNTIFS(ENTRIES!$B$2:$B$1913,$B335,ENTRIES!$H$2:$H$1913,"A")</f>
        <v>0</v>
      </c>
      <c r="G335" s="41">
        <f>COUNTIFS(ENTRIES!$B$2:$B$1913,$B335,ENTRIES!$H$2:$H$1913,"-")</f>
        <v>0</v>
      </c>
      <c r="H335" s="41">
        <f>COUNTIFS(ENTRIES!$B$2:$B$1913,$B335,ENTRIES!$H$2:$H$1913,"W")</f>
        <v>0</v>
      </c>
      <c r="I335" s="41" t="str">
        <f t="shared" si="2"/>
        <v/>
      </c>
      <c r="J335" s="41" t="str">
        <f t="shared" si="16"/>
        <v/>
      </c>
      <c r="K335" s="30"/>
      <c r="L335" s="30"/>
      <c r="M335" s="41">
        <f t="shared" si="3"/>
        <v>0</v>
      </c>
      <c r="N335" s="32"/>
    </row>
    <row r="336" spans="1:14" ht="58.5" customHeight="1">
      <c r="A336" s="30"/>
      <c r="B336" s="29"/>
      <c r="C336" s="44" t="str" cm="1">
        <f t="array" ref="C336">_xlfn.IFS(LEN(B336)=0,"",D336=0,"NOT USED YET",F336+G336=0,"WAITING",AND(F336+G336&gt;0,J336="Y"),"-",F336+G336&gt;0,F336/(F336+G336),TRUE,"")</f>
        <v/>
      </c>
      <c r="D336" s="41">
        <f>COUNTIF(ENTRIES!B$2:B$1913,B336)</f>
        <v>0</v>
      </c>
      <c r="E336" s="41">
        <f>IF(COUNTIFS(ENTRIES!$B$2:$B$1913,$B336,ENTRIES!$I$2:$I$1913,"Award")&gt;0,COUNTIFS(ENTRIES!$B$2:$B$1913,$B336,ENTRIES!$I$2:$I$1913,"Award"),0)</f>
        <v>0</v>
      </c>
      <c r="F336" s="41">
        <f>COUNTIFS(ENTRIES!$B$2:$B$1913,$B336,ENTRIES!$H$2:$H$1913,"A")</f>
        <v>0</v>
      </c>
      <c r="G336" s="41">
        <f>COUNTIFS(ENTRIES!$B$2:$B$1913,$B336,ENTRIES!$H$2:$H$1913,"-")</f>
        <v>0</v>
      </c>
      <c r="H336" s="41">
        <f>COUNTIFS(ENTRIES!$B$2:$B$1913,$B336,ENTRIES!$H$2:$H$1913,"W")</f>
        <v>0</v>
      </c>
      <c r="I336" s="41" t="str">
        <f t="shared" si="2"/>
        <v/>
      </c>
      <c r="J336" s="41" t="str">
        <f t="shared" si="16"/>
        <v/>
      </c>
      <c r="K336" s="30"/>
      <c r="L336" s="30"/>
      <c r="M336" s="41">
        <f t="shared" si="3"/>
        <v>0</v>
      </c>
      <c r="N336" s="32"/>
    </row>
    <row r="337" spans="1:14" ht="58.5" customHeight="1">
      <c r="A337" s="30"/>
      <c r="B337" s="29"/>
      <c r="C337" s="44" t="str" cm="1">
        <f t="array" ref="C337">_xlfn.IFS(LEN(B337)=0,"",D337=0,"NOT USED YET",F337+G337=0,"WAITING",AND(F337+G337&gt;0,J337="Y"),"-",F337+G337&gt;0,F337/(F337+G337),TRUE,"")</f>
        <v/>
      </c>
      <c r="D337" s="41">
        <f>COUNTIF(ENTRIES!B$2:B$1913,B337)</f>
        <v>0</v>
      </c>
      <c r="E337" s="41">
        <f>IF(COUNTIFS(ENTRIES!$B$2:$B$1913,$B337,ENTRIES!$I$2:$I$1913,"Award")&gt;0,COUNTIFS(ENTRIES!$B$2:$B$1913,$B337,ENTRIES!$I$2:$I$1913,"Award"),0)</f>
        <v>0</v>
      </c>
      <c r="F337" s="41">
        <f>COUNTIFS(ENTRIES!$B$2:$B$1913,$B337,ENTRIES!$H$2:$H$1913,"A")</f>
        <v>0</v>
      </c>
      <c r="G337" s="41">
        <f>COUNTIFS(ENTRIES!$B$2:$B$1913,$B337,ENTRIES!$H$2:$H$1913,"-")</f>
        <v>0</v>
      </c>
      <c r="H337" s="41">
        <f>COUNTIFS(ENTRIES!$B$2:$B$1913,$B337,ENTRIES!$H$2:$H$1913,"W")</f>
        <v>0</v>
      </c>
      <c r="I337" s="41" t="str">
        <f t="shared" si="2"/>
        <v/>
      </c>
      <c r="J337" s="41" t="str">
        <f t="shared" si="16"/>
        <v/>
      </c>
      <c r="K337" s="30"/>
      <c r="L337" s="30"/>
      <c r="M337" s="41">
        <f t="shared" si="3"/>
        <v>0</v>
      </c>
      <c r="N337" s="32"/>
    </row>
    <row r="338" spans="1:14" ht="58.5" customHeight="1">
      <c r="A338" s="30"/>
      <c r="B338" s="29"/>
      <c r="C338" s="44" t="str" cm="1">
        <f t="array" ref="C338">_xlfn.IFS(LEN(B338)=0,"",D338=0,"NOT USED YET",F338+G338=0,"WAITING",AND(F338+G338&gt;0,J338="Y"),"-",F338+G338&gt;0,F338/(F338+G338),TRUE,"")</f>
        <v/>
      </c>
      <c r="D338" s="41">
        <f>COUNTIF(ENTRIES!B$2:B$1913,B338)</f>
        <v>0</v>
      </c>
      <c r="E338" s="41">
        <f>IF(COUNTIFS(ENTRIES!$B$2:$B$1913,$B338,ENTRIES!$I$2:$I$1913,"Award")&gt;0,COUNTIFS(ENTRIES!$B$2:$B$1913,$B338,ENTRIES!$I$2:$I$1913,"Award"),0)</f>
        <v>0</v>
      </c>
      <c r="F338" s="41">
        <f>COUNTIFS(ENTRIES!$B$2:$B$1913,$B338,ENTRIES!$H$2:$H$1913,"A")</f>
        <v>0</v>
      </c>
      <c r="G338" s="41">
        <f>COUNTIFS(ENTRIES!$B$2:$B$1913,$B338,ENTRIES!$H$2:$H$1913,"-")</f>
        <v>0</v>
      </c>
      <c r="H338" s="41">
        <f>COUNTIFS(ENTRIES!$B$2:$B$1913,$B338,ENTRIES!$H$2:$H$1913,"W")</f>
        <v>0</v>
      </c>
      <c r="I338" s="41" t="str">
        <f t="shared" si="2"/>
        <v/>
      </c>
      <c r="J338" s="41" t="str">
        <f t="shared" si="16"/>
        <v/>
      </c>
      <c r="K338" s="30"/>
      <c r="L338" s="30"/>
      <c r="M338" s="41">
        <f t="shared" si="3"/>
        <v>0</v>
      </c>
      <c r="N338" s="32"/>
    </row>
    <row r="339" spans="1:14" ht="58.5" customHeight="1">
      <c r="A339" s="30"/>
      <c r="B339" s="29"/>
      <c r="C339" s="44" t="str" cm="1">
        <f t="array" ref="C339">_xlfn.IFS(LEN(B339)=0,"",D339=0,"NOT USED YET",F339+G339=0,"WAITING",AND(F339+G339&gt;0,J339="Y"),"-",F339+G339&gt;0,F339/(F339+G339),TRUE,"")</f>
        <v/>
      </c>
      <c r="D339" s="41">
        <f>COUNTIF(ENTRIES!B$2:B$1913,B339)</f>
        <v>0</v>
      </c>
      <c r="E339" s="41">
        <f>IF(COUNTIFS(ENTRIES!$B$2:$B$1913,$B339,ENTRIES!$I$2:$I$1913,"Award")&gt;0,COUNTIFS(ENTRIES!$B$2:$B$1913,$B339,ENTRIES!$I$2:$I$1913,"Award"),0)</f>
        <v>0</v>
      </c>
      <c r="F339" s="41">
        <f>COUNTIFS(ENTRIES!$B$2:$B$1913,$B339,ENTRIES!$H$2:$H$1913,"A")</f>
        <v>0</v>
      </c>
      <c r="G339" s="41">
        <f>COUNTIFS(ENTRIES!$B$2:$B$1913,$B339,ENTRIES!$H$2:$H$1913,"-")</f>
        <v>0</v>
      </c>
      <c r="H339" s="41">
        <f>COUNTIFS(ENTRIES!$B$2:$B$1913,$B339,ENTRIES!$H$2:$H$1913,"W")</f>
        <v>0</v>
      </c>
      <c r="I339" s="41" t="str">
        <f t="shared" si="2"/>
        <v/>
      </c>
      <c r="J339" s="41" t="str">
        <f t="shared" si="16"/>
        <v/>
      </c>
      <c r="K339" s="30"/>
      <c r="L339" s="30"/>
      <c r="M339" s="41">
        <f t="shared" si="3"/>
        <v>0</v>
      </c>
      <c r="N339" s="32"/>
    </row>
    <row r="340" spans="1:14" ht="58.5" customHeight="1">
      <c r="A340" s="30"/>
      <c r="B340" s="29"/>
      <c r="C340" s="44" t="str" cm="1">
        <f t="array" ref="C340">_xlfn.IFS(LEN(B340)=0,"",D340=0,"NOT USED YET",F340+G340=0,"WAITING",AND(F340+G340&gt;0,J340="Y"),"-",F340+G340&gt;0,F340/(F340+G340),TRUE,"")</f>
        <v/>
      </c>
      <c r="D340" s="41">
        <f>COUNTIF(ENTRIES!B$2:B$1913,B340)</f>
        <v>0</v>
      </c>
      <c r="E340" s="41">
        <f>IF(COUNTIFS(ENTRIES!$B$2:$B$1913,$B340,ENTRIES!$I$2:$I$1913,"Award")&gt;0,COUNTIFS(ENTRIES!$B$2:$B$1913,$B340,ENTRIES!$I$2:$I$1913,"Award"),0)</f>
        <v>0</v>
      </c>
      <c r="F340" s="41">
        <f>COUNTIFS(ENTRIES!$B$2:$B$1913,$B340,ENTRIES!$H$2:$H$1913,"A")</f>
        <v>0</v>
      </c>
      <c r="G340" s="41">
        <f>COUNTIFS(ENTRIES!$B$2:$B$1913,$B340,ENTRIES!$H$2:$H$1913,"-")</f>
        <v>0</v>
      </c>
      <c r="H340" s="41">
        <f>COUNTIFS(ENTRIES!$B$2:$B$1913,$B340,ENTRIES!$H$2:$H$1913,"W")</f>
        <v>0</v>
      </c>
      <c r="I340" s="41" t="str">
        <f t="shared" si="2"/>
        <v/>
      </c>
      <c r="J340" s="41" t="str">
        <f t="shared" si="16"/>
        <v/>
      </c>
      <c r="K340" s="30"/>
      <c r="L340" s="30"/>
      <c r="M340" s="41">
        <f t="shared" si="3"/>
        <v>0</v>
      </c>
      <c r="N340" s="32"/>
    </row>
    <row r="341" spans="1:14" ht="58.5" customHeight="1">
      <c r="A341" s="30"/>
      <c r="B341" s="29"/>
      <c r="C341" s="44" t="str" cm="1">
        <f t="array" ref="C341">_xlfn.IFS(LEN(B341)=0,"",D341=0,"NOT USED YET",F341+G341=0,"WAITING",AND(F341+G341&gt;0,J341="Y"),"-",F341+G341&gt;0,F341/(F341+G341),TRUE,"")</f>
        <v/>
      </c>
      <c r="D341" s="41">
        <f>COUNTIF(ENTRIES!B$2:B$1913,B341)</f>
        <v>0</v>
      </c>
      <c r="E341" s="41">
        <f>IF(COUNTIFS(ENTRIES!$B$2:$B$1913,$B341,ENTRIES!$I$2:$I$1913,"Award")&gt;0,COUNTIFS(ENTRIES!$B$2:$B$1913,$B341,ENTRIES!$I$2:$I$1913,"Award"),0)</f>
        <v>0</v>
      </c>
      <c r="F341" s="41">
        <f>COUNTIFS(ENTRIES!$B$2:$B$1913,$B341,ENTRIES!$H$2:$H$1913,"A")</f>
        <v>0</v>
      </c>
      <c r="G341" s="41">
        <f>COUNTIFS(ENTRIES!$B$2:$B$1913,$B341,ENTRIES!$H$2:$H$1913,"-")</f>
        <v>0</v>
      </c>
      <c r="H341" s="41">
        <f>COUNTIFS(ENTRIES!$B$2:$B$1913,$B341,ENTRIES!$H$2:$H$1913,"W")</f>
        <v>0</v>
      </c>
      <c r="I341" s="41" t="str">
        <f t="shared" si="2"/>
        <v/>
      </c>
      <c r="J341" s="41" t="str">
        <f t="shared" si="16"/>
        <v/>
      </c>
      <c r="K341" s="30"/>
      <c r="L341" s="30"/>
      <c r="M341" s="41">
        <f t="shared" si="3"/>
        <v>0</v>
      </c>
      <c r="N341" s="32"/>
    </row>
    <row r="342" spans="1:14" ht="58.5" customHeight="1">
      <c r="A342" s="30"/>
      <c r="B342" s="29"/>
      <c r="C342" s="44" t="str" cm="1">
        <f t="array" ref="C342">_xlfn.IFS(LEN(B342)=0,"",D342=0,"NOT USED YET",F342+G342=0,"WAITING",AND(F342+G342&gt;0,J342="Y"),"-",F342+G342&gt;0,F342/(F342+G342),TRUE,"")</f>
        <v/>
      </c>
      <c r="D342" s="41">
        <f>COUNTIF(ENTRIES!B$2:B$1913,B342)</f>
        <v>0</v>
      </c>
      <c r="E342" s="41">
        <f>IF(COUNTIFS(ENTRIES!$B$2:$B$1913,$B342,ENTRIES!$I$2:$I$1913,"Award")&gt;0,COUNTIFS(ENTRIES!$B$2:$B$1913,$B342,ENTRIES!$I$2:$I$1913,"Award"),0)</f>
        <v>0</v>
      </c>
      <c r="F342" s="41">
        <f>COUNTIFS(ENTRIES!$B$2:$B$1913,$B342,ENTRIES!$H$2:$H$1913,"A")</f>
        <v>0</v>
      </c>
      <c r="G342" s="41">
        <f>COUNTIFS(ENTRIES!$B$2:$B$1913,$B342,ENTRIES!$H$2:$H$1913,"-")</f>
        <v>0</v>
      </c>
      <c r="H342" s="41">
        <f>COUNTIFS(ENTRIES!$B$2:$B$1913,$B342,ENTRIES!$H$2:$H$1913,"W")</f>
        <v>0</v>
      </c>
      <c r="I342" s="41" t="str">
        <f t="shared" si="2"/>
        <v/>
      </c>
      <c r="J342" s="41" t="str">
        <f t="shared" si="16"/>
        <v/>
      </c>
      <c r="K342" s="30"/>
      <c r="L342" s="30"/>
      <c r="M342" s="41">
        <f t="shared" si="3"/>
        <v>0</v>
      </c>
      <c r="N342" s="32"/>
    </row>
    <row r="343" spans="1:14" ht="58.5" customHeight="1">
      <c r="A343" s="30"/>
      <c r="B343" s="29"/>
      <c r="C343" s="44" t="str" cm="1">
        <f t="array" ref="C343">_xlfn.IFS(LEN(B343)=0,"",D343=0,"NOT USED YET",F343+G343=0,"WAITING",AND(F343+G343&gt;0,J343="Y"),"-",F343+G343&gt;0,F343/(F343+G343),TRUE,"")</f>
        <v/>
      </c>
      <c r="D343" s="41">
        <f>COUNTIF(ENTRIES!B$2:B$1913,B343)</f>
        <v>0</v>
      </c>
      <c r="E343" s="41">
        <f>IF(COUNTIFS(ENTRIES!$B$2:$B$1913,$B343,ENTRIES!$I$2:$I$1913,"Award")&gt;0,COUNTIFS(ENTRIES!$B$2:$B$1913,$B343,ENTRIES!$I$2:$I$1913,"Award"),0)</f>
        <v>0</v>
      </c>
      <c r="F343" s="41">
        <f>COUNTIFS(ENTRIES!$B$2:$B$1913,$B343,ENTRIES!$H$2:$H$1913,"A")</f>
        <v>0</v>
      </c>
      <c r="G343" s="41">
        <f>COUNTIFS(ENTRIES!$B$2:$B$1913,$B343,ENTRIES!$H$2:$H$1913,"-")</f>
        <v>0</v>
      </c>
      <c r="H343" s="41">
        <f>COUNTIFS(ENTRIES!$B$2:$B$1913,$B343,ENTRIES!$H$2:$H$1913,"W")</f>
        <v>0</v>
      </c>
      <c r="I343" s="41" t="str">
        <f t="shared" si="2"/>
        <v/>
      </c>
      <c r="J343" s="41" t="str">
        <f t="shared" si="16"/>
        <v/>
      </c>
      <c r="K343" s="30"/>
      <c r="L343" s="30"/>
      <c r="M343" s="41">
        <f t="shared" si="3"/>
        <v>0</v>
      </c>
      <c r="N343" s="32"/>
    </row>
    <row r="344" spans="1:14" ht="58.5" customHeight="1">
      <c r="A344" s="30"/>
      <c r="B344" s="29"/>
      <c r="C344" s="44" t="str" cm="1">
        <f t="array" ref="C344">_xlfn.IFS(LEN(B344)=0,"",D344=0,"NOT USED YET",F344+G344=0,"WAITING",AND(F344+G344&gt;0,J344="Y"),"-",F344+G344&gt;0,F344/(F344+G344),TRUE,"")</f>
        <v/>
      </c>
      <c r="D344" s="41">
        <f>COUNTIF(ENTRIES!B$2:B$1913,B344)</f>
        <v>0</v>
      </c>
      <c r="E344" s="41">
        <f>IF(COUNTIFS(ENTRIES!$B$2:$B$1913,$B344,ENTRIES!$I$2:$I$1913,"Award")&gt;0,COUNTIFS(ENTRIES!$B$2:$B$1913,$B344,ENTRIES!$I$2:$I$1913,"Award"),0)</f>
        <v>0</v>
      </c>
      <c r="F344" s="41">
        <f>COUNTIFS(ENTRIES!$B$2:$B$1913,$B344,ENTRIES!$H$2:$H$1913,"A")</f>
        <v>0</v>
      </c>
      <c r="G344" s="41">
        <f>COUNTIFS(ENTRIES!$B$2:$B$1913,$B344,ENTRIES!$H$2:$H$1913,"-")</f>
        <v>0</v>
      </c>
      <c r="H344" s="41">
        <f>COUNTIFS(ENTRIES!$B$2:$B$1913,$B344,ENTRIES!$H$2:$H$1913,"W")</f>
        <v>0</v>
      </c>
      <c r="I344" s="41" t="str">
        <f t="shared" si="2"/>
        <v/>
      </c>
      <c r="J344" s="41" t="str">
        <f t="shared" si="16"/>
        <v/>
      </c>
      <c r="K344" s="30"/>
      <c r="L344" s="30"/>
      <c r="M344" s="41">
        <f t="shared" si="3"/>
        <v>0</v>
      </c>
      <c r="N344" s="32"/>
    </row>
    <row r="345" spans="1:14" ht="58.5" customHeight="1">
      <c r="A345" s="30"/>
      <c r="B345" s="29"/>
      <c r="C345" s="44" t="str" cm="1">
        <f t="array" ref="C345">_xlfn.IFS(LEN(B345)=0,"",D345=0,"NOT USED YET",F345+G345=0,"WAITING",AND(F345+G345&gt;0,J345="Y"),"-",F345+G345&gt;0,F345/(F345+G345),TRUE,"")</f>
        <v/>
      </c>
      <c r="D345" s="41">
        <f>COUNTIF(ENTRIES!B$2:B$1913,B345)</f>
        <v>0</v>
      </c>
      <c r="E345" s="41">
        <f>IF(COUNTIFS(ENTRIES!$B$2:$B$1913,$B345,ENTRIES!$I$2:$I$1913,"Award")&gt;0,COUNTIFS(ENTRIES!$B$2:$B$1913,$B345,ENTRIES!$I$2:$I$1913,"Award"),0)</f>
        <v>0</v>
      </c>
      <c r="F345" s="41">
        <f>COUNTIFS(ENTRIES!$B$2:$B$1913,$B345,ENTRIES!$H$2:$H$1913,"A")</f>
        <v>0</v>
      </c>
      <c r="G345" s="41">
        <f>COUNTIFS(ENTRIES!$B$2:$B$1913,$B345,ENTRIES!$H$2:$H$1913,"-")</f>
        <v>0</v>
      </c>
      <c r="H345" s="41">
        <f>COUNTIFS(ENTRIES!$B$2:$B$1913,$B345,ENTRIES!$H$2:$H$1913,"W")</f>
        <v>0</v>
      </c>
      <c r="I345" s="41" t="str">
        <f t="shared" si="2"/>
        <v/>
      </c>
      <c r="J345" s="41" t="str">
        <f t="shared" si="16"/>
        <v/>
      </c>
      <c r="K345" s="30"/>
      <c r="L345" s="30"/>
      <c r="M345" s="41">
        <f t="shared" si="3"/>
        <v>0</v>
      </c>
      <c r="N345" s="32"/>
    </row>
    <row r="346" spans="1:14" ht="58.5" customHeight="1">
      <c r="A346" s="30"/>
      <c r="B346" s="29"/>
      <c r="C346" s="44" t="str" cm="1">
        <f t="array" ref="C346">_xlfn.IFS(LEN(B346)=0,"",D346=0,"NOT USED YET",F346+G346=0,"WAITING",AND(F346+G346&gt;0,J346="Y"),"-",F346+G346&gt;0,F346/(F346+G346),TRUE,"")</f>
        <v/>
      </c>
      <c r="D346" s="41">
        <f>COUNTIF(ENTRIES!B$2:B$1913,B346)</f>
        <v>0</v>
      </c>
      <c r="E346" s="41">
        <f>IF(COUNTIFS(ENTRIES!$B$2:$B$1913,$B346,ENTRIES!$I$2:$I$1913,"Award")&gt;0,COUNTIFS(ENTRIES!$B$2:$B$1913,$B346,ENTRIES!$I$2:$I$1913,"Award"),0)</f>
        <v>0</v>
      </c>
      <c r="F346" s="41">
        <f>COUNTIFS(ENTRIES!$B$2:$B$1913,$B346,ENTRIES!$H$2:$H$1913,"A")</f>
        <v>0</v>
      </c>
      <c r="G346" s="41">
        <f>COUNTIFS(ENTRIES!$B$2:$B$1913,$B346,ENTRIES!$H$2:$H$1913,"-")</f>
        <v>0</v>
      </c>
      <c r="H346" s="41">
        <f>COUNTIFS(ENTRIES!$B$2:$B$1913,$B346,ENTRIES!$H$2:$H$1913,"W")</f>
        <v>0</v>
      </c>
      <c r="I346" s="41" t="str">
        <f t="shared" si="2"/>
        <v/>
      </c>
      <c r="J346" s="41" t="str">
        <f t="shared" si="16"/>
        <v/>
      </c>
      <c r="K346" s="30"/>
      <c r="L346" s="30"/>
      <c r="M346" s="41">
        <f t="shared" si="3"/>
        <v>0</v>
      </c>
      <c r="N346" s="32"/>
    </row>
    <row r="347" spans="1:14" ht="58.5" customHeight="1">
      <c r="A347" s="30"/>
      <c r="B347" s="29"/>
      <c r="C347" s="44" t="str" cm="1">
        <f t="array" ref="C347">_xlfn.IFS(LEN(B347)=0,"",D347=0,"NOT USED YET",F347+G347=0,"WAITING",AND(F347+G347&gt;0,J347="Y"),"-",F347+G347&gt;0,F347/(F347+G347),TRUE,"")</f>
        <v/>
      </c>
      <c r="D347" s="41">
        <f>COUNTIF(ENTRIES!B$2:B$1913,B347)</f>
        <v>0</v>
      </c>
      <c r="E347" s="41">
        <f>IF(COUNTIFS(ENTRIES!$B$2:$B$1913,$B347,ENTRIES!$I$2:$I$1913,"Award")&gt;0,COUNTIFS(ENTRIES!$B$2:$B$1913,$B347,ENTRIES!$I$2:$I$1913,"Award"),0)</f>
        <v>0</v>
      </c>
      <c r="F347" s="41">
        <f>COUNTIFS(ENTRIES!$B$2:$B$1913,$B347,ENTRIES!$H$2:$H$1913,"A")</f>
        <v>0</v>
      </c>
      <c r="G347" s="41">
        <f>COUNTIFS(ENTRIES!$B$2:$B$1913,$B347,ENTRIES!$H$2:$H$1913,"-")</f>
        <v>0</v>
      </c>
      <c r="H347" s="41">
        <f>COUNTIFS(ENTRIES!$B$2:$B$1913,$B347,ENTRIES!$H$2:$H$1913,"W")</f>
        <v>0</v>
      </c>
      <c r="I347" s="41" t="str">
        <f t="shared" si="2"/>
        <v/>
      </c>
      <c r="J347" s="41" t="str">
        <f t="shared" si="16"/>
        <v/>
      </c>
      <c r="K347" s="30"/>
      <c r="L347" s="30"/>
      <c r="M347" s="41">
        <f t="shared" si="3"/>
        <v>0</v>
      </c>
      <c r="N347" s="32"/>
    </row>
    <row r="348" spans="1:14" ht="58.5" customHeight="1">
      <c r="A348" s="30"/>
      <c r="B348" s="29"/>
      <c r="C348" s="44" t="str" cm="1">
        <f t="array" ref="C348">_xlfn.IFS(LEN(B348)=0,"",D348=0,"NOT USED YET",F348+G348=0,"WAITING",AND(F348+G348&gt;0,J348="Y"),"-",F348+G348&gt;0,F348/(F348+G348),TRUE,"")</f>
        <v/>
      </c>
      <c r="D348" s="41">
        <f>COUNTIF(ENTRIES!B$2:B$1913,B348)</f>
        <v>0</v>
      </c>
      <c r="E348" s="41">
        <f>IF(COUNTIFS(ENTRIES!$B$2:$B$1913,$B348,ENTRIES!$I$2:$I$1913,"Award")&gt;0,COUNTIFS(ENTRIES!$B$2:$B$1913,$B348,ENTRIES!$I$2:$I$1913,"Award"),0)</f>
        <v>0</v>
      </c>
      <c r="F348" s="41">
        <f>COUNTIFS(ENTRIES!$B$2:$B$1913,$B348,ENTRIES!$H$2:$H$1913,"A")</f>
        <v>0</v>
      </c>
      <c r="G348" s="41">
        <f>COUNTIFS(ENTRIES!$B$2:$B$1913,$B348,ENTRIES!$H$2:$H$1913,"-")</f>
        <v>0</v>
      </c>
      <c r="H348" s="41">
        <f>COUNTIFS(ENTRIES!$B$2:$B$1913,$B348,ENTRIES!$H$2:$H$1913,"W")</f>
        <v>0</v>
      </c>
      <c r="I348" s="41" t="str">
        <f t="shared" si="2"/>
        <v/>
      </c>
      <c r="J348" s="41" t="str">
        <f t="shared" si="16"/>
        <v/>
      </c>
      <c r="K348" s="30"/>
      <c r="L348" s="30"/>
      <c r="M348" s="41">
        <f t="shared" si="3"/>
        <v>0</v>
      </c>
      <c r="N348" s="32"/>
    </row>
    <row r="349" spans="1:14" ht="58.5" customHeight="1">
      <c r="A349" s="30"/>
      <c r="B349" s="29"/>
      <c r="C349" s="44" t="str" cm="1">
        <f t="array" ref="C349">_xlfn.IFS(LEN(B349)=0,"",D349=0,"NOT USED YET",F349+G349=0,"WAITING",AND(F349+G349&gt;0,J349="Y"),"-",F349+G349&gt;0,F349/(F349+G349),TRUE,"")</f>
        <v/>
      </c>
      <c r="D349" s="41">
        <f>COUNTIF(ENTRIES!B$2:B$1913,B349)</f>
        <v>0</v>
      </c>
      <c r="E349" s="41">
        <f>IF(COUNTIFS(ENTRIES!$B$2:$B$1913,$B349,ENTRIES!$I$2:$I$1913,"Award")&gt;0,COUNTIFS(ENTRIES!$B$2:$B$1913,$B349,ENTRIES!$I$2:$I$1913,"Award"),0)</f>
        <v>0</v>
      </c>
      <c r="F349" s="41">
        <f>COUNTIFS(ENTRIES!$B$2:$B$1913,$B349,ENTRIES!$H$2:$H$1913,"A")</f>
        <v>0</v>
      </c>
      <c r="G349" s="41">
        <f>COUNTIFS(ENTRIES!$B$2:$B$1913,$B349,ENTRIES!$H$2:$H$1913,"-")</f>
        <v>0</v>
      </c>
      <c r="H349" s="41">
        <f>COUNTIFS(ENTRIES!$B$2:$B$1913,$B349,ENTRIES!$H$2:$H$1913,"W")</f>
        <v>0</v>
      </c>
      <c r="I349" s="41" t="str">
        <f t="shared" si="2"/>
        <v/>
      </c>
      <c r="J349" s="41" t="str">
        <f t="shared" si="16"/>
        <v/>
      </c>
      <c r="K349" s="30"/>
      <c r="L349" s="30"/>
      <c r="M349" s="41">
        <f t="shared" si="3"/>
        <v>0</v>
      </c>
      <c r="N349" s="32"/>
    </row>
    <row r="350" spans="1:14" ht="58.5" customHeight="1">
      <c r="A350" s="30"/>
      <c r="B350" s="29"/>
      <c r="C350" s="44" t="str" cm="1">
        <f t="array" ref="C350">_xlfn.IFS(LEN(B350)=0,"",D350=0,"NOT USED YET",F350+G350=0,"WAITING",AND(F350+G350&gt;0,J350="Y"),"-",F350+G350&gt;0,F350/(F350+G350),TRUE,"")</f>
        <v/>
      </c>
      <c r="D350" s="41">
        <f>COUNTIF(ENTRIES!B$2:B$1913,B350)</f>
        <v>0</v>
      </c>
      <c r="E350" s="41">
        <f>IF(COUNTIFS(ENTRIES!$B$2:$B$1913,$B350,ENTRIES!$I$2:$I$1913,"Award")&gt;0,COUNTIFS(ENTRIES!$B$2:$B$1913,$B350,ENTRIES!$I$2:$I$1913,"Award"),0)</f>
        <v>0</v>
      </c>
      <c r="F350" s="41">
        <f>COUNTIFS(ENTRIES!$B$2:$B$1913,$B350,ENTRIES!$H$2:$H$1913,"A")</f>
        <v>0</v>
      </c>
      <c r="G350" s="41">
        <f>COUNTIFS(ENTRIES!$B$2:$B$1913,$B350,ENTRIES!$H$2:$H$1913,"-")</f>
        <v>0</v>
      </c>
      <c r="H350" s="41">
        <f>COUNTIFS(ENTRIES!$B$2:$B$1913,$B350,ENTRIES!$H$2:$H$1913,"W")</f>
        <v>0</v>
      </c>
      <c r="I350" s="41" t="str">
        <f t="shared" si="2"/>
        <v/>
      </c>
      <c r="J350" s="41" t="str">
        <f t="shared" si="16"/>
        <v/>
      </c>
      <c r="K350" s="30"/>
      <c r="L350" s="30"/>
      <c r="M350" s="41">
        <f t="shared" si="3"/>
        <v>0</v>
      </c>
      <c r="N350" s="32"/>
    </row>
    <row r="351" spans="1:14" ht="58.5" customHeight="1">
      <c r="A351" s="30"/>
      <c r="B351" s="29"/>
      <c r="C351" s="44" t="str" cm="1">
        <f t="array" ref="C351">_xlfn.IFS(LEN(B351)=0,"",D351=0,"NOT USED YET",F351+G351=0,"WAITING",AND(F351+G351&gt;0,J351="Y"),"-",F351+G351&gt;0,F351/(F351+G351),TRUE,"")</f>
        <v/>
      </c>
      <c r="D351" s="41">
        <f>COUNTIF(ENTRIES!B$2:B$1913,B351)</f>
        <v>0</v>
      </c>
      <c r="E351" s="41">
        <f>IF(COUNTIFS(ENTRIES!$B$2:$B$1913,$B351,ENTRIES!$I$2:$I$1913,"Award")&gt;0,COUNTIFS(ENTRIES!$B$2:$B$1913,$B351,ENTRIES!$I$2:$I$1913,"Award"),0)</f>
        <v>0</v>
      </c>
      <c r="F351" s="41">
        <f>COUNTIFS(ENTRIES!$B$2:$B$1913,$B351,ENTRIES!$H$2:$H$1913,"A")</f>
        <v>0</v>
      </c>
      <c r="G351" s="41">
        <f>COUNTIFS(ENTRIES!$B$2:$B$1913,$B351,ENTRIES!$H$2:$H$1913,"-")</f>
        <v>0</v>
      </c>
      <c r="H351" s="41">
        <f>COUNTIFS(ENTRIES!$B$2:$B$1913,$B351,ENTRIES!$H$2:$H$1913,"W")</f>
        <v>0</v>
      </c>
      <c r="I351" s="41" t="str">
        <f t="shared" si="2"/>
        <v/>
      </c>
      <c r="J351" s="41" t="str">
        <f t="shared" si="16"/>
        <v/>
      </c>
      <c r="K351" s="30"/>
      <c r="L351" s="30"/>
      <c r="M351" s="41">
        <f t="shared" si="3"/>
        <v>0</v>
      </c>
      <c r="N351" s="32"/>
    </row>
    <row r="352" spans="1:14" ht="58.5" customHeight="1">
      <c r="A352" s="30"/>
      <c r="B352" s="29"/>
      <c r="C352" s="44" t="str" cm="1">
        <f t="array" ref="C352">_xlfn.IFS(LEN(B352)=0,"",D352=0,"NOT USED YET",F352+G352=0,"WAITING",AND(F352+G352&gt;0,J352="Y"),"-",F352+G352&gt;0,F352/(F352+G352),TRUE,"")</f>
        <v/>
      </c>
      <c r="D352" s="41">
        <f>COUNTIF(ENTRIES!B$2:B$1913,B352)</f>
        <v>0</v>
      </c>
      <c r="E352" s="41">
        <f>IF(COUNTIFS(ENTRIES!$B$2:$B$1913,$B352,ENTRIES!$I$2:$I$1913,"Award")&gt;0,COUNTIFS(ENTRIES!$B$2:$B$1913,$B352,ENTRIES!$I$2:$I$1913,"Award"),0)</f>
        <v>0</v>
      </c>
      <c r="F352" s="41">
        <f>COUNTIFS(ENTRIES!$B$2:$B$1913,$B352,ENTRIES!$H$2:$H$1913,"A")</f>
        <v>0</v>
      </c>
      <c r="G352" s="41">
        <f>COUNTIFS(ENTRIES!$B$2:$B$1913,$B352,ENTRIES!$H$2:$H$1913,"-")</f>
        <v>0</v>
      </c>
      <c r="H352" s="41">
        <f>COUNTIFS(ENTRIES!$B$2:$B$1913,$B352,ENTRIES!$H$2:$H$1913,"W")</f>
        <v>0</v>
      </c>
      <c r="I352" s="41" t="str">
        <f t="shared" si="2"/>
        <v/>
      </c>
      <c r="J352" s="41" t="str">
        <f t="shared" si="16"/>
        <v/>
      </c>
      <c r="K352" s="30"/>
      <c r="L352" s="30"/>
      <c r="M352" s="41">
        <f t="shared" si="3"/>
        <v>0</v>
      </c>
      <c r="N352" s="32"/>
    </row>
    <row r="353" spans="1:14" ht="58.5" customHeight="1">
      <c r="A353" s="30"/>
      <c r="B353" s="29"/>
      <c r="C353" s="44" t="str" cm="1">
        <f t="array" ref="C353">_xlfn.IFS(LEN(B353)=0,"",D353=0,"NOT USED YET",F353+G353=0,"WAITING",AND(F353+G353&gt;0,J353="Y"),"-",F353+G353&gt;0,F353/(F353+G353),TRUE,"")</f>
        <v/>
      </c>
      <c r="D353" s="41">
        <f>COUNTIF(ENTRIES!B$2:B$1913,B353)</f>
        <v>0</v>
      </c>
      <c r="E353" s="41">
        <f>IF(COUNTIFS(ENTRIES!$B$2:$B$1913,$B353,ENTRIES!$I$2:$I$1913,"Award")&gt;0,COUNTIFS(ENTRIES!$B$2:$B$1913,$B353,ENTRIES!$I$2:$I$1913,"Award"),0)</f>
        <v>0</v>
      </c>
      <c r="F353" s="41">
        <f>COUNTIFS(ENTRIES!$B$2:$B$1913,$B353,ENTRIES!$H$2:$H$1913,"A")</f>
        <v>0</v>
      </c>
      <c r="G353" s="41">
        <f>COUNTIFS(ENTRIES!$B$2:$B$1913,$B353,ENTRIES!$H$2:$H$1913,"-")</f>
        <v>0</v>
      </c>
      <c r="H353" s="41">
        <f>COUNTIFS(ENTRIES!$B$2:$B$1913,$B353,ENTRIES!$H$2:$H$1913,"W")</f>
        <v>0</v>
      </c>
      <c r="I353" s="41" t="str">
        <f t="shared" si="2"/>
        <v/>
      </c>
      <c r="J353" s="41" t="str">
        <f t="shared" si="16"/>
        <v/>
      </c>
      <c r="K353" s="30"/>
      <c r="L353" s="30"/>
      <c r="M353" s="41">
        <f t="shared" si="3"/>
        <v>0</v>
      </c>
      <c r="N353" s="32"/>
    </row>
    <row r="354" spans="1:14" ht="58.5" customHeight="1">
      <c r="A354" s="30"/>
      <c r="B354" s="29"/>
      <c r="C354" s="44" t="str" cm="1">
        <f t="array" ref="C354">_xlfn.IFS(LEN(B354)=0,"",D354=0,"NOT USED YET",F354+G354=0,"WAITING",AND(F354+G354&gt;0,J354="Y"),"-",F354+G354&gt;0,F354/(F354+G354),TRUE,"")</f>
        <v/>
      </c>
      <c r="D354" s="41">
        <f>COUNTIF(ENTRIES!B$2:B$1913,B354)</f>
        <v>0</v>
      </c>
      <c r="E354" s="41">
        <f>IF(COUNTIFS(ENTRIES!$B$2:$B$1913,$B354,ENTRIES!$I$2:$I$1913,"Award")&gt;0,COUNTIFS(ENTRIES!$B$2:$B$1913,$B354,ENTRIES!$I$2:$I$1913,"Award"),0)</f>
        <v>0</v>
      </c>
      <c r="F354" s="41">
        <f>COUNTIFS(ENTRIES!$B$2:$B$1913,$B354,ENTRIES!$H$2:$H$1913,"A")</f>
        <v>0</v>
      </c>
      <c r="G354" s="41">
        <f>COUNTIFS(ENTRIES!$B$2:$B$1913,$B354,ENTRIES!$H$2:$H$1913,"-")</f>
        <v>0</v>
      </c>
      <c r="H354" s="41">
        <f>COUNTIFS(ENTRIES!$B$2:$B$1913,$B354,ENTRIES!$H$2:$H$1913,"W")</f>
        <v>0</v>
      </c>
      <c r="I354" s="41" t="str">
        <f t="shared" si="2"/>
        <v/>
      </c>
      <c r="J354" s="41" t="str">
        <f t="shared" si="16"/>
        <v/>
      </c>
      <c r="K354" s="30"/>
      <c r="L354" s="30"/>
      <c r="M354" s="41">
        <f t="shared" si="3"/>
        <v>0</v>
      </c>
      <c r="N354" s="32"/>
    </row>
    <row r="355" spans="1:14" ht="58.5" customHeight="1">
      <c r="A355" s="30"/>
      <c r="B355" s="29"/>
      <c r="C355" s="44" t="str" cm="1">
        <f t="array" ref="C355">_xlfn.IFS(LEN(B355)=0,"",D355=0,"NOT USED YET",F355+G355=0,"WAITING",AND(F355+G355&gt;0,J355="Y"),"-",F355+G355&gt;0,F355/(F355+G355),TRUE,"")</f>
        <v/>
      </c>
      <c r="D355" s="41">
        <f>COUNTIF(ENTRIES!B$2:B$1913,B355)</f>
        <v>0</v>
      </c>
      <c r="E355" s="41">
        <f>IF(COUNTIFS(ENTRIES!$B$2:$B$1913,$B355,ENTRIES!$I$2:$I$1913,"Award")&gt;0,COUNTIFS(ENTRIES!$B$2:$B$1913,$B355,ENTRIES!$I$2:$I$1913,"Award"),0)</f>
        <v>0</v>
      </c>
      <c r="F355" s="41">
        <f>COUNTIFS(ENTRIES!$B$2:$B$1913,$B355,ENTRIES!$H$2:$H$1913,"A")</f>
        <v>0</v>
      </c>
      <c r="G355" s="41">
        <f>COUNTIFS(ENTRIES!$B$2:$B$1913,$B355,ENTRIES!$H$2:$H$1913,"-")</f>
        <v>0</v>
      </c>
      <c r="H355" s="41">
        <f>COUNTIFS(ENTRIES!$B$2:$B$1913,$B355,ENTRIES!$H$2:$H$1913,"W")</f>
        <v>0</v>
      </c>
      <c r="I355" s="41" t="str">
        <f t="shared" si="2"/>
        <v/>
      </c>
      <c r="J355" s="41" t="str">
        <f t="shared" si="16"/>
        <v/>
      </c>
      <c r="K355" s="30"/>
      <c r="L355" s="30"/>
      <c r="M355" s="41">
        <f t="shared" si="3"/>
        <v>0</v>
      </c>
      <c r="N355" s="32"/>
    </row>
    <row r="356" spans="1:14" ht="58.5" customHeight="1">
      <c r="A356" s="30"/>
      <c r="B356" s="29"/>
      <c r="C356" s="44" t="str" cm="1">
        <f t="array" ref="C356">_xlfn.IFS(LEN(B356)=0,"",D356=0,"NOT USED YET",F356+G356=0,"WAITING",AND(F356+G356&gt;0,J356="Y"),"-",F356+G356&gt;0,F356/(F356+G356),TRUE,"")</f>
        <v/>
      </c>
      <c r="D356" s="41">
        <f>COUNTIF(ENTRIES!B$2:B$1913,B356)</f>
        <v>0</v>
      </c>
      <c r="E356" s="41">
        <f>IF(COUNTIFS(ENTRIES!$B$2:$B$1913,$B356,ENTRIES!$I$2:$I$1913,"Award")&gt;0,COUNTIFS(ENTRIES!$B$2:$B$1913,$B356,ENTRIES!$I$2:$I$1913,"Award"),0)</f>
        <v>0</v>
      </c>
      <c r="F356" s="41">
        <f>COUNTIFS(ENTRIES!$B$2:$B$1913,$B356,ENTRIES!$H$2:$H$1913,"A")</f>
        <v>0</v>
      </c>
      <c r="G356" s="41">
        <f>COUNTIFS(ENTRIES!$B$2:$B$1913,$B356,ENTRIES!$H$2:$H$1913,"-")</f>
        <v>0</v>
      </c>
      <c r="H356" s="41">
        <f>COUNTIFS(ENTRIES!$B$2:$B$1913,$B356,ENTRIES!$H$2:$H$1913,"W")</f>
        <v>0</v>
      </c>
      <c r="I356" s="41" t="str">
        <f t="shared" si="2"/>
        <v/>
      </c>
      <c r="J356" s="41" t="str">
        <f t="shared" si="16"/>
        <v/>
      </c>
      <c r="K356" s="30"/>
      <c r="L356" s="30"/>
      <c r="M356" s="41">
        <f t="shared" si="3"/>
        <v>0</v>
      </c>
      <c r="N356" s="32"/>
    </row>
    <row r="357" spans="1:14" ht="58.5" customHeight="1">
      <c r="A357" s="30"/>
      <c r="B357" s="29"/>
      <c r="C357" s="44" t="str" cm="1">
        <f t="array" ref="C357">_xlfn.IFS(LEN(B357)=0,"",D357=0,"NOT USED YET",F357+G357=0,"WAITING",AND(F357+G357&gt;0,J357="Y"),"-",F357+G357&gt;0,F357/(F357+G357),TRUE,"")</f>
        <v/>
      </c>
      <c r="D357" s="41">
        <f>COUNTIF(ENTRIES!B$2:B$1913,B357)</f>
        <v>0</v>
      </c>
      <c r="E357" s="41">
        <f>IF(COUNTIFS(ENTRIES!$B$2:$B$1913,$B357,ENTRIES!$I$2:$I$1913,"Award")&gt;0,COUNTIFS(ENTRIES!$B$2:$B$1913,$B357,ENTRIES!$I$2:$I$1913,"Award"),0)</f>
        <v>0</v>
      </c>
      <c r="F357" s="41">
        <f>COUNTIFS(ENTRIES!$B$2:$B$1913,$B357,ENTRIES!$H$2:$H$1913,"A")</f>
        <v>0</v>
      </c>
      <c r="G357" s="41">
        <f>COUNTIFS(ENTRIES!$B$2:$B$1913,$B357,ENTRIES!$H$2:$H$1913,"-")</f>
        <v>0</v>
      </c>
      <c r="H357" s="41">
        <f>COUNTIFS(ENTRIES!$B$2:$B$1913,$B357,ENTRIES!$H$2:$H$1913,"W")</f>
        <v>0</v>
      </c>
      <c r="I357" s="41" t="str">
        <f t="shared" si="2"/>
        <v/>
      </c>
      <c r="J357" s="41" t="str">
        <f t="shared" si="16"/>
        <v/>
      </c>
      <c r="K357" s="30"/>
      <c r="L357" s="30"/>
      <c r="M357" s="41">
        <f t="shared" si="3"/>
        <v>0</v>
      </c>
      <c r="N357" s="32"/>
    </row>
    <row r="358" spans="1:14" ht="58.5" customHeight="1">
      <c r="A358" s="30"/>
      <c r="B358" s="29"/>
      <c r="C358" s="44" t="str" cm="1">
        <f t="array" ref="C358">_xlfn.IFS(LEN(B358)=0,"",D358=0,"NOT USED YET",F358+G358=0,"WAITING",AND(F358+G358&gt;0,J358="Y"),"-",F358+G358&gt;0,F358/(F358+G358),TRUE,"")</f>
        <v/>
      </c>
      <c r="D358" s="41">
        <f>COUNTIF(ENTRIES!B$2:B$1913,B358)</f>
        <v>0</v>
      </c>
      <c r="E358" s="41">
        <f>IF(COUNTIFS(ENTRIES!$B$2:$B$1913,$B358,ENTRIES!$I$2:$I$1913,"Award")&gt;0,COUNTIFS(ENTRIES!$B$2:$B$1913,$B358,ENTRIES!$I$2:$I$1913,"Award"),0)</f>
        <v>0</v>
      </c>
      <c r="F358" s="41">
        <f>COUNTIFS(ENTRIES!$B$2:$B$1913,$B358,ENTRIES!$H$2:$H$1913,"A")</f>
        <v>0</v>
      </c>
      <c r="G358" s="41">
        <f>COUNTIFS(ENTRIES!$B$2:$B$1913,$B358,ENTRIES!$H$2:$H$1913,"-")</f>
        <v>0</v>
      </c>
      <c r="H358" s="41">
        <f>COUNTIFS(ENTRIES!$B$2:$B$1913,$B358,ENTRIES!$H$2:$H$1913,"W")</f>
        <v>0</v>
      </c>
      <c r="I358" s="41" t="str">
        <f t="shared" si="2"/>
        <v/>
      </c>
      <c r="J358" s="41" t="str">
        <f t="shared" si="16"/>
        <v/>
      </c>
      <c r="K358" s="30"/>
      <c r="L358" s="30"/>
      <c r="M358" s="41">
        <f t="shared" si="3"/>
        <v>0</v>
      </c>
      <c r="N358" s="32"/>
    </row>
    <row r="359" spans="1:14" ht="58.5" customHeight="1">
      <c r="A359" s="30"/>
      <c r="B359" s="29"/>
      <c r="C359" s="44" t="str" cm="1">
        <f t="array" ref="C359">_xlfn.IFS(LEN(B359)=0,"",D359=0,"NOT USED YET",F359+G359=0,"WAITING",AND(F359+G359&gt;0,J359="Y"),"-",F359+G359&gt;0,F359/(F359+G359),TRUE,"")</f>
        <v/>
      </c>
      <c r="D359" s="41">
        <f>COUNTIF(ENTRIES!B$2:B$1913,B359)</f>
        <v>0</v>
      </c>
      <c r="E359" s="41">
        <f>IF(COUNTIFS(ENTRIES!$B$2:$B$1913,$B359,ENTRIES!$I$2:$I$1913,"Award")&gt;0,COUNTIFS(ENTRIES!$B$2:$B$1913,$B359,ENTRIES!$I$2:$I$1913,"Award"),0)</f>
        <v>0</v>
      </c>
      <c r="F359" s="41">
        <f>COUNTIFS(ENTRIES!$B$2:$B$1913,$B359,ENTRIES!$H$2:$H$1913,"A")</f>
        <v>0</v>
      </c>
      <c r="G359" s="41">
        <f>COUNTIFS(ENTRIES!$B$2:$B$1913,$B359,ENTRIES!$H$2:$H$1913,"-")</f>
        <v>0</v>
      </c>
      <c r="H359" s="41">
        <f>COUNTIFS(ENTRIES!$B$2:$B$1913,$B359,ENTRIES!$H$2:$H$1913,"W")</f>
        <v>0</v>
      </c>
      <c r="I359" s="41" t="str">
        <f t="shared" si="2"/>
        <v/>
      </c>
      <c r="J359" s="41" t="str">
        <f t="shared" si="16"/>
        <v/>
      </c>
      <c r="K359" s="30"/>
      <c r="L359" s="30"/>
      <c r="M359" s="41">
        <f t="shared" si="3"/>
        <v>0</v>
      </c>
      <c r="N359" s="32"/>
    </row>
    <row r="360" spans="1:14" ht="58.5" customHeight="1">
      <c r="A360" s="30"/>
      <c r="B360" s="29"/>
      <c r="C360" s="44" t="str" cm="1">
        <f t="array" ref="C360">_xlfn.IFS(LEN(B360)=0,"",D360=0,"NOT USED YET",F360+G360=0,"WAITING",AND(F360+G360&gt;0,J360="Y"),"-",F360+G360&gt;0,F360/(F360+G360),TRUE,"")</f>
        <v/>
      </c>
      <c r="D360" s="41">
        <f>COUNTIF(ENTRIES!B$2:B$1913,B360)</f>
        <v>0</v>
      </c>
      <c r="E360" s="41">
        <f>IF(COUNTIFS(ENTRIES!$B$2:$B$1913,$B360,ENTRIES!$I$2:$I$1913,"Award")&gt;0,COUNTIFS(ENTRIES!$B$2:$B$1913,$B360,ENTRIES!$I$2:$I$1913,"Award"),0)</f>
        <v>0</v>
      </c>
      <c r="F360" s="41">
        <f>COUNTIFS(ENTRIES!$B$2:$B$1913,$B360,ENTRIES!$H$2:$H$1913,"A")</f>
        <v>0</v>
      </c>
      <c r="G360" s="41">
        <f>COUNTIFS(ENTRIES!$B$2:$B$1913,$B360,ENTRIES!$H$2:$H$1913,"-")</f>
        <v>0</v>
      </c>
      <c r="H360" s="41">
        <f>COUNTIFS(ENTRIES!$B$2:$B$1913,$B360,ENTRIES!$H$2:$H$1913,"W")</f>
        <v>0</v>
      </c>
      <c r="I360" s="41" t="str">
        <f t="shared" si="2"/>
        <v/>
      </c>
      <c r="J360" s="41" t="str">
        <f t="shared" si="16"/>
        <v/>
      </c>
      <c r="K360" s="30"/>
      <c r="L360" s="30"/>
      <c r="M360" s="41">
        <f t="shared" si="3"/>
        <v>0</v>
      </c>
      <c r="N360" s="32"/>
    </row>
    <row r="361" spans="1:14" ht="58.5" customHeight="1">
      <c r="A361" s="30"/>
      <c r="B361" s="29"/>
      <c r="C361" s="44" t="str" cm="1">
        <f t="array" ref="C361">_xlfn.IFS(LEN(B361)=0,"",D361=0,"NOT USED YET",F361+G361=0,"WAITING",AND(F361+G361&gt;0,J361="Y"),"-",F361+G361&gt;0,F361/(F361+G361),TRUE,"")</f>
        <v/>
      </c>
      <c r="D361" s="41">
        <f>COUNTIF(ENTRIES!B$2:B$1913,B361)</f>
        <v>0</v>
      </c>
      <c r="E361" s="41">
        <f>IF(COUNTIFS(ENTRIES!$B$2:$B$1913,$B361,ENTRIES!$I$2:$I$1913,"Award")&gt;0,COUNTIFS(ENTRIES!$B$2:$B$1913,$B361,ENTRIES!$I$2:$I$1913,"Award"),0)</f>
        <v>0</v>
      </c>
      <c r="F361" s="41">
        <f>COUNTIFS(ENTRIES!$B$2:$B$1913,$B361,ENTRIES!$H$2:$H$1913,"A")</f>
        <v>0</v>
      </c>
      <c r="G361" s="41">
        <f>COUNTIFS(ENTRIES!$B$2:$B$1913,$B361,ENTRIES!$H$2:$H$1913,"-")</f>
        <v>0</v>
      </c>
      <c r="H361" s="41">
        <f>COUNTIFS(ENTRIES!$B$2:$B$1913,$B361,ENTRIES!$H$2:$H$1913,"W")</f>
        <v>0</v>
      </c>
      <c r="I361" s="41" t="str">
        <f t="shared" si="2"/>
        <v/>
      </c>
      <c r="J361" s="41" t="str">
        <f t="shared" si="16"/>
        <v/>
      </c>
      <c r="K361" s="30"/>
      <c r="L361" s="30"/>
      <c r="M361" s="41">
        <f t="shared" si="3"/>
        <v>0</v>
      </c>
      <c r="N361" s="32"/>
    </row>
    <row r="362" spans="1:14" ht="58.5" customHeight="1">
      <c r="A362" s="30"/>
      <c r="B362" s="29"/>
      <c r="C362" s="44" t="str" cm="1">
        <f t="array" ref="C362">_xlfn.IFS(LEN(B362)=0,"",D362=0,"NOT USED YET",F362+G362=0,"WAITING",AND(F362+G362&gt;0,J362="Y"),"-",F362+G362&gt;0,F362/(F362+G362),TRUE,"")</f>
        <v/>
      </c>
      <c r="D362" s="41">
        <f>COUNTIF(ENTRIES!B$2:B$1913,B362)</f>
        <v>0</v>
      </c>
      <c r="E362" s="41">
        <f>IF(COUNTIFS(ENTRIES!$B$2:$B$1913,$B362,ENTRIES!$I$2:$I$1913,"Award")&gt;0,COUNTIFS(ENTRIES!$B$2:$B$1913,$B362,ENTRIES!$I$2:$I$1913,"Award"),0)</f>
        <v>0</v>
      </c>
      <c r="F362" s="41">
        <f>COUNTIFS(ENTRIES!$B$2:$B$1913,$B362,ENTRIES!$H$2:$H$1913,"A")</f>
        <v>0</v>
      </c>
      <c r="G362" s="41">
        <f>COUNTIFS(ENTRIES!$B$2:$B$1913,$B362,ENTRIES!$H$2:$H$1913,"-")</f>
        <v>0</v>
      </c>
      <c r="H362" s="41">
        <f>COUNTIFS(ENTRIES!$B$2:$B$1913,$B362,ENTRIES!$H$2:$H$1913,"W")</f>
        <v>0</v>
      </c>
      <c r="I362" s="41" t="str">
        <f t="shared" si="2"/>
        <v/>
      </c>
      <c r="J362" s="41" t="str">
        <f t="shared" si="16"/>
        <v/>
      </c>
      <c r="K362" s="30"/>
      <c r="L362" s="30"/>
      <c r="M362" s="41">
        <f t="shared" si="3"/>
        <v>0</v>
      </c>
      <c r="N362" s="32"/>
    </row>
    <row r="363" spans="1:14" ht="58.5" customHeight="1">
      <c r="A363" s="30"/>
      <c r="B363" s="29"/>
      <c r="C363" s="44" t="str" cm="1">
        <f t="array" ref="C363">_xlfn.IFS(LEN(B363)=0,"",D363=0,"NOT USED YET",F363+G363=0,"WAITING",AND(F363+G363&gt;0,J363="Y"),"-",F363+G363&gt;0,F363/(F363+G363),TRUE,"")</f>
        <v/>
      </c>
      <c r="D363" s="41">
        <f>COUNTIF(ENTRIES!B$2:B$1913,B363)</f>
        <v>0</v>
      </c>
      <c r="E363" s="41">
        <f>IF(COUNTIFS(ENTRIES!$B$2:$B$1913,$B363,ENTRIES!$I$2:$I$1913,"Award")&gt;0,COUNTIFS(ENTRIES!$B$2:$B$1913,$B363,ENTRIES!$I$2:$I$1913,"Award"),0)</f>
        <v>0</v>
      </c>
      <c r="F363" s="41">
        <f>COUNTIFS(ENTRIES!$B$2:$B$1913,$B363,ENTRIES!$H$2:$H$1913,"A")</f>
        <v>0</v>
      </c>
      <c r="G363" s="41">
        <f>COUNTIFS(ENTRIES!$B$2:$B$1913,$B363,ENTRIES!$H$2:$H$1913,"-")</f>
        <v>0</v>
      </c>
      <c r="H363" s="41">
        <f>COUNTIFS(ENTRIES!$B$2:$B$1913,$B363,ENTRIES!$H$2:$H$1913,"W")</f>
        <v>0</v>
      </c>
      <c r="I363" s="41" t="str">
        <f t="shared" si="2"/>
        <v/>
      </c>
      <c r="J363" s="41" t="str">
        <f t="shared" si="16"/>
        <v/>
      </c>
      <c r="K363" s="30"/>
      <c r="L363" s="30"/>
      <c r="M363" s="41">
        <f t="shared" si="3"/>
        <v>0</v>
      </c>
      <c r="N363" s="32"/>
    </row>
    <row r="364" spans="1:14" ht="58.5" customHeight="1">
      <c r="A364" s="30"/>
      <c r="B364" s="29"/>
      <c r="C364" s="44" t="str" cm="1">
        <f t="array" ref="C364">_xlfn.IFS(LEN(B364)=0,"",D364=0,"NOT USED YET",F364+G364=0,"WAITING",AND(F364+G364&gt;0,J364="Y"),"-",F364+G364&gt;0,F364/(F364+G364),TRUE,"")</f>
        <v/>
      </c>
      <c r="D364" s="41">
        <f>COUNTIF(ENTRIES!B$2:B$1913,B364)</f>
        <v>0</v>
      </c>
      <c r="E364" s="41">
        <f>IF(COUNTIFS(ENTRIES!$B$2:$B$1913,$B364,ENTRIES!$I$2:$I$1913,"Award")&gt;0,COUNTIFS(ENTRIES!$B$2:$B$1913,$B364,ENTRIES!$I$2:$I$1913,"Award"),0)</f>
        <v>0</v>
      </c>
      <c r="F364" s="41">
        <f>COUNTIFS(ENTRIES!$B$2:$B$1913,$B364,ENTRIES!$H$2:$H$1913,"A")</f>
        <v>0</v>
      </c>
      <c r="G364" s="41">
        <f>COUNTIFS(ENTRIES!$B$2:$B$1913,$B364,ENTRIES!$H$2:$H$1913,"-")</f>
        <v>0</v>
      </c>
      <c r="H364" s="41">
        <f>COUNTIFS(ENTRIES!$B$2:$B$1913,$B364,ENTRIES!$H$2:$H$1913,"W")</f>
        <v>0</v>
      </c>
      <c r="I364" s="41" t="str">
        <f t="shared" si="2"/>
        <v/>
      </c>
      <c r="J364" s="41" t="str">
        <f t="shared" si="16"/>
        <v/>
      </c>
      <c r="K364" s="30"/>
      <c r="L364" s="30"/>
      <c r="M364" s="41">
        <f t="shared" si="3"/>
        <v>0</v>
      </c>
      <c r="N364" s="32"/>
    </row>
    <row r="365" spans="1:14" ht="58.5" customHeight="1">
      <c r="A365" s="30"/>
      <c r="B365" s="29"/>
      <c r="C365" s="44" t="str" cm="1">
        <f t="array" ref="C365">_xlfn.IFS(LEN(B365)=0,"",D365=0,"NOT USED YET",F365+G365=0,"WAITING",AND(F365+G365&gt;0,J365="Y"),"-",F365+G365&gt;0,F365/(F365+G365),TRUE,"")</f>
        <v/>
      </c>
      <c r="D365" s="41">
        <f>COUNTIF(ENTRIES!B$2:B$1913,B365)</f>
        <v>0</v>
      </c>
      <c r="E365" s="41">
        <f>IF(COUNTIFS(ENTRIES!$B$2:$B$1913,$B365,ENTRIES!$I$2:$I$1913,"Award")&gt;0,COUNTIFS(ENTRIES!$B$2:$B$1913,$B365,ENTRIES!$I$2:$I$1913,"Award"),0)</f>
        <v>0</v>
      </c>
      <c r="F365" s="41">
        <f>COUNTIFS(ENTRIES!$B$2:$B$1913,$B365,ENTRIES!$H$2:$H$1913,"A")</f>
        <v>0</v>
      </c>
      <c r="G365" s="41">
        <f>COUNTIFS(ENTRIES!$B$2:$B$1913,$B365,ENTRIES!$H$2:$H$1913,"-")</f>
        <v>0</v>
      </c>
      <c r="H365" s="41">
        <f>COUNTIFS(ENTRIES!$B$2:$B$1913,$B365,ENTRIES!$H$2:$H$1913,"W")</f>
        <v>0</v>
      </c>
      <c r="I365" s="41" t="str">
        <f t="shared" si="2"/>
        <v/>
      </c>
      <c r="J365" s="41" t="str">
        <f t="shared" si="16"/>
        <v/>
      </c>
      <c r="K365" s="30"/>
      <c r="L365" s="30"/>
      <c r="M365" s="41">
        <f t="shared" si="3"/>
        <v>0</v>
      </c>
      <c r="N365" s="32"/>
    </row>
    <row r="366" spans="1:14" ht="58.5" customHeight="1">
      <c r="A366" s="30"/>
      <c r="B366" s="29"/>
      <c r="C366" s="44" t="str" cm="1">
        <f t="array" ref="C366">_xlfn.IFS(LEN(B366)=0,"",D366=0,"NOT USED YET",F366+G366=0,"WAITING",AND(F366+G366&gt;0,J366="Y"),"-",F366+G366&gt;0,F366/(F366+G366),TRUE,"")</f>
        <v/>
      </c>
      <c r="D366" s="41">
        <f>COUNTIF(ENTRIES!B$2:B$1913,B366)</f>
        <v>0</v>
      </c>
      <c r="E366" s="41">
        <f>IF(COUNTIFS(ENTRIES!$B$2:$B$1913,$B366,ENTRIES!$I$2:$I$1913,"Award")&gt;0,COUNTIFS(ENTRIES!$B$2:$B$1913,$B366,ENTRIES!$I$2:$I$1913,"Award"),0)</f>
        <v>0</v>
      </c>
      <c r="F366" s="41">
        <f>COUNTIFS(ENTRIES!$B$2:$B$1913,$B366,ENTRIES!$H$2:$H$1913,"A")</f>
        <v>0</v>
      </c>
      <c r="G366" s="41">
        <f>COUNTIFS(ENTRIES!$B$2:$B$1913,$B366,ENTRIES!$H$2:$H$1913,"-")</f>
        <v>0</v>
      </c>
      <c r="H366" s="41">
        <f>COUNTIFS(ENTRIES!$B$2:$B$1913,$B366,ENTRIES!$H$2:$H$1913,"W")</f>
        <v>0</v>
      </c>
      <c r="I366" s="41" t="str">
        <f t="shared" si="2"/>
        <v/>
      </c>
      <c r="J366" s="41" t="str">
        <f t="shared" si="16"/>
        <v/>
      </c>
      <c r="K366" s="30"/>
      <c r="L366" s="30"/>
      <c r="M366" s="41">
        <f t="shared" si="3"/>
        <v>0</v>
      </c>
      <c r="N366" s="32"/>
    </row>
    <row r="367" spans="1:14" ht="58.5" customHeight="1">
      <c r="A367" s="30"/>
      <c r="B367" s="29"/>
      <c r="C367" s="44" t="str" cm="1">
        <f t="array" ref="C367">_xlfn.IFS(LEN(B367)=0,"",D367=0,"NOT USED YET",F367+G367=0,"WAITING",AND(F367+G367&gt;0,J367="Y"),"-",F367+G367&gt;0,F367/(F367+G367),TRUE,"")</f>
        <v/>
      </c>
      <c r="D367" s="41">
        <f>COUNTIF(ENTRIES!B$2:B$1913,B367)</f>
        <v>0</v>
      </c>
      <c r="E367" s="41">
        <f>IF(COUNTIFS(ENTRIES!$B$2:$B$1913,$B367,ENTRIES!$I$2:$I$1913,"Award")&gt;0,COUNTIFS(ENTRIES!$B$2:$B$1913,$B367,ENTRIES!$I$2:$I$1913,"Award"),0)</f>
        <v>0</v>
      </c>
      <c r="F367" s="41">
        <f>COUNTIFS(ENTRIES!$B$2:$B$1913,$B367,ENTRIES!$H$2:$H$1913,"A")</f>
        <v>0</v>
      </c>
      <c r="G367" s="41">
        <f>COUNTIFS(ENTRIES!$B$2:$B$1913,$B367,ENTRIES!$H$2:$H$1913,"-")</f>
        <v>0</v>
      </c>
      <c r="H367" s="41">
        <f>COUNTIFS(ENTRIES!$B$2:$B$1913,$B367,ENTRIES!$H$2:$H$1913,"W")</f>
        <v>0</v>
      </c>
      <c r="I367" s="41" t="str">
        <f t="shared" si="2"/>
        <v/>
      </c>
      <c r="J367" s="41" t="str">
        <f t="shared" si="16"/>
        <v/>
      </c>
      <c r="K367" s="30"/>
      <c r="L367" s="30"/>
      <c r="M367" s="41">
        <f t="shared" si="3"/>
        <v>0</v>
      </c>
      <c r="N367" s="32"/>
    </row>
    <row r="368" spans="1:14" ht="58.5" customHeight="1">
      <c r="A368" s="30"/>
      <c r="B368" s="29"/>
      <c r="C368" s="44" t="str" cm="1">
        <f t="array" ref="C368">_xlfn.IFS(LEN(B368)=0,"",D368=0,"NOT USED YET",F368+G368=0,"WAITING",AND(F368+G368&gt;0,J368="Y"),"-",F368+G368&gt;0,F368/(F368+G368),TRUE,"")</f>
        <v/>
      </c>
      <c r="D368" s="41">
        <f>COUNTIF(ENTRIES!B$2:B$1913,B368)</f>
        <v>0</v>
      </c>
      <c r="E368" s="41">
        <f>IF(COUNTIFS(ENTRIES!$B$2:$B$1913,$B368,ENTRIES!$I$2:$I$1913,"Award")&gt;0,COUNTIFS(ENTRIES!$B$2:$B$1913,$B368,ENTRIES!$I$2:$I$1913,"Award"),0)</f>
        <v>0</v>
      </c>
      <c r="F368" s="41">
        <f>COUNTIFS(ENTRIES!$B$2:$B$1913,$B368,ENTRIES!$H$2:$H$1913,"A")</f>
        <v>0</v>
      </c>
      <c r="G368" s="41">
        <f>COUNTIFS(ENTRIES!$B$2:$B$1913,$B368,ENTRIES!$H$2:$H$1913,"-")</f>
        <v>0</v>
      </c>
      <c r="H368" s="41">
        <f>COUNTIFS(ENTRIES!$B$2:$B$1913,$B368,ENTRIES!$H$2:$H$1913,"W")</f>
        <v>0</v>
      </c>
      <c r="I368" s="41" t="str">
        <f t="shared" si="2"/>
        <v/>
      </c>
      <c r="J368" s="41" t="str">
        <f t="shared" si="16"/>
        <v/>
      </c>
      <c r="K368" s="30"/>
      <c r="L368" s="30"/>
      <c r="M368" s="41">
        <f t="shared" si="3"/>
        <v>0</v>
      </c>
      <c r="N368" s="32"/>
    </row>
    <row r="369" spans="1:14" ht="58.5" customHeight="1">
      <c r="A369" s="30"/>
      <c r="B369" s="29"/>
      <c r="C369" s="44" t="str" cm="1">
        <f t="array" ref="C369">_xlfn.IFS(LEN(B369)=0,"",D369=0,"NOT USED YET",F369+G369=0,"WAITING",AND(F369+G369&gt;0,J369="Y"),"-",F369+G369&gt;0,F369/(F369+G369),TRUE,"")</f>
        <v/>
      </c>
      <c r="D369" s="41">
        <f>COUNTIF(ENTRIES!B$2:B$1913,B369)</f>
        <v>0</v>
      </c>
      <c r="E369" s="41">
        <f>IF(COUNTIFS(ENTRIES!$B$2:$B$1913,$B369,ENTRIES!$I$2:$I$1913,"Award")&gt;0,COUNTIFS(ENTRIES!$B$2:$B$1913,$B369,ENTRIES!$I$2:$I$1913,"Award"),0)</f>
        <v>0</v>
      </c>
      <c r="F369" s="41">
        <f>COUNTIFS(ENTRIES!$B$2:$B$1913,$B369,ENTRIES!$H$2:$H$1913,"A")</f>
        <v>0</v>
      </c>
      <c r="G369" s="41">
        <f>COUNTIFS(ENTRIES!$B$2:$B$1913,$B369,ENTRIES!$H$2:$H$1913,"-")</f>
        <v>0</v>
      </c>
      <c r="H369" s="41">
        <f>COUNTIFS(ENTRIES!$B$2:$B$1913,$B369,ENTRIES!$H$2:$H$1913,"W")</f>
        <v>0</v>
      </c>
      <c r="I369" s="41" t="str">
        <f t="shared" si="2"/>
        <v/>
      </c>
      <c r="J369" s="41" t="str">
        <f t="shared" si="16"/>
        <v/>
      </c>
      <c r="K369" s="30"/>
      <c r="L369" s="30"/>
      <c r="M369" s="41">
        <f t="shared" si="3"/>
        <v>0</v>
      </c>
      <c r="N369" s="32"/>
    </row>
    <row r="370" spans="1:14" ht="58.5" customHeight="1">
      <c r="A370" s="30"/>
      <c r="B370" s="29"/>
      <c r="C370" s="44" t="str" cm="1">
        <f t="array" ref="C370">_xlfn.IFS(LEN(B370)=0,"",D370=0,"NOT USED YET",F370+G370=0,"WAITING",AND(F370+G370&gt;0,J370="Y"),"-",F370+G370&gt;0,F370/(F370+G370),TRUE,"")</f>
        <v/>
      </c>
      <c r="D370" s="41">
        <f>COUNTIF(ENTRIES!B$2:B$1913,B370)</f>
        <v>0</v>
      </c>
      <c r="E370" s="41">
        <f>IF(COUNTIFS(ENTRIES!$B$2:$B$1913,$B370,ENTRIES!$I$2:$I$1913,"Award")&gt;0,COUNTIFS(ENTRIES!$B$2:$B$1913,$B370,ENTRIES!$I$2:$I$1913,"Award"),0)</f>
        <v>0</v>
      </c>
      <c r="F370" s="41">
        <f>COUNTIFS(ENTRIES!$B$2:$B$1913,$B370,ENTRIES!$H$2:$H$1913,"A")</f>
        <v>0</v>
      </c>
      <c r="G370" s="41">
        <f>COUNTIFS(ENTRIES!$B$2:$B$1913,$B370,ENTRIES!$H$2:$H$1913,"-")</f>
        <v>0</v>
      </c>
      <c r="H370" s="41">
        <f>COUNTIFS(ENTRIES!$B$2:$B$1913,$B370,ENTRIES!$H$2:$H$1913,"W")</f>
        <v>0</v>
      </c>
      <c r="I370" s="41" t="str">
        <f t="shared" si="2"/>
        <v/>
      </c>
      <c r="J370" s="41" t="str">
        <f t="shared" si="16"/>
        <v/>
      </c>
      <c r="K370" s="30"/>
      <c r="L370" s="30"/>
      <c r="M370" s="41">
        <f t="shared" si="3"/>
        <v>0</v>
      </c>
      <c r="N370" s="32"/>
    </row>
    <row r="371" spans="1:14" ht="58.5" customHeight="1">
      <c r="A371" s="30"/>
      <c r="B371" s="29"/>
      <c r="C371" s="44" t="str" cm="1">
        <f t="array" ref="C371">_xlfn.IFS(LEN(B371)=0,"",D371=0,"NOT USED YET",F371+G371=0,"WAITING",AND(F371+G371&gt;0,J371="Y"),"-",F371+G371&gt;0,F371/(F371+G371),TRUE,"")</f>
        <v/>
      </c>
      <c r="D371" s="41">
        <f>COUNTIF(ENTRIES!B$2:B$1913,B371)</f>
        <v>0</v>
      </c>
      <c r="E371" s="41">
        <f>IF(COUNTIFS(ENTRIES!$B$2:$B$1913,$B371,ENTRIES!$I$2:$I$1913,"Award")&gt;0,COUNTIFS(ENTRIES!$B$2:$B$1913,$B371,ENTRIES!$I$2:$I$1913,"Award"),0)</f>
        <v>0</v>
      </c>
      <c r="F371" s="41">
        <f>COUNTIFS(ENTRIES!$B$2:$B$1913,$B371,ENTRIES!$H$2:$H$1913,"A")</f>
        <v>0</v>
      </c>
      <c r="G371" s="41">
        <f>COUNTIFS(ENTRIES!$B$2:$B$1913,$B371,ENTRIES!$H$2:$H$1913,"-")</f>
        <v>0</v>
      </c>
      <c r="H371" s="41">
        <f>COUNTIFS(ENTRIES!$B$2:$B$1913,$B371,ENTRIES!$H$2:$H$1913,"W")</f>
        <v>0</v>
      </c>
      <c r="I371" s="41" t="str">
        <f t="shared" si="2"/>
        <v/>
      </c>
      <c r="J371" s="41" t="str">
        <f t="shared" si="16"/>
        <v/>
      </c>
      <c r="K371" s="30"/>
      <c r="L371" s="30"/>
      <c r="M371" s="41">
        <f t="shared" si="3"/>
        <v>0</v>
      </c>
      <c r="N371" s="32"/>
    </row>
    <row r="372" spans="1:14" ht="58.5" customHeight="1">
      <c r="A372" s="30"/>
      <c r="B372" s="29"/>
      <c r="C372" s="44" t="str" cm="1">
        <f t="array" ref="C372">_xlfn.IFS(LEN(B372)=0,"",D372=0,"NOT USED YET",F372+G372=0,"WAITING",AND(F372+G372&gt;0,J372="Y"),"-",F372+G372&gt;0,F372/(F372+G372),TRUE,"")</f>
        <v/>
      </c>
      <c r="D372" s="41">
        <f>COUNTIF(ENTRIES!B$2:B$1913,B372)</f>
        <v>0</v>
      </c>
      <c r="E372" s="41">
        <f>IF(COUNTIFS(ENTRIES!$B$2:$B$1913,$B372,ENTRIES!$I$2:$I$1913,"Award")&gt;0,COUNTIFS(ENTRIES!$B$2:$B$1913,$B372,ENTRIES!$I$2:$I$1913,"Award"),0)</f>
        <v>0</v>
      </c>
      <c r="F372" s="41">
        <f>COUNTIFS(ENTRIES!$B$2:$B$1913,$B372,ENTRIES!$H$2:$H$1913,"A")</f>
        <v>0</v>
      </c>
      <c r="G372" s="41">
        <f>COUNTIFS(ENTRIES!$B$2:$B$1913,$B372,ENTRIES!$H$2:$H$1913,"-")</f>
        <v>0</v>
      </c>
      <c r="H372" s="41">
        <f>COUNTIFS(ENTRIES!$B$2:$B$1913,$B372,ENTRIES!$H$2:$H$1913,"W")</f>
        <v>0</v>
      </c>
      <c r="I372" s="41" t="str">
        <f t="shared" si="2"/>
        <v/>
      </c>
      <c r="J372" s="41" t="str">
        <f t="shared" si="16"/>
        <v/>
      </c>
      <c r="K372" s="30"/>
      <c r="L372" s="30"/>
      <c r="M372" s="41">
        <f t="shared" si="3"/>
        <v>0</v>
      </c>
      <c r="N372" s="32"/>
    </row>
    <row r="373" spans="1:14" ht="58.5" customHeight="1">
      <c r="A373" s="30"/>
      <c r="B373" s="29"/>
      <c r="C373" s="44" t="str" cm="1">
        <f t="array" ref="C373">_xlfn.IFS(LEN(B373)=0,"",D373=0,"NOT USED YET",F373+G373=0,"WAITING",AND(F373+G373&gt;0,J373="Y"),"-",F373+G373&gt;0,F373/(F373+G373),TRUE,"")</f>
        <v/>
      </c>
      <c r="D373" s="41">
        <f>COUNTIF(ENTRIES!B$2:B$1913,B373)</f>
        <v>0</v>
      </c>
      <c r="E373" s="41">
        <f>IF(COUNTIFS(ENTRIES!$B$2:$B$1913,$B373,ENTRIES!$I$2:$I$1913,"Award")&gt;0,COUNTIFS(ENTRIES!$B$2:$B$1913,$B373,ENTRIES!$I$2:$I$1913,"Award"),0)</f>
        <v>0</v>
      </c>
      <c r="F373" s="41">
        <f>COUNTIFS(ENTRIES!$B$2:$B$1913,$B373,ENTRIES!$H$2:$H$1913,"A")</f>
        <v>0</v>
      </c>
      <c r="G373" s="41">
        <f>COUNTIFS(ENTRIES!$B$2:$B$1913,$B373,ENTRIES!$H$2:$H$1913,"-")</f>
        <v>0</v>
      </c>
      <c r="H373" s="41">
        <f>COUNTIFS(ENTRIES!$B$2:$B$1913,$B373,ENTRIES!$H$2:$H$1913,"W")</f>
        <v>0</v>
      </c>
      <c r="I373" s="41" t="str">
        <f t="shared" si="2"/>
        <v/>
      </c>
      <c r="J373" s="41" t="str">
        <f t="shared" si="16"/>
        <v/>
      </c>
      <c r="K373" s="30"/>
      <c r="L373" s="30"/>
      <c r="M373" s="41">
        <f t="shared" si="3"/>
        <v>0</v>
      </c>
      <c r="N373" s="32"/>
    </row>
    <row r="374" spans="1:14" ht="58.5" customHeight="1">
      <c r="A374" s="30"/>
      <c r="B374" s="29"/>
      <c r="C374" s="44" t="str" cm="1">
        <f t="array" ref="C374">_xlfn.IFS(LEN(B374)=0,"",D374=0,"NOT USED YET",F374+G374=0,"WAITING",AND(F374+G374&gt;0,J374="Y"),"-",F374+G374&gt;0,F374/(F374+G374),TRUE,"")</f>
        <v/>
      </c>
      <c r="D374" s="41">
        <f>COUNTIF(ENTRIES!B$2:B$1913,B374)</f>
        <v>0</v>
      </c>
      <c r="E374" s="41">
        <f>IF(COUNTIFS(ENTRIES!$B$2:$B$1913,$B374,ENTRIES!$I$2:$I$1913,"Award")&gt;0,COUNTIFS(ENTRIES!$B$2:$B$1913,$B374,ENTRIES!$I$2:$I$1913,"Award"),0)</f>
        <v>0</v>
      </c>
      <c r="F374" s="41">
        <f>COUNTIFS(ENTRIES!$B$2:$B$1913,$B374,ENTRIES!$H$2:$H$1913,"A")</f>
        <v>0</v>
      </c>
      <c r="G374" s="41">
        <f>COUNTIFS(ENTRIES!$B$2:$B$1913,$B374,ENTRIES!$H$2:$H$1913,"-")</f>
        <v>0</v>
      </c>
      <c r="H374" s="41">
        <f>COUNTIFS(ENTRIES!$B$2:$B$1913,$B374,ENTRIES!$H$2:$H$1913,"W")</f>
        <v>0</v>
      </c>
      <c r="I374" s="41" t="str">
        <f t="shared" si="2"/>
        <v/>
      </c>
      <c r="J374" s="41" t="str">
        <f t="shared" si="16"/>
        <v/>
      </c>
      <c r="K374" s="30"/>
      <c r="L374" s="30"/>
      <c r="M374" s="41">
        <f t="shared" si="3"/>
        <v>0</v>
      </c>
      <c r="N374" s="32"/>
    </row>
    <row r="375" spans="1:14" ht="58.5" customHeight="1">
      <c r="A375" s="30"/>
      <c r="B375" s="29"/>
      <c r="C375" s="44" t="str" cm="1">
        <f t="array" ref="C375">_xlfn.IFS(LEN(B375)=0,"",D375=0,"NOT USED YET",F375+G375=0,"WAITING",AND(F375+G375&gt;0,J375="Y"),"-",F375+G375&gt;0,F375/(F375+G375),TRUE,"")</f>
        <v/>
      </c>
      <c r="D375" s="41">
        <f>COUNTIF(ENTRIES!B$2:B$1913,B375)</f>
        <v>0</v>
      </c>
      <c r="E375" s="41">
        <f>IF(COUNTIFS(ENTRIES!$B$2:$B$1913,$B375,ENTRIES!$I$2:$I$1913,"Award")&gt;0,COUNTIFS(ENTRIES!$B$2:$B$1913,$B375,ENTRIES!$I$2:$I$1913,"Award"),0)</f>
        <v>0</v>
      </c>
      <c r="F375" s="41">
        <f>COUNTIFS(ENTRIES!$B$2:$B$1913,$B375,ENTRIES!$H$2:$H$1913,"A")</f>
        <v>0</v>
      </c>
      <c r="G375" s="41">
        <f>COUNTIFS(ENTRIES!$B$2:$B$1913,$B375,ENTRIES!$H$2:$H$1913,"-")</f>
        <v>0</v>
      </c>
      <c r="H375" s="41">
        <f>COUNTIFS(ENTRIES!$B$2:$B$1913,$B375,ENTRIES!$H$2:$H$1913,"W")</f>
        <v>0</v>
      </c>
      <c r="I375" s="41" t="str">
        <f t="shared" si="2"/>
        <v/>
      </c>
      <c r="J375" s="41" t="str">
        <f t="shared" si="16"/>
        <v/>
      </c>
      <c r="K375" s="30"/>
      <c r="L375" s="30"/>
      <c r="M375" s="41">
        <f t="shared" si="3"/>
        <v>0</v>
      </c>
      <c r="N375" s="32"/>
    </row>
    <row r="376" spans="1:14" ht="58.5" customHeight="1">
      <c r="A376" s="30"/>
      <c r="B376" s="29"/>
      <c r="C376" s="44" t="str" cm="1">
        <f t="array" ref="C376">_xlfn.IFS(LEN(B376)=0,"",D376=0,"NOT USED YET",F376+G376=0,"WAITING",AND(F376+G376&gt;0,J376="Y"),"-",F376+G376&gt;0,F376/(F376+G376),TRUE,"")</f>
        <v/>
      </c>
      <c r="D376" s="41">
        <f>COUNTIF(ENTRIES!B$2:B$1913,B376)</f>
        <v>0</v>
      </c>
      <c r="E376" s="41">
        <f>IF(COUNTIFS(ENTRIES!$B$2:$B$1913,$B376,ENTRIES!$I$2:$I$1913,"Award")&gt;0,COUNTIFS(ENTRIES!$B$2:$B$1913,$B376,ENTRIES!$I$2:$I$1913,"Award"),0)</f>
        <v>0</v>
      </c>
      <c r="F376" s="41">
        <f>COUNTIFS(ENTRIES!$B$2:$B$1913,$B376,ENTRIES!$H$2:$H$1913,"A")</f>
        <v>0</v>
      </c>
      <c r="G376" s="41">
        <f>COUNTIFS(ENTRIES!$B$2:$B$1913,$B376,ENTRIES!$H$2:$H$1913,"-")</f>
        <v>0</v>
      </c>
      <c r="H376" s="41">
        <f>COUNTIFS(ENTRIES!$B$2:$B$1913,$B376,ENTRIES!$H$2:$H$1913,"W")</f>
        <v>0</v>
      </c>
      <c r="I376" s="41" t="str">
        <f t="shared" si="2"/>
        <v/>
      </c>
      <c r="J376" s="41" t="str">
        <f t="shared" si="16"/>
        <v/>
      </c>
      <c r="K376" s="30"/>
      <c r="L376" s="30"/>
      <c r="M376" s="41">
        <f t="shared" si="3"/>
        <v>0</v>
      </c>
      <c r="N376" s="32"/>
    </row>
    <row r="377" spans="1:14" ht="58.5" customHeight="1">
      <c r="A377" s="30"/>
      <c r="B377" s="29"/>
      <c r="C377" s="44" t="str" cm="1">
        <f t="array" ref="C377">_xlfn.IFS(LEN(B377)=0,"",D377=0,"NOT USED YET",F377+G377=0,"WAITING",AND(F377+G377&gt;0,J377="Y"),"-",F377+G377&gt;0,F377/(F377+G377),TRUE,"")</f>
        <v/>
      </c>
      <c r="D377" s="41">
        <f>COUNTIF(ENTRIES!B$2:B$1913,B377)</f>
        <v>0</v>
      </c>
      <c r="E377" s="41">
        <f>IF(COUNTIFS(ENTRIES!$B$2:$B$1913,$B377,ENTRIES!$I$2:$I$1913,"Award")&gt;0,COUNTIFS(ENTRIES!$B$2:$B$1913,$B377,ENTRIES!$I$2:$I$1913,"Award"),0)</f>
        <v>0</v>
      </c>
      <c r="F377" s="41">
        <f>COUNTIFS(ENTRIES!$B$2:$B$1913,$B377,ENTRIES!$H$2:$H$1913,"A")</f>
        <v>0</v>
      </c>
      <c r="G377" s="41">
        <f>COUNTIFS(ENTRIES!$B$2:$B$1913,$B377,ENTRIES!$H$2:$H$1913,"-")</f>
        <v>0</v>
      </c>
      <c r="H377" s="41">
        <f>COUNTIFS(ENTRIES!$B$2:$B$1913,$B377,ENTRIES!$H$2:$H$1913,"W")</f>
        <v>0</v>
      </c>
      <c r="I377" s="41" t="str">
        <f t="shared" si="2"/>
        <v/>
      </c>
      <c r="J377" s="41" t="str">
        <f t="shared" si="16"/>
        <v/>
      </c>
      <c r="K377" s="30"/>
      <c r="L377" s="30"/>
      <c r="M377" s="41">
        <f t="shared" si="3"/>
        <v>0</v>
      </c>
      <c r="N377" s="32"/>
    </row>
    <row r="378" spans="1:14" ht="58.5" customHeight="1">
      <c r="A378" s="30"/>
      <c r="B378" s="29"/>
      <c r="C378" s="44" t="str" cm="1">
        <f t="array" ref="C378">_xlfn.IFS(LEN(B378)=0,"",D378=0,"NOT USED YET",F378+G378=0,"WAITING",AND(F378+G378&gt;0,J378="Y"),"-",F378+G378&gt;0,F378/(F378+G378),TRUE,"")</f>
        <v/>
      </c>
      <c r="D378" s="41">
        <f>COUNTIF(ENTRIES!B$2:B$1913,B378)</f>
        <v>0</v>
      </c>
      <c r="E378" s="41">
        <f>IF(COUNTIFS(ENTRIES!$B$2:$B$1913,$B378,ENTRIES!$I$2:$I$1913,"Award")&gt;0,COUNTIFS(ENTRIES!$B$2:$B$1913,$B378,ENTRIES!$I$2:$I$1913,"Award"),0)</f>
        <v>0</v>
      </c>
      <c r="F378" s="41">
        <f>COUNTIFS(ENTRIES!$B$2:$B$1913,$B378,ENTRIES!$H$2:$H$1913,"A")</f>
        <v>0</v>
      </c>
      <c r="G378" s="41">
        <f>COUNTIFS(ENTRIES!$B$2:$B$1913,$B378,ENTRIES!$H$2:$H$1913,"-")</f>
        <v>0</v>
      </c>
      <c r="H378" s="41">
        <f>COUNTIFS(ENTRIES!$B$2:$B$1913,$B378,ENTRIES!$H$2:$H$1913,"W")</f>
        <v>0</v>
      </c>
      <c r="I378" s="41" t="str">
        <f t="shared" si="2"/>
        <v/>
      </c>
      <c r="J378" s="41" t="str">
        <f t="shared" si="16"/>
        <v/>
      </c>
      <c r="K378" s="30"/>
      <c r="L378" s="30"/>
      <c r="M378" s="41">
        <f t="shared" si="3"/>
        <v>0</v>
      </c>
      <c r="N378" s="32"/>
    </row>
    <row r="379" spans="1:14" ht="58.5" customHeight="1">
      <c r="A379" s="30"/>
      <c r="B379" s="29"/>
      <c r="C379" s="44" t="str" cm="1">
        <f t="array" ref="C379">_xlfn.IFS(LEN(B379)=0,"",D379=0,"NOT USED YET",F379+G379=0,"WAITING",AND(F379+G379&gt;0,J379="Y"),"-",F379+G379&gt;0,F379/(F379+G379),TRUE,"")</f>
        <v/>
      </c>
      <c r="D379" s="41">
        <f>COUNTIF(ENTRIES!B$2:B$1913,B379)</f>
        <v>0</v>
      </c>
      <c r="E379" s="41">
        <f>IF(COUNTIFS(ENTRIES!$B$2:$B$1913,$B379,ENTRIES!$I$2:$I$1913,"Award")&gt;0,COUNTIFS(ENTRIES!$B$2:$B$1913,$B379,ENTRIES!$I$2:$I$1913,"Award"),0)</f>
        <v>0</v>
      </c>
      <c r="F379" s="41">
        <f>COUNTIFS(ENTRIES!$B$2:$B$1913,$B379,ENTRIES!$H$2:$H$1913,"A")</f>
        <v>0</v>
      </c>
      <c r="G379" s="41">
        <f>COUNTIFS(ENTRIES!$B$2:$B$1913,$B379,ENTRIES!$H$2:$H$1913,"-")</f>
        <v>0</v>
      </c>
      <c r="H379" s="41">
        <f>COUNTIFS(ENTRIES!$B$2:$B$1913,$B379,ENTRIES!$H$2:$H$1913,"W")</f>
        <v>0</v>
      </c>
      <c r="I379" s="41" t="str">
        <f t="shared" si="2"/>
        <v/>
      </c>
      <c r="J379" s="41" t="str">
        <f t="shared" si="16"/>
        <v/>
      </c>
      <c r="K379" s="30"/>
      <c r="L379" s="30"/>
      <c r="M379" s="41">
        <f t="shared" si="3"/>
        <v>0</v>
      </c>
      <c r="N379" s="32"/>
    </row>
    <row r="380" spans="1:14" ht="58.5" customHeight="1">
      <c r="A380" s="30"/>
      <c r="B380" s="29"/>
      <c r="C380" s="44" t="e">
        <v>#NAME?</v>
      </c>
      <c r="D380" s="41">
        <f>COUNTIF(ENTRIES!B$2:B$1913,B380)</f>
        <v>0</v>
      </c>
      <c r="E380" s="41">
        <f>IF(COUNTIFS(ENTRIES!$B$2:$B$1913,$B380,ENTRIES!$I$2:$I$1913,"Award")&gt;0,COUNTIFS(ENTRIES!$B$2:$B$1913,$B380,ENTRIES!$I$2:$I$1913,"Award"),0)</f>
        <v>0</v>
      </c>
      <c r="F380" s="41">
        <f>COUNTIFS(ENTRIES!$B$2:$B$1913,$B380,ENTRIES!$H$2:$H$1913,"A")</f>
        <v>0</v>
      </c>
      <c r="G380" s="41">
        <f>COUNTIFS(ENTRIES!$B$2:$B$1913,$B380,ENTRIES!$H$2:$H$1913,"-")</f>
        <v>0</v>
      </c>
      <c r="H380" s="41">
        <f>COUNTIFS(ENTRIES!$B$2:$B$1913,$B380,ENTRIES!$H$2:$H$1913,"W")</f>
        <v>0</v>
      </c>
      <c r="I380" s="41" t="str">
        <f t="shared" si="2"/>
        <v/>
      </c>
      <c r="J380" s="41" t="str">
        <f t="shared" si="16"/>
        <v/>
      </c>
      <c r="K380" s="30"/>
      <c r="L380" s="30"/>
      <c r="M380" s="41">
        <f t="shared" si="3"/>
        <v>0</v>
      </c>
      <c r="N380" s="32"/>
    </row>
    <row r="381" spans="1:14" ht="58.5" customHeight="1">
      <c r="A381" s="30"/>
      <c r="B381" s="29"/>
      <c r="C381" s="44" t="e">
        <v>#NAME?</v>
      </c>
      <c r="D381" s="41">
        <f>COUNTIF(ENTRIES!B$2:B$1913,B381)</f>
        <v>0</v>
      </c>
      <c r="E381" s="41">
        <f>IF(COUNTIFS(ENTRIES!$B$2:$B$1913,$B381,ENTRIES!$I$2:$I$1913,"Award")&gt;0,COUNTIFS(ENTRIES!$B$2:$B$1913,$B381,ENTRIES!$I$2:$I$1913,"Award"),0)</f>
        <v>0</v>
      </c>
      <c r="F381" s="41">
        <f>COUNTIFS(ENTRIES!$B$2:$B$1913,$B381,ENTRIES!$H$2:$H$1913,"A")</f>
        <v>0</v>
      </c>
      <c r="G381" s="41">
        <f>COUNTIFS(ENTRIES!$B$2:$B$1913,$B381,ENTRIES!$H$2:$H$1913,"-")</f>
        <v>0</v>
      </c>
      <c r="H381" s="41">
        <f>COUNTIFS(ENTRIES!$B$2:$B$1913,$B381,ENTRIES!$H$2:$H$1913,"W")</f>
        <v>0</v>
      </c>
      <c r="I381" s="41" t="str">
        <f t="shared" si="2"/>
        <v/>
      </c>
      <c r="J381" s="41" t="str">
        <f t="shared" si="16"/>
        <v/>
      </c>
      <c r="K381" s="30"/>
      <c r="L381" s="30"/>
      <c r="M381" s="41">
        <f t="shared" si="3"/>
        <v>0</v>
      </c>
      <c r="N381" s="32"/>
    </row>
    <row r="382" spans="1:14" ht="58.5" customHeight="1">
      <c r="A382" s="30"/>
      <c r="B382" s="29"/>
      <c r="C382" s="44" t="e">
        <v>#NAME?</v>
      </c>
      <c r="D382" s="41">
        <f>COUNTIF(ENTRIES!B$2:B$1913,B382)</f>
        <v>0</v>
      </c>
      <c r="E382" s="41">
        <f>IF(COUNTIFS(ENTRIES!$B$2:$B$1913,$B382,ENTRIES!$I$2:$I$1913,"Award")&gt;0,COUNTIFS(ENTRIES!$B$2:$B$1913,$B382,ENTRIES!$I$2:$I$1913,"Award"),0)</f>
        <v>0</v>
      </c>
      <c r="F382" s="41">
        <f>COUNTIFS(ENTRIES!$B$2:$B$1913,$B382,ENTRIES!$H$2:$H$1913,"A")</f>
        <v>0</v>
      </c>
      <c r="G382" s="41">
        <f>COUNTIFS(ENTRIES!$B$2:$B$1913,$B382,ENTRIES!$H$2:$H$1913,"-")</f>
        <v>0</v>
      </c>
      <c r="H382" s="41">
        <f>COUNTIFS(ENTRIES!$B$2:$B$1913,$B382,ENTRIES!$H$2:$H$1913,"W")</f>
        <v>0</v>
      </c>
      <c r="I382" s="41" t="str">
        <f t="shared" si="2"/>
        <v/>
      </c>
      <c r="J382" s="41" t="str">
        <f t="shared" si="16"/>
        <v/>
      </c>
      <c r="K382" s="30"/>
      <c r="L382" s="30"/>
      <c r="M382" s="41">
        <f t="shared" si="3"/>
        <v>0</v>
      </c>
      <c r="N382" s="32"/>
    </row>
    <row r="383" spans="1:14" ht="58.5" customHeight="1">
      <c r="A383" s="30"/>
      <c r="B383" s="29"/>
      <c r="C383" s="44" t="e">
        <v>#NAME?</v>
      </c>
      <c r="D383" s="41">
        <f>COUNTIF(ENTRIES!B$2:B$1913,B383)</f>
        <v>0</v>
      </c>
      <c r="E383" s="41">
        <f>IF(COUNTIFS(ENTRIES!$B$2:$B$1913,$B383,ENTRIES!$I$2:$I$1913,"Award")&gt;0,COUNTIFS(ENTRIES!$B$2:$B$1913,$B383,ENTRIES!$I$2:$I$1913,"Award"),0)</f>
        <v>0</v>
      </c>
      <c r="F383" s="41">
        <f>COUNTIFS(ENTRIES!$B$2:$B$1913,$B383,ENTRIES!$H$2:$H$1913,"A")</f>
        <v>0</v>
      </c>
      <c r="G383" s="41">
        <f>COUNTIFS(ENTRIES!$B$2:$B$1913,$B383,ENTRIES!$H$2:$H$1913,"-")</f>
        <v>0</v>
      </c>
      <c r="H383" s="41">
        <f>COUNTIFS(ENTRIES!$B$2:$B$1913,$B383,ENTRIES!$H$2:$H$1913,"W")</f>
        <v>0</v>
      </c>
      <c r="I383" s="41" t="str">
        <f t="shared" si="2"/>
        <v/>
      </c>
      <c r="J383" s="41" t="str">
        <f t="shared" si="16"/>
        <v/>
      </c>
      <c r="K383" s="30"/>
      <c r="L383" s="30"/>
      <c r="M383" s="41">
        <f t="shared" si="3"/>
        <v>0</v>
      </c>
      <c r="N383" s="32"/>
    </row>
    <row r="384" spans="1:14" ht="58.5" customHeight="1">
      <c r="A384" s="30"/>
      <c r="B384" s="29"/>
      <c r="C384" s="44" t="e">
        <v>#NAME?</v>
      </c>
      <c r="D384" s="41">
        <f>COUNTIF(ENTRIES!B$2:B$1913,B384)</f>
        <v>0</v>
      </c>
      <c r="E384" s="41">
        <f>IF(COUNTIFS(ENTRIES!$B$2:$B$1913,$B384,ENTRIES!$I$2:$I$1913,"Award")&gt;0,COUNTIFS(ENTRIES!$B$2:$B$1913,$B384,ENTRIES!$I$2:$I$1913,"Award"),0)</f>
        <v>0</v>
      </c>
      <c r="F384" s="41">
        <f>COUNTIFS(ENTRIES!$B$2:$B$1913,$B384,ENTRIES!$H$2:$H$1913,"A")</f>
        <v>0</v>
      </c>
      <c r="G384" s="41">
        <f>COUNTIFS(ENTRIES!$B$2:$B$1913,$B384,ENTRIES!$H$2:$H$1913,"-")</f>
        <v>0</v>
      </c>
      <c r="H384" s="41">
        <f>COUNTIFS(ENTRIES!$B$2:$B$1913,$B384,ENTRIES!$H$2:$H$1913,"W")</f>
        <v>0</v>
      </c>
      <c r="I384" s="41" t="str">
        <f t="shared" si="2"/>
        <v/>
      </c>
      <c r="J384" s="41" t="str">
        <f t="shared" si="16"/>
        <v/>
      </c>
      <c r="K384" s="30"/>
      <c r="L384" s="30"/>
      <c r="M384" s="41">
        <f t="shared" si="3"/>
        <v>0</v>
      </c>
      <c r="N384" s="32"/>
    </row>
    <row r="385" spans="1:14" ht="58.5" customHeight="1">
      <c r="A385" s="30"/>
      <c r="B385" s="29"/>
      <c r="C385" s="44" t="e">
        <v>#NAME?</v>
      </c>
      <c r="D385" s="41">
        <f>COUNTIF(ENTRIES!B$2:B$1913,B385)</f>
        <v>0</v>
      </c>
      <c r="E385" s="41">
        <f>IF(COUNTIFS(ENTRIES!$B$2:$B$1913,$B385,ENTRIES!$I$2:$I$1913,"Award")&gt;0,COUNTIFS(ENTRIES!$B$2:$B$1913,$B385,ENTRIES!$I$2:$I$1913,"Award"),0)</f>
        <v>0</v>
      </c>
      <c r="F385" s="41">
        <f>COUNTIFS(ENTRIES!$B$2:$B$1913,$B385,ENTRIES!$H$2:$H$1913,"A")</f>
        <v>0</v>
      </c>
      <c r="G385" s="41">
        <f>COUNTIFS(ENTRIES!$B$2:$B$1913,$B385,ENTRIES!$H$2:$H$1913,"-")</f>
        <v>0</v>
      </c>
      <c r="H385" s="41">
        <f>COUNTIFS(ENTRIES!$B$2:$B$1913,$B385,ENTRIES!$H$2:$H$1913,"W")</f>
        <v>0</v>
      </c>
      <c r="I385" s="41" t="str">
        <f t="shared" si="2"/>
        <v/>
      </c>
      <c r="J385" s="41" t="str">
        <f t="shared" si="16"/>
        <v/>
      </c>
      <c r="K385" s="30"/>
      <c r="L385" s="30"/>
      <c r="M385" s="41">
        <f t="shared" si="3"/>
        <v>0</v>
      </c>
      <c r="N385" s="32"/>
    </row>
    <row r="386" spans="1:14" ht="58.5" customHeight="1">
      <c r="A386" s="30"/>
      <c r="B386" s="29"/>
      <c r="C386" s="44" t="e">
        <v>#NAME?</v>
      </c>
      <c r="D386" s="41">
        <f>COUNTIF(ENTRIES!B$2:B$1913,B386)</f>
        <v>0</v>
      </c>
      <c r="E386" s="41">
        <f>IF(COUNTIFS(ENTRIES!$B$2:$B$1913,$B386,ENTRIES!$I$2:$I$1913,"Award")&gt;0,COUNTIFS(ENTRIES!$B$2:$B$1913,$B386,ENTRIES!$I$2:$I$1913,"Award"),0)</f>
        <v>0</v>
      </c>
      <c r="F386" s="41">
        <f>COUNTIFS(ENTRIES!$B$2:$B$1913,$B386,ENTRIES!$H$2:$H$1913,"A")</f>
        <v>0</v>
      </c>
      <c r="G386" s="41">
        <f>COUNTIFS(ENTRIES!$B$2:$B$1913,$B386,ENTRIES!$H$2:$H$1913,"-")</f>
        <v>0</v>
      </c>
      <c r="H386" s="41">
        <f>COUNTIFS(ENTRIES!$B$2:$B$1913,$B386,ENTRIES!$H$2:$H$1913,"W")</f>
        <v>0</v>
      </c>
      <c r="I386" s="41" t="str">
        <f t="shared" si="2"/>
        <v/>
      </c>
      <c r="J386" s="41" t="str">
        <f t="shared" si="16"/>
        <v/>
      </c>
      <c r="K386" s="30"/>
      <c r="L386" s="30"/>
      <c r="M386" s="41">
        <f t="shared" si="3"/>
        <v>0</v>
      </c>
      <c r="N386" s="32"/>
    </row>
    <row r="387" spans="1:14" ht="58.5" customHeight="1">
      <c r="A387" s="30"/>
      <c r="B387" s="29"/>
      <c r="C387" s="44" t="e">
        <v>#NAME?</v>
      </c>
      <c r="D387" s="41">
        <f>COUNTIF(ENTRIES!B$2:B$1913,B387)</f>
        <v>0</v>
      </c>
      <c r="E387" s="41">
        <f>IF(COUNTIFS(ENTRIES!$B$2:$B$1913,$B387,ENTRIES!$I$2:$I$1913,"Award")&gt;0,COUNTIFS(ENTRIES!$B$2:$B$1913,$B387,ENTRIES!$I$2:$I$1913,"Award"),0)</f>
        <v>0</v>
      </c>
      <c r="F387" s="41">
        <f>COUNTIFS(ENTRIES!$B$2:$B$1913,$B387,ENTRIES!$H$2:$H$1913,"A")</f>
        <v>0</v>
      </c>
      <c r="G387" s="41">
        <f>COUNTIFS(ENTRIES!$B$2:$B$1913,$B387,ENTRIES!$H$2:$H$1913,"-")</f>
        <v>0</v>
      </c>
      <c r="H387" s="41">
        <f>COUNTIFS(ENTRIES!$B$2:$B$1913,$B387,ENTRIES!$H$2:$H$1913,"W")</f>
        <v>0</v>
      </c>
      <c r="I387" s="41" t="str">
        <f t="shared" si="2"/>
        <v/>
      </c>
      <c r="J387" s="41" t="str">
        <f t="shared" si="16"/>
        <v/>
      </c>
      <c r="K387" s="30"/>
      <c r="L387" s="30"/>
      <c r="M387" s="41">
        <f t="shared" si="3"/>
        <v>0</v>
      </c>
      <c r="N387" s="32"/>
    </row>
    <row r="388" spans="1:14" ht="58.5" customHeight="1">
      <c r="A388" s="30"/>
      <c r="B388" s="29"/>
      <c r="C388" s="44" t="e">
        <v>#NAME?</v>
      </c>
      <c r="D388" s="41">
        <f>COUNTIF(ENTRIES!B$2:B$1913,B388)</f>
        <v>0</v>
      </c>
      <c r="E388" s="41">
        <f>IF(COUNTIFS(ENTRIES!$B$2:$B$1913,$B388,ENTRIES!$I$2:$I$1913,"Award")&gt;0,COUNTIFS(ENTRIES!$B$2:$B$1913,$B388,ENTRIES!$I$2:$I$1913,"Award"),0)</f>
        <v>0</v>
      </c>
      <c r="F388" s="41">
        <f>COUNTIFS(ENTRIES!$B$2:$B$1913,$B388,ENTRIES!$H$2:$H$1913,"A")</f>
        <v>0</v>
      </c>
      <c r="G388" s="41">
        <f>COUNTIFS(ENTRIES!$B$2:$B$1913,$B388,ENTRIES!$H$2:$H$1913,"-")</f>
        <v>0</v>
      </c>
      <c r="H388" s="41">
        <f>COUNTIFS(ENTRIES!$B$2:$B$1913,$B388,ENTRIES!$H$2:$H$1913,"W")</f>
        <v>0</v>
      </c>
      <c r="I388" s="41" t="str">
        <f t="shared" si="2"/>
        <v/>
      </c>
      <c r="J388" s="41" t="str">
        <f t="shared" si="16"/>
        <v/>
      </c>
      <c r="K388" s="30"/>
      <c r="L388" s="30"/>
      <c r="M388" s="41">
        <f t="shared" si="3"/>
        <v>0</v>
      </c>
      <c r="N388" s="32"/>
    </row>
    <row r="389" spans="1:14" ht="58.5" customHeight="1">
      <c r="A389" s="30"/>
      <c r="B389" s="29"/>
      <c r="C389" s="44" t="e">
        <v>#NAME?</v>
      </c>
      <c r="D389" s="41">
        <f>COUNTIF(ENTRIES!B$2:B$1913,B389)</f>
        <v>0</v>
      </c>
      <c r="E389" s="41">
        <f>IF(COUNTIFS(ENTRIES!$B$2:$B$1913,$B389,ENTRIES!$I$2:$I$1913,"Award")&gt;0,COUNTIFS(ENTRIES!$B$2:$B$1913,$B389,ENTRIES!$I$2:$I$1913,"Award"),0)</f>
        <v>0</v>
      </c>
      <c r="F389" s="41">
        <f>COUNTIFS(ENTRIES!$B$2:$B$1913,$B389,ENTRIES!$H$2:$H$1913,"A")</f>
        <v>0</v>
      </c>
      <c r="G389" s="41">
        <f>COUNTIFS(ENTRIES!$B$2:$B$1913,$B389,ENTRIES!$H$2:$H$1913,"-")</f>
        <v>0</v>
      </c>
      <c r="H389" s="41">
        <f>COUNTIFS(ENTRIES!$B$2:$B$1913,$B389,ENTRIES!$H$2:$H$1913,"W")</f>
        <v>0</v>
      </c>
      <c r="I389" s="41" t="str">
        <f t="shared" si="2"/>
        <v/>
      </c>
      <c r="J389" s="41" t="str">
        <f t="shared" si="16"/>
        <v/>
      </c>
      <c r="K389" s="30"/>
      <c r="L389" s="30"/>
      <c r="M389" s="41">
        <f t="shared" si="3"/>
        <v>0</v>
      </c>
      <c r="N389" s="32"/>
    </row>
    <row r="390" spans="1:14" ht="58.5" customHeight="1">
      <c r="A390" s="30"/>
      <c r="B390" s="29"/>
      <c r="C390" s="44" t="e">
        <v>#NAME?</v>
      </c>
      <c r="D390" s="41">
        <f>COUNTIF(ENTRIES!B$2:B$1913,B390)</f>
        <v>0</v>
      </c>
      <c r="E390" s="41">
        <f>IF(COUNTIFS(ENTRIES!$B$2:$B$1913,$B390,ENTRIES!$I$2:$I$1913,"Award")&gt;0,COUNTIFS(ENTRIES!$B$2:$B$1913,$B390,ENTRIES!$I$2:$I$1913,"Award"),0)</f>
        <v>0</v>
      </c>
      <c r="F390" s="41">
        <f>COUNTIFS(ENTRIES!$B$2:$B$1913,$B390,ENTRIES!$H$2:$H$1913,"A")</f>
        <v>0</v>
      </c>
      <c r="G390" s="41">
        <f>COUNTIFS(ENTRIES!$B$2:$B$1913,$B390,ENTRIES!$H$2:$H$1913,"-")</f>
        <v>0</v>
      </c>
      <c r="H390" s="41">
        <f>COUNTIFS(ENTRIES!$B$2:$B$1913,$B390,ENTRIES!$H$2:$H$1913,"W")</f>
        <v>0</v>
      </c>
      <c r="I390" s="41" t="str">
        <f t="shared" si="2"/>
        <v/>
      </c>
      <c r="J390" s="41" t="str">
        <f t="shared" si="16"/>
        <v/>
      </c>
      <c r="K390" s="30"/>
      <c r="L390" s="30"/>
      <c r="M390" s="41">
        <f t="shared" si="3"/>
        <v>0</v>
      </c>
      <c r="N390" s="32"/>
    </row>
    <row r="391" spans="1:14" ht="58.5" customHeight="1">
      <c r="A391" s="30"/>
      <c r="B391" s="29"/>
      <c r="C391" s="44" t="e">
        <v>#NAME?</v>
      </c>
      <c r="D391" s="41">
        <f>COUNTIF(ENTRIES!B$2:B$1913,B391)</f>
        <v>0</v>
      </c>
      <c r="E391" s="41">
        <f>IF(COUNTIFS(ENTRIES!$B$2:$B$1913,$B391,ENTRIES!$I$2:$I$1913,"Award")&gt;0,COUNTIFS(ENTRIES!$B$2:$B$1913,$B391,ENTRIES!$I$2:$I$1913,"Award"),0)</f>
        <v>0</v>
      </c>
      <c r="F391" s="41">
        <f>COUNTIFS(ENTRIES!$B$2:$B$1913,$B391,ENTRIES!$H$2:$H$1913,"A")</f>
        <v>0</v>
      </c>
      <c r="G391" s="41">
        <f>COUNTIFS(ENTRIES!$B$2:$B$1913,$B391,ENTRIES!$H$2:$H$1913,"-")</f>
        <v>0</v>
      </c>
      <c r="H391" s="41">
        <f>COUNTIFS(ENTRIES!$B$2:$B$1913,$B391,ENTRIES!$H$2:$H$1913,"W")</f>
        <v>0</v>
      </c>
      <c r="I391" s="41" t="str">
        <f t="shared" si="2"/>
        <v/>
      </c>
      <c r="J391" s="41" t="str">
        <f t="shared" si="16"/>
        <v/>
      </c>
      <c r="K391" s="30"/>
      <c r="L391" s="30"/>
      <c r="M391" s="41">
        <f t="shared" si="3"/>
        <v>0</v>
      </c>
      <c r="N391" s="32"/>
    </row>
    <row r="392" spans="1:14" ht="58.5" customHeight="1">
      <c r="A392" s="30"/>
      <c r="B392" s="29"/>
      <c r="C392" s="44" t="e">
        <v>#NAME?</v>
      </c>
      <c r="D392" s="41">
        <f>COUNTIF(ENTRIES!B$2:B$1913,B392)</f>
        <v>0</v>
      </c>
      <c r="E392" s="41">
        <f>IF(COUNTIFS(ENTRIES!$B$2:$B$1913,$B392,ENTRIES!$I$2:$I$1913,"Award")&gt;0,COUNTIFS(ENTRIES!$B$2:$B$1913,$B392,ENTRIES!$I$2:$I$1913,"Award"),0)</f>
        <v>0</v>
      </c>
      <c r="F392" s="41">
        <f>COUNTIFS(ENTRIES!$B$2:$B$1913,$B392,ENTRIES!$H$2:$H$1913,"A")</f>
        <v>0</v>
      </c>
      <c r="G392" s="41">
        <f>COUNTIFS(ENTRIES!$B$2:$B$1913,$B392,ENTRIES!$H$2:$H$1913,"-")</f>
        <v>0</v>
      </c>
      <c r="H392" s="41">
        <f>COUNTIFS(ENTRIES!$B$2:$B$1913,$B392,ENTRIES!$H$2:$H$1913,"W")</f>
        <v>0</v>
      </c>
      <c r="I392" s="41" t="str">
        <f t="shared" si="2"/>
        <v/>
      </c>
      <c r="J392" s="41" t="str">
        <f t="shared" si="16"/>
        <v/>
      </c>
      <c r="K392" s="30"/>
      <c r="L392" s="30"/>
      <c r="M392" s="41">
        <f t="shared" si="3"/>
        <v>0</v>
      </c>
      <c r="N392" s="32"/>
    </row>
    <row r="393" spans="1:14" ht="58.5" customHeight="1">
      <c r="A393" s="30"/>
      <c r="B393" s="29"/>
      <c r="C393" s="44" t="e">
        <v>#NAME?</v>
      </c>
      <c r="D393" s="41">
        <f>COUNTIF(ENTRIES!B$2:B$1913,B393)</f>
        <v>0</v>
      </c>
      <c r="E393" s="41">
        <f>IF(COUNTIFS(ENTRIES!$B$2:$B$1913,$B393,ENTRIES!$I$2:$I$1913,"Award")&gt;0,COUNTIFS(ENTRIES!$B$2:$B$1913,$B393,ENTRIES!$I$2:$I$1913,"Award"),0)</f>
        <v>0</v>
      </c>
      <c r="F393" s="41">
        <f>COUNTIFS(ENTRIES!$B$2:$B$1913,$B393,ENTRIES!$H$2:$H$1913,"A")</f>
        <v>0</v>
      </c>
      <c r="G393" s="41">
        <f>COUNTIFS(ENTRIES!$B$2:$B$1913,$B393,ENTRIES!$H$2:$H$1913,"-")</f>
        <v>0</v>
      </c>
      <c r="H393" s="41">
        <f>COUNTIFS(ENTRIES!$B$2:$B$1913,$B393,ENTRIES!$H$2:$H$1913,"W")</f>
        <v>0</v>
      </c>
      <c r="I393" s="41" t="str">
        <f t="shared" si="2"/>
        <v/>
      </c>
      <c r="J393" s="41" t="str">
        <f t="shared" si="16"/>
        <v/>
      </c>
      <c r="K393" s="30"/>
      <c r="L393" s="30"/>
      <c r="M393" s="41">
        <f t="shared" si="3"/>
        <v>0</v>
      </c>
      <c r="N393" s="32"/>
    </row>
    <row r="394" spans="1:14" ht="58.5" customHeight="1">
      <c r="A394" s="30"/>
      <c r="B394" s="29"/>
      <c r="C394" s="44" t="e">
        <v>#NAME?</v>
      </c>
      <c r="D394" s="41">
        <f>COUNTIF(ENTRIES!B$2:B$1913,B394)</f>
        <v>0</v>
      </c>
      <c r="E394" s="41">
        <f>IF(COUNTIFS(ENTRIES!$B$2:$B$1913,$B394,ENTRIES!$I$2:$I$1913,"Award")&gt;0,COUNTIFS(ENTRIES!$B$2:$B$1913,$B394,ENTRIES!$I$2:$I$1913,"Award"),0)</f>
        <v>0</v>
      </c>
      <c r="F394" s="41">
        <f>COUNTIFS(ENTRIES!$B$2:$B$1913,$B394,ENTRIES!$H$2:$H$1913,"A")</f>
        <v>0</v>
      </c>
      <c r="G394" s="41">
        <f>COUNTIFS(ENTRIES!$B$2:$B$1913,$B394,ENTRIES!$H$2:$H$1913,"-")</f>
        <v>0</v>
      </c>
      <c r="H394" s="41">
        <f>COUNTIFS(ENTRIES!$B$2:$B$1913,$B394,ENTRIES!$H$2:$H$1913,"W")</f>
        <v>0</v>
      </c>
      <c r="I394" s="41" t="str">
        <f t="shared" si="2"/>
        <v/>
      </c>
      <c r="J394" s="41" t="str">
        <f t="shared" si="16"/>
        <v/>
      </c>
      <c r="K394" s="30"/>
      <c r="L394" s="30"/>
      <c r="M394" s="41">
        <f t="shared" si="3"/>
        <v>0</v>
      </c>
      <c r="N394" s="32"/>
    </row>
    <row r="395" spans="1:14" ht="58.5" customHeight="1">
      <c r="A395" s="30"/>
      <c r="B395" s="29"/>
      <c r="C395" s="44" t="e">
        <v>#NAME?</v>
      </c>
      <c r="D395" s="41">
        <f>COUNTIF(ENTRIES!B$2:B$1913,B395)</f>
        <v>0</v>
      </c>
      <c r="E395" s="41">
        <f>IF(COUNTIFS(ENTRIES!$B$2:$B$1913,$B395,ENTRIES!$I$2:$I$1913,"Award")&gt;0,COUNTIFS(ENTRIES!$B$2:$B$1913,$B395,ENTRIES!$I$2:$I$1913,"Award"),0)</f>
        <v>0</v>
      </c>
      <c r="F395" s="41">
        <f>COUNTIFS(ENTRIES!$B$2:$B$1913,$B395,ENTRIES!$H$2:$H$1913,"A")</f>
        <v>0</v>
      </c>
      <c r="G395" s="41">
        <f>COUNTIFS(ENTRIES!$B$2:$B$1913,$B395,ENTRIES!$H$2:$H$1913,"-")</f>
        <v>0</v>
      </c>
      <c r="H395" s="41">
        <f>COUNTIFS(ENTRIES!$B$2:$B$1913,$B395,ENTRIES!$H$2:$H$1913,"W")</f>
        <v>0</v>
      </c>
      <c r="I395" s="41" t="str">
        <f t="shared" si="2"/>
        <v/>
      </c>
      <c r="J395" s="41" t="str">
        <f t="shared" si="16"/>
        <v/>
      </c>
      <c r="K395" s="30"/>
      <c r="L395" s="30"/>
      <c r="M395" s="41">
        <f t="shared" si="3"/>
        <v>0</v>
      </c>
      <c r="N395" s="32"/>
    </row>
    <row r="396" spans="1:14" ht="58.5" customHeight="1">
      <c r="A396" s="30"/>
      <c r="B396" s="29"/>
      <c r="C396" s="44" t="e">
        <v>#NAME?</v>
      </c>
      <c r="D396" s="41">
        <f>COUNTIF(ENTRIES!B$2:B$1913,B396)</f>
        <v>0</v>
      </c>
      <c r="E396" s="41">
        <f>IF(COUNTIFS(ENTRIES!$B$2:$B$1913,$B396,ENTRIES!$I$2:$I$1913,"Award")&gt;0,COUNTIFS(ENTRIES!$B$2:$B$1913,$B396,ENTRIES!$I$2:$I$1913,"Award"),0)</f>
        <v>0</v>
      </c>
      <c r="F396" s="41">
        <f>COUNTIFS(ENTRIES!$B$2:$B$1913,$B396,ENTRIES!$H$2:$H$1913,"A")</f>
        <v>0</v>
      </c>
      <c r="G396" s="41">
        <f>COUNTIFS(ENTRIES!$B$2:$B$1913,$B396,ENTRIES!$H$2:$H$1913,"-")</f>
        <v>0</v>
      </c>
      <c r="H396" s="41">
        <f>COUNTIFS(ENTRIES!$B$2:$B$1913,$B396,ENTRIES!$H$2:$H$1913,"W")</f>
        <v>0</v>
      </c>
      <c r="I396" s="41" t="str">
        <f t="shared" si="2"/>
        <v/>
      </c>
      <c r="J396" s="41" t="str">
        <f t="shared" si="16"/>
        <v/>
      </c>
      <c r="K396" s="30"/>
      <c r="L396" s="30"/>
      <c r="M396" s="41">
        <f t="shared" si="3"/>
        <v>0</v>
      </c>
      <c r="N396" s="32"/>
    </row>
    <row r="397" spans="1:14" ht="58.5" customHeight="1">
      <c r="A397" s="30"/>
      <c r="B397" s="29"/>
      <c r="C397" s="44" t="e">
        <v>#NAME?</v>
      </c>
      <c r="D397" s="41">
        <f>COUNTIF(ENTRIES!B$2:B$1913,B397)</f>
        <v>0</v>
      </c>
      <c r="E397" s="41">
        <f>IF(COUNTIFS(ENTRIES!$B$2:$B$1913,$B397,ENTRIES!$I$2:$I$1913,"Award")&gt;0,COUNTIFS(ENTRIES!$B$2:$B$1913,$B397,ENTRIES!$I$2:$I$1913,"Award"),0)</f>
        <v>0</v>
      </c>
      <c r="F397" s="41">
        <f>COUNTIFS(ENTRIES!$B$2:$B$1913,$B397,ENTRIES!$H$2:$H$1913,"A")</f>
        <v>0</v>
      </c>
      <c r="G397" s="41">
        <f>COUNTIFS(ENTRIES!$B$2:$B$1913,$B397,ENTRIES!$H$2:$H$1913,"-")</f>
        <v>0</v>
      </c>
      <c r="H397" s="41">
        <f>COUNTIFS(ENTRIES!$B$2:$B$1913,$B397,ENTRIES!$H$2:$H$1913,"W")</f>
        <v>0</v>
      </c>
      <c r="I397" s="41" t="str">
        <f t="shared" si="2"/>
        <v/>
      </c>
      <c r="J397" s="41" t="str">
        <f t="shared" si="16"/>
        <v/>
      </c>
      <c r="K397" s="30"/>
      <c r="L397" s="30"/>
      <c r="M397" s="41">
        <f t="shared" si="3"/>
        <v>0</v>
      </c>
      <c r="N397" s="32"/>
    </row>
    <row r="398" spans="1:14" ht="58.5" customHeight="1">
      <c r="A398" s="30"/>
      <c r="B398" s="29"/>
      <c r="C398" s="44" t="e">
        <v>#NAME?</v>
      </c>
      <c r="D398" s="41">
        <f>COUNTIF(ENTRIES!B$2:B$1913,B398)</f>
        <v>0</v>
      </c>
      <c r="E398" s="41">
        <f>IF(COUNTIFS(ENTRIES!$B$2:$B$1913,$B398,ENTRIES!$I$2:$I$1913,"Award")&gt;0,COUNTIFS(ENTRIES!$B$2:$B$1913,$B398,ENTRIES!$I$2:$I$1913,"Award"),0)</f>
        <v>0</v>
      </c>
      <c r="F398" s="41">
        <f>COUNTIFS(ENTRIES!$B$2:$B$1913,$B398,ENTRIES!$H$2:$H$1913,"A")</f>
        <v>0</v>
      </c>
      <c r="G398" s="41">
        <f>COUNTIFS(ENTRIES!$B$2:$B$1913,$B398,ENTRIES!$H$2:$H$1913,"-")</f>
        <v>0</v>
      </c>
      <c r="H398" s="41">
        <f>COUNTIFS(ENTRIES!$B$2:$B$1913,$B398,ENTRIES!$H$2:$H$1913,"W")</f>
        <v>0</v>
      </c>
      <c r="I398" s="41" t="str">
        <f t="shared" si="2"/>
        <v/>
      </c>
      <c r="J398" s="41" t="str">
        <f t="shared" si="16"/>
        <v/>
      </c>
      <c r="K398" s="30"/>
      <c r="L398" s="30"/>
      <c r="M398" s="41">
        <f t="shared" si="3"/>
        <v>0</v>
      </c>
      <c r="N398" s="32"/>
    </row>
    <row r="399" spans="1:14" ht="58.5" customHeight="1">
      <c r="A399" s="30"/>
      <c r="B399" s="29"/>
      <c r="C399" s="44" t="e">
        <v>#NAME?</v>
      </c>
      <c r="D399" s="41">
        <f>COUNTIF(ENTRIES!B$2:B$1913,B399)</f>
        <v>0</v>
      </c>
      <c r="E399" s="41">
        <f>IF(COUNTIFS(ENTRIES!$B$2:$B$1913,$B399,ENTRIES!$I$2:$I$1913,"Award")&gt;0,COUNTIFS(ENTRIES!$B$2:$B$1913,$B399,ENTRIES!$I$2:$I$1913,"Award"),0)</f>
        <v>0</v>
      </c>
      <c r="F399" s="41">
        <f>COUNTIFS(ENTRIES!$B$2:$B$1913,$B399,ENTRIES!$H$2:$H$1913,"A")</f>
        <v>0</v>
      </c>
      <c r="G399" s="41">
        <f>COUNTIFS(ENTRIES!$B$2:$B$1913,$B399,ENTRIES!$H$2:$H$1913,"-")</f>
        <v>0</v>
      </c>
      <c r="H399" s="41">
        <f>COUNTIFS(ENTRIES!$B$2:$B$1913,$B399,ENTRIES!$H$2:$H$1913,"W")</f>
        <v>0</v>
      </c>
      <c r="I399" s="41" t="str">
        <f t="shared" si="2"/>
        <v/>
      </c>
      <c r="J399" s="41" t="str">
        <f t="shared" si="16"/>
        <v/>
      </c>
      <c r="K399" s="30"/>
      <c r="L399" s="30"/>
      <c r="M399" s="41">
        <f t="shared" si="3"/>
        <v>0</v>
      </c>
      <c r="N399" s="32"/>
    </row>
    <row r="400" spans="1:14" ht="58.5" customHeight="1">
      <c r="A400" s="30"/>
      <c r="B400" s="29"/>
      <c r="C400" s="44" t="e">
        <v>#NAME?</v>
      </c>
      <c r="D400" s="41">
        <f>COUNTIF(ENTRIES!B$2:B$1913,B400)</f>
        <v>0</v>
      </c>
      <c r="E400" s="41">
        <f>IF(COUNTIFS(ENTRIES!$B$2:$B$1913,$B400,ENTRIES!$I$2:$I$1913,"Award")&gt;0,COUNTIFS(ENTRIES!$B$2:$B$1913,$B400,ENTRIES!$I$2:$I$1913,"Award"),0)</f>
        <v>0</v>
      </c>
      <c r="F400" s="41">
        <f>COUNTIFS(ENTRIES!$B$2:$B$1913,$B400,ENTRIES!$H$2:$H$1913,"A")</f>
        <v>0</v>
      </c>
      <c r="G400" s="41">
        <f>COUNTIFS(ENTRIES!$B$2:$B$1913,$B400,ENTRIES!$H$2:$H$1913,"-")</f>
        <v>0</v>
      </c>
      <c r="H400" s="41">
        <f>COUNTIFS(ENTRIES!$B$2:$B$1913,$B400,ENTRIES!$H$2:$H$1913,"W")</f>
        <v>0</v>
      </c>
      <c r="I400" s="41" t="str">
        <f t="shared" si="2"/>
        <v/>
      </c>
      <c r="J400" s="41" t="str">
        <f t="shared" si="16"/>
        <v/>
      </c>
      <c r="K400" s="30"/>
      <c r="L400" s="30"/>
      <c r="M400" s="41">
        <f t="shared" si="3"/>
        <v>0</v>
      </c>
      <c r="N400" s="32"/>
    </row>
    <row r="401" spans="1:14" ht="58.5" customHeight="1">
      <c r="A401" s="30"/>
      <c r="B401" s="29"/>
      <c r="C401" s="44" t="e">
        <v>#NAME?</v>
      </c>
      <c r="D401" s="41">
        <f>COUNTIF(ENTRIES!B$2:B$1913,B401)</f>
        <v>0</v>
      </c>
      <c r="E401" s="41">
        <f>IF(COUNTIFS(ENTRIES!$B$2:$B$1913,$B401,ENTRIES!$I$2:$I$1913,"Award")&gt;0,COUNTIFS(ENTRIES!$B$2:$B$1913,$B401,ENTRIES!$I$2:$I$1913,"Award"),0)</f>
        <v>0</v>
      </c>
      <c r="F401" s="41">
        <f>COUNTIFS(ENTRIES!$B$2:$B$1913,$B401,ENTRIES!$H$2:$H$1913,"A")</f>
        <v>0</v>
      </c>
      <c r="G401" s="41">
        <f>COUNTIFS(ENTRIES!$B$2:$B$1913,$B401,ENTRIES!$H$2:$H$1913,"-")</f>
        <v>0</v>
      </c>
      <c r="H401" s="41">
        <f>COUNTIFS(ENTRIES!$B$2:$B$1913,$B401,ENTRIES!$H$2:$H$1913,"W")</f>
        <v>0</v>
      </c>
      <c r="I401" s="41" t="str">
        <f t="shared" si="2"/>
        <v/>
      </c>
      <c r="J401" s="41" t="str">
        <f t="shared" si="16"/>
        <v/>
      </c>
      <c r="K401" s="30"/>
      <c r="L401" s="30"/>
      <c r="M401" s="41">
        <f t="shared" si="3"/>
        <v>0</v>
      </c>
      <c r="N401" s="32"/>
    </row>
    <row r="402" spans="1:14" ht="58.5" customHeight="1">
      <c r="A402" s="30"/>
      <c r="B402" s="29"/>
      <c r="C402" s="44" t="e">
        <v>#NAME?</v>
      </c>
      <c r="D402" s="41">
        <f>COUNTIF(ENTRIES!B$2:B$1913,B402)</f>
        <v>0</v>
      </c>
      <c r="E402" s="41">
        <f>IF(COUNTIFS(ENTRIES!$B$2:$B$1913,$B402,ENTRIES!$I$2:$I$1913,"Award")&gt;0,COUNTIFS(ENTRIES!$B$2:$B$1913,$B402,ENTRIES!$I$2:$I$1913,"Award"),0)</f>
        <v>0</v>
      </c>
      <c r="F402" s="41">
        <f>COUNTIFS(ENTRIES!$B$2:$B$1913,$B402,ENTRIES!$H$2:$H$1913,"A")</f>
        <v>0</v>
      </c>
      <c r="G402" s="41">
        <f>COUNTIFS(ENTRIES!$B$2:$B$1913,$B402,ENTRIES!$H$2:$H$1913,"-")</f>
        <v>0</v>
      </c>
      <c r="H402" s="41">
        <f>COUNTIFS(ENTRIES!$B$2:$B$1913,$B402,ENTRIES!$H$2:$H$1913,"W")</f>
        <v>0</v>
      </c>
      <c r="I402" s="41" t="str">
        <f t="shared" si="2"/>
        <v/>
      </c>
      <c r="J402" s="41" t="str">
        <f t="shared" si="16"/>
        <v/>
      </c>
      <c r="K402" s="30"/>
      <c r="L402" s="30"/>
      <c r="M402" s="41">
        <f t="shared" si="3"/>
        <v>0</v>
      </c>
      <c r="N402" s="32"/>
    </row>
    <row r="403" spans="1:14" ht="58.5" customHeight="1">
      <c r="A403" s="30"/>
      <c r="B403" s="29"/>
      <c r="C403" s="44" t="e">
        <v>#NAME?</v>
      </c>
      <c r="D403" s="41">
        <f>COUNTIF(ENTRIES!B$2:B$1913,B403)</f>
        <v>0</v>
      </c>
      <c r="E403" s="41">
        <f>IF(COUNTIFS(ENTRIES!$B$2:$B$1913,$B403,ENTRIES!$I$2:$I$1913,"Award")&gt;0,COUNTIFS(ENTRIES!$B$2:$B$1913,$B403,ENTRIES!$I$2:$I$1913,"Award"),0)</f>
        <v>0</v>
      </c>
      <c r="F403" s="41">
        <f>COUNTIFS(ENTRIES!$B$2:$B$1913,$B403,ENTRIES!$H$2:$H$1913,"A")</f>
        <v>0</v>
      </c>
      <c r="G403" s="41">
        <f>COUNTIFS(ENTRIES!$B$2:$B$1913,$B403,ENTRIES!$H$2:$H$1913,"-")</f>
        <v>0</v>
      </c>
      <c r="H403" s="41">
        <f>COUNTIFS(ENTRIES!$B$2:$B$1913,$B403,ENTRIES!$H$2:$H$1913,"W")</f>
        <v>0</v>
      </c>
      <c r="I403" s="41" t="str">
        <f t="shared" si="2"/>
        <v/>
      </c>
      <c r="J403" s="41" t="str">
        <f t="shared" si="16"/>
        <v/>
      </c>
      <c r="K403" s="30"/>
      <c r="L403" s="30"/>
      <c r="M403" s="41">
        <f t="shared" si="3"/>
        <v>0</v>
      </c>
      <c r="N403" s="32"/>
    </row>
    <row r="404" spans="1:14" ht="58.5" customHeight="1">
      <c r="A404" s="30"/>
      <c r="B404" s="29"/>
      <c r="C404" s="44" t="e">
        <v>#NAME?</v>
      </c>
      <c r="D404" s="41">
        <f>COUNTIF(ENTRIES!B$2:B$1913,B404)</f>
        <v>0</v>
      </c>
      <c r="E404" s="41">
        <f>IF(COUNTIFS(ENTRIES!$B$2:$B$1913,$B404,ENTRIES!$I$2:$I$1913,"Award")&gt;0,COUNTIFS(ENTRIES!$B$2:$B$1913,$B404,ENTRIES!$I$2:$I$1913,"Award"),0)</f>
        <v>0</v>
      </c>
      <c r="F404" s="41">
        <f>COUNTIFS(ENTRIES!$B$2:$B$1913,$B404,ENTRIES!$H$2:$H$1913,"A")</f>
        <v>0</v>
      </c>
      <c r="G404" s="41">
        <f>COUNTIFS(ENTRIES!$B$2:$B$1913,$B404,ENTRIES!$H$2:$H$1913,"-")</f>
        <v>0</v>
      </c>
      <c r="H404" s="41">
        <f>COUNTIFS(ENTRIES!$B$2:$B$1913,$B404,ENTRIES!$H$2:$H$1913,"W")</f>
        <v>0</v>
      </c>
      <c r="I404" s="41" t="str">
        <f t="shared" si="2"/>
        <v/>
      </c>
      <c r="J404" s="41" t="str">
        <f t="shared" si="16"/>
        <v/>
      </c>
      <c r="K404" s="30"/>
      <c r="L404" s="30"/>
      <c r="M404" s="41">
        <f t="shared" si="3"/>
        <v>0</v>
      </c>
      <c r="N404" s="32"/>
    </row>
    <row r="405" spans="1:14" ht="58.5" customHeight="1">
      <c r="A405" s="30"/>
      <c r="B405" s="29"/>
      <c r="C405" s="44" t="e">
        <v>#NAME?</v>
      </c>
      <c r="D405" s="41">
        <f>COUNTIF(ENTRIES!B$2:B$1913,B405)</f>
        <v>0</v>
      </c>
      <c r="E405" s="41">
        <f>IF(COUNTIFS(ENTRIES!$B$2:$B$1913,$B405,ENTRIES!$I$2:$I$1913,"Award")&gt;0,COUNTIFS(ENTRIES!$B$2:$B$1913,$B405,ENTRIES!$I$2:$I$1913,"Award"),0)</f>
        <v>0</v>
      </c>
      <c r="F405" s="41">
        <f>COUNTIFS(ENTRIES!$B$2:$B$1913,$B405,ENTRIES!$H$2:$H$1913,"A")</f>
        <v>0</v>
      </c>
      <c r="G405" s="41">
        <f>COUNTIFS(ENTRIES!$B$2:$B$1913,$B405,ENTRIES!$H$2:$H$1913,"-")</f>
        <v>0</v>
      </c>
      <c r="H405" s="41">
        <f>COUNTIFS(ENTRIES!$B$2:$B$1913,$B405,ENTRIES!$H$2:$H$1913,"W")</f>
        <v>0</v>
      </c>
      <c r="I405" s="41" t="str">
        <f t="shared" si="2"/>
        <v/>
      </c>
      <c r="J405" s="41" t="str">
        <f t="shared" si="16"/>
        <v/>
      </c>
      <c r="K405" s="30"/>
      <c r="L405" s="30"/>
      <c r="M405" s="41">
        <f t="shared" si="3"/>
        <v>0</v>
      </c>
      <c r="N405" s="32"/>
    </row>
    <row r="406" spans="1:14" ht="58.5" customHeight="1">
      <c r="A406" s="30"/>
      <c r="B406" s="29"/>
      <c r="C406" s="44" t="e">
        <v>#NAME?</v>
      </c>
      <c r="D406" s="41">
        <f>COUNTIF(ENTRIES!B$2:B$1913,B406)</f>
        <v>0</v>
      </c>
      <c r="E406" s="41">
        <f>IF(COUNTIFS(ENTRIES!$B$2:$B$1913,$B406,ENTRIES!$I$2:$I$1913,"Award")&gt;0,COUNTIFS(ENTRIES!$B$2:$B$1913,$B406,ENTRIES!$I$2:$I$1913,"Award"),0)</f>
        <v>0</v>
      </c>
      <c r="F406" s="41">
        <f>COUNTIFS(ENTRIES!$B$2:$B$1913,$B406,ENTRIES!$H$2:$H$1913,"A")</f>
        <v>0</v>
      </c>
      <c r="G406" s="41">
        <f>COUNTIFS(ENTRIES!$B$2:$B$1913,$B406,ENTRIES!$H$2:$H$1913,"-")</f>
        <v>0</v>
      </c>
      <c r="H406" s="41">
        <f>COUNTIFS(ENTRIES!$B$2:$B$1913,$B406,ENTRIES!$H$2:$H$1913,"W")</f>
        <v>0</v>
      </c>
      <c r="I406" s="41" t="str">
        <f t="shared" si="2"/>
        <v/>
      </c>
      <c r="J406" s="41" t="str">
        <f t="shared" si="16"/>
        <v/>
      </c>
      <c r="K406" s="30"/>
      <c r="L406" s="30"/>
      <c r="M406" s="41">
        <f t="shared" si="3"/>
        <v>0</v>
      </c>
      <c r="N406" s="32"/>
    </row>
    <row r="407" spans="1:14" ht="58.5" customHeight="1">
      <c r="A407" s="30"/>
      <c r="B407" s="29"/>
      <c r="C407" s="44" t="e">
        <v>#NAME?</v>
      </c>
      <c r="D407" s="41">
        <f>COUNTIF(ENTRIES!B$2:B$1913,B407)</f>
        <v>0</v>
      </c>
      <c r="E407" s="41">
        <f>IF(COUNTIFS(ENTRIES!$B$2:$B$1913,$B407,ENTRIES!$I$2:$I$1913,"Award")&gt;0,COUNTIFS(ENTRIES!$B$2:$B$1913,$B407,ENTRIES!$I$2:$I$1913,"Award"),0)</f>
        <v>0</v>
      </c>
      <c r="F407" s="41">
        <f>COUNTIFS(ENTRIES!$B$2:$B$1913,$B407,ENTRIES!$H$2:$H$1913,"A")</f>
        <v>0</v>
      </c>
      <c r="G407" s="41">
        <f>COUNTIFS(ENTRIES!$B$2:$B$1913,$B407,ENTRIES!$H$2:$H$1913,"-")</f>
        <v>0</v>
      </c>
      <c r="H407" s="41">
        <f>COUNTIFS(ENTRIES!$B$2:$B$1913,$B407,ENTRIES!$H$2:$H$1913,"W")</f>
        <v>0</v>
      </c>
      <c r="I407" s="41" t="str">
        <f t="shared" si="2"/>
        <v/>
      </c>
      <c r="J407" s="41" t="str">
        <f t="shared" si="16"/>
        <v/>
      </c>
      <c r="K407" s="30"/>
      <c r="L407" s="30"/>
      <c r="M407" s="41">
        <f t="shared" si="3"/>
        <v>0</v>
      </c>
      <c r="N407" s="32"/>
    </row>
    <row r="408" spans="1:14" ht="58.5" customHeight="1">
      <c r="A408" s="30"/>
      <c r="B408" s="29"/>
      <c r="C408" s="44" t="e">
        <v>#NAME?</v>
      </c>
      <c r="D408" s="41">
        <f>COUNTIF(ENTRIES!B$2:B$1913,B408)</f>
        <v>0</v>
      </c>
      <c r="E408" s="41">
        <f>IF(COUNTIFS(ENTRIES!$B$2:$B$1913,$B408,ENTRIES!$I$2:$I$1913,"Award")&gt;0,COUNTIFS(ENTRIES!$B$2:$B$1913,$B408,ENTRIES!$I$2:$I$1913,"Award"),0)</f>
        <v>0</v>
      </c>
      <c r="F408" s="41">
        <f>COUNTIFS(ENTRIES!$B$2:$B$1913,$B408,ENTRIES!$H$2:$H$1913,"A")</f>
        <v>0</v>
      </c>
      <c r="G408" s="41">
        <f>COUNTIFS(ENTRIES!$B$2:$B$1913,$B408,ENTRIES!$H$2:$H$1913,"-")</f>
        <v>0</v>
      </c>
      <c r="H408" s="41">
        <f>COUNTIFS(ENTRIES!$B$2:$B$1913,$B408,ENTRIES!$H$2:$H$1913,"W")</f>
        <v>0</v>
      </c>
      <c r="I408" s="41" t="str">
        <f t="shared" si="2"/>
        <v/>
      </c>
      <c r="J408" s="41" t="str">
        <f t="shared" si="16"/>
        <v/>
      </c>
      <c r="K408" s="30"/>
      <c r="L408" s="30"/>
      <c r="M408" s="41">
        <f t="shared" si="3"/>
        <v>0</v>
      </c>
      <c r="N408" s="32"/>
    </row>
    <row r="409" spans="1:14" ht="58.5" customHeight="1">
      <c r="A409" s="30"/>
      <c r="B409" s="29"/>
      <c r="C409" s="44" t="e">
        <v>#NAME?</v>
      </c>
      <c r="D409" s="41">
        <f>COUNTIF(ENTRIES!B$2:B$1913,B409)</f>
        <v>0</v>
      </c>
      <c r="E409" s="41">
        <f>IF(COUNTIFS(ENTRIES!$B$2:$B$1913,$B409,ENTRIES!$I$2:$I$1913,"Award")&gt;0,COUNTIFS(ENTRIES!$B$2:$B$1913,$B409,ENTRIES!$I$2:$I$1913,"Award"),0)</f>
        <v>0</v>
      </c>
      <c r="F409" s="41">
        <f>COUNTIFS(ENTRIES!$B$2:$B$1913,$B409,ENTRIES!$H$2:$H$1913,"A")</f>
        <v>0</v>
      </c>
      <c r="G409" s="41">
        <f>COUNTIFS(ENTRIES!$B$2:$B$1913,$B409,ENTRIES!$H$2:$H$1913,"-")</f>
        <v>0</v>
      </c>
      <c r="H409" s="41">
        <f>COUNTIFS(ENTRIES!$B$2:$B$1913,$B409,ENTRIES!$H$2:$H$1913,"W")</f>
        <v>0</v>
      </c>
      <c r="I409" s="41" t="str">
        <f t="shared" si="2"/>
        <v/>
      </c>
      <c r="J409" s="41" t="str">
        <f t="shared" si="16"/>
        <v/>
      </c>
      <c r="K409" s="30"/>
      <c r="L409" s="30"/>
      <c r="M409" s="41">
        <f t="shared" si="3"/>
        <v>0</v>
      </c>
      <c r="N409" s="32"/>
    </row>
    <row r="410" spans="1:14" ht="58.5" customHeight="1">
      <c r="A410" s="30"/>
      <c r="B410" s="29"/>
      <c r="C410" s="44" t="e">
        <v>#NAME?</v>
      </c>
      <c r="D410" s="41">
        <f>COUNTIF(ENTRIES!B$2:B$1913,B410)</f>
        <v>0</v>
      </c>
      <c r="E410" s="41">
        <f>IF(COUNTIFS(ENTRIES!$B$2:$B$1913,$B410,ENTRIES!$I$2:$I$1913,"Award")&gt;0,COUNTIFS(ENTRIES!$B$2:$B$1913,$B410,ENTRIES!$I$2:$I$1913,"Award"),0)</f>
        <v>0</v>
      </c>
      <c r="F410" s="41">
        <f>COUNTIFS(ENTRIES!$B$2:$B$1913,$B410,ENTRIES!$H$2:$H$1913,"A")</f>
        <v>0</v>
      </c>
      <c r="G410" s="41">
        <f>COUNTIFS(ENTRIES!$B$2:$B$1913,$B410,ENTRIES!$H$2:$H$1913,"-")</f>
        <v>0</v>
      </c>
      <c r="H410" s="41">
        <f>COUNTIFS(ENTRIES!$B$2:$B$1913,$B410,ENTRIES!$H$2:$H$1913,"W")</f>
        <v>0</v>
      </c>
      <c r="I410" s="41" t="str">
        <f t="shared" si="2"/>
        <v/>
      </c>
      <c r="J410" s="41" t="str">
        <f t="shared" si="16"/>
        <v/>
      </c>
      <c r="K410" s="30"/>
      <c r="L410" s="30"/>
      <c r="M410" s="41">
        <f t="shared" si="3"/>
        <v>0</v>
      </c>
      <c r="N410" s="32"/>
    </row>
    <row r="411" spans="1:14" ht="58.5" customHeight="1">
      <c r="A411" s="30"/>
      <c r="B411" s="29"/>
      <c r="C411" s="44" t="e">
        <v>#NAME?</v>
      </c>
      <c r="D411" s="41">
        <f>COUNTIF(ENTRIES!B$2:B$1913,B411)</f>
        <v>0</v>
      </c>
      <c r="E411" s="41">
        <f>IF(COUNTIFS(ENTRIES!$B$2:$B$1913,$B411,ENTRIES!$I$2:$I$1913,"Award")&gt;0,COUNTIFS(ENTRIES!$B$2:$B$1913,$B411,ENTRIES!$I$2:$I$1913,"Award"),0)</f>
        <v>0</v>
      </c>
      <c r="F411" s="41">
        <f>COUNTIFS(ENTRIES!$B$2:$B$1913,$B411,ENTRIES!$H$2:$H$1913,"A")</f>
        <v>0</v>
      </c>
      <c r="G411" s="41">
        <f>COUNTIFS(ENTRIES!$B$2:$B$1913,$B411,ENTRIES!$H$2:$H$1913,"-")</f>
        <v>0</v>
      </c>
      <c r="H411" s="41">
        <f>COUNTIFS(ENTRIES!$B$2:$B$1913,$B411,ENTRIES!$H$2:$H$1913,"W")</f>
        <v>0</v>
      </c>
      <c r="I411" s="41" t="str">
        <f t="shared" si="2"/>
        <v/>
      </c>
      <c r="J411" s="41" t="str">
        <f t="shared" si="16"/>
        <v/>
      </c>
      <c r="K411" s="30"/>
      <c r="L411" s="30"/>
      <c r="M411" s="41">
        <f t="shared" si="3"/>
        <v>0</v>
      </c>
      <c r="N411" s="32"/>
    </row>
    <row r="412" spans="1:14" ht="58.5" customHeight="1">
      <c r="A412" s="30"/>
      <c r="B412" s="29"/>
      <c r="C412" s="44" t="e">
        <v>#NAME?</v>
      </c>
      <c r="D412" s="41">
        <f>COUNTIF(ENTRIES!B$2:B$1913,B412)</f>
        <v>0</v>
      </c>
      <c r="E412" s="41">
        <f>IF(COUNTIFS(ENTRIES!$B$2:$B$1913,$B412,ENTRIES!$I$2:$I$1913,"Award")&gt;0,COUNTIFS(ENTRIES!$B$2:$B$1913,$B412,ENTRIES!$I$2:$I$1913,"Award"),0)</f>
        <v>0</v>
      </c>
      <c r="F412" s="41">
        <f>COUNTIFS(ENTRIES!$B$2:$B$1913,$B412,ENTRIES!$H$2:$H$1913,"A")</f>
        <v>0</v>
      </c>
      <c r="G412" s="41">
        <f>COUNTIFS(ENTRIES!$B$2:$B$1913,$B412,ENTRIES!$H$2:$H$1913,"-")</f>
        <v>0</v>
      </c>
      <c r="H412" s="41">
        <f>COUNTIFS(ENTRIES!$B$2:$B$1913,$B412,ENTRIES!$H$2:$H$1913,"W")</f>
        <v>0</v>
      </c>
      <c r="I412" s="41" t="str">
        <f t="shared" si="2"/>
        <v/>
      </c>
      <c r="J412" s="41" t="str">
        <f t="shared" si="16"/>
        <v/>
      </c>
      <c r="K412" s="30"/>
      <c r="L412" s="30"/>
      <c r="M412" s="41">
        <f t="shared" si="3"/>
        <v>0</v>
      </c>
      <c r="N412" s="32"/>
    </row>
    <row r="413" spans="1:14" ht="58.5" customHeight="1">
      <c r="A413" s="30"/>
      <c r="B413" s="29"/>
      <c r="C413" s="44" t="e">
        <v>#NAME?</v>
      </c>
      <c r="D413" s="41">
        <f>COUNTIF(ENTRIES!B$2:B$1913,B413)</f>
        <v>0</v>
      </c>
      <c r="E413" s="41">
        <f>IF(COUNTIFS(ENTRIES!$B$2:$B$1913,$B413,ENTRIES!$I$2:$I$1913,"Award")&gt;0,COUNTIFS(ENTRIES!$B$2:$B$1913,$B413,ENTRIES!$I$2:$I$1913,"Award"),0)</f>
        <v>0</v>
      </c>
      <c r="F413" s="41">
        <f>COUNTIFS(ENTRIES!$B$2:$B$1913,$B413,ENTRIES!$H$2:$H$1913,"A")</f>
        <v>0</v>
      </c>
      <c r="G413" s="41">
        <f>COUNTIFS(ENTRIES!$B$2:$B$1913,$B413,ENTRIES!$H$2:$H$1913,"-")</f>
        <v>0</v>
      </c>
      <c r="H413" s="41">
        <f>COUNTIFS(ENTRIES!$B$2:$B$1913,$B413,ENTRIES!$H$2:$H$1913,"W")</f>
        <v>0</v>
      </c>
      <c r="I413" s="41" t="str">
        <f t="shared" si="2"/>
        <v/>
      </c>
      <c r="J413" s="41" t="str">
        <f t="shared" si="16"/>
        <v/>
      </c>
      <c r="K413" s="30"/>
      <c r="L413" s="30"/>
      <c r="M413" s="41">
        <f t="shared" si="3"/>
        <v>0</v>
      </c>
      <c r="N413" s="32"/>
    </row>
    <row r="414" spans="1:14" ht="58.5" customHeight="1">
      <c r="A414" s="30"/>
      <c r="B414" s="29"/>
      <c r="C414" s="44" t="e">
        <v>#NAME?</v>
      </c>
      <c r="D414" s="41">
        <f>COUNTIF(ENTRIES!B$2:B$1913,B414)</f>
        <v>0</v>
      </c>
      <c r="E414" s="41">
        <f>IF(COUNTIFS(ENTRIES!$B$2:$B$1913,$B414,ENTRIES!$I$2:$I$1913,"Award")&gt;0,COUNTIFS(ENTRIES!$B$2:$B$1913,$B414,ENTRIES!$I$2:$I$1913,"Award"),0)</f>
        <v>0</v>
      </c>
      <c r="F414" s="41">
        <f>COUNTIFS(ENTRIES!$B$2:$B$1913,$B414,ENTRIES!$H$2:$H$1913,"A")</f>
        <v>0</v>
      </c>
      <c r="G414" s="41">
        <f>COUNTIFS(ENTRIES!$B$2:$B$1913,$B414,ENTRIES!$H$2:$H$1913,"-")</f>
        <v>0</v>
      </c>
      <c r="H414" s="41">
        <f>COUNTIFS(ENTRIES!$B$2:$B$1913,$B414,ENTRIES!$H$2:$H$1913,"W")</f>
        <v>0</v>
      </c>
      <c r="I414" s="41" t="str">
        <f t="shared" si="2"/>
        <v/>
      </c>
      <c r="J414" s="41" t="str">
        <f t="shared" si="16"/>
        <v/>
      </c>
      <c r="K414" s="30"/>
      <c r="L414" s="30"/>
      <c r="M414" s="41">
        <f t="shared" si="3"/>
        <v>0</v>
      </c>
      <c r="N414" s="32"/>
    </row>
    <row r="415" spans="1:14" ht="58.5" customHeight="1">
      <c r="A415" s="30"/>
      <c r="B415" s="29"/>
      <c r="C415" s="44" t="e">
        <v>#NAME?</v>
      </c>
      <c r="D415" s="41">
        <f>COUNTIF(ENTRIES!B$2:B$1913,B415)</f>
        <v>0</v>
      </c>
      <c r="E415" s="41">
        <f>IF(COUNTIFS(ENTRIES!$B$2:$B$1913,$B415,ENTRIES!$I$2:$I$1913,"Award")&gt;0,COUNTIFS(ENTRIES!$B$2:$B$1913,$B415,ENTRIES!$I$2:$I$1913,"Award"),0)</f>
        <v>0</v>
      </c>
      <c r="F415" s="41">
        <f>COUNTIFS(ENTRIES!$B$2:$B$1913,$B415,ENTRIES!$H$2:$H$1913,"A")</f>
        <v>0</v>
      </c>
      <c r="G415" s="41">
        <f>COUNTIFS(ENTRIES!$B$2:$B$1913,$B415,ENTRIES!$H$2:$H$1913,"-")</f>
        <v>0</v>
      </c>
      <c r="H415" s="41">
        <f>COUNTIFS(ENTRIES!$B$2:$B$1913,$B415,ENTRIES!$H$2:$H$1913,"W")</f>
        <v>0</v>
      </c>
      <c r="I415" s="41" t="str">
        <f t="shared" si="2"/>
        <v/>
      </c>
      <c r="J415" s="41" t="str">
        <f t="shared" si="16"/>
        <v/>
      </c>
      <c r="K415" s="30"/>
      <c r="L415" s="30"/>
      <c r="M415" s="41">
        <f t="shared" si="3"/>
        <v>0</v>
      </c>
      <c r="N415" s="32"/>
    </row>
    <row r="416" spans="1:14" ht="58.5" customHeight="1">
      <c r="A416" s="30"/>
      <c r="B416" s="29"/>
      <c r="C416" s="44" t="e">
        <v>#NAME?</v>
      </c>
      <c r="D416" s="41">
        <f>COUNTIF(ENTRIES!B$2:B$1913,B416)</f>
        <v>0</v>
      </c>
      <c r="E416" s="41">
        <f>IF(COUNTIFS(ENTRIES!$B$2:$B$1913,$B416,ENTRIES!$I$2:$I$1913,"Award")&gt;0,COUNTIFS(ENTRIES!$B$2:$B$1913,$B416,ENTRIES!$I$2:$I$1913,"Award"),0)</f>
        <v>0</v>
      </c>
      <c r="F416" s="41">
        <f>COUNTIFS(ENTRIES!$B$2:$B$1913,$B416,ENTRIES!$H$2:$H$1913,"A")</f>
        <v>0</v>
      </c>
      <c r="G416" s="41">
        <f>COUNTIFS(ENTRIES!$B$2:$B$1913,$B416,ENTRIES!$H$2:$H$1913,"-")</f>
        <v>0</v>
      </c>
      <c r="H416" s="41">
        <f>COUNTIFS(ENTRIES!$B$2:$B$1913,$B416,ENTRIES!$H$2:$H$1913,"W")</f>
        <v>0</v>
      </c>
      <c r="I416" s="41" t="str">
        <f t="shared" si="2"/>
        <v/>
      </c>
      <c r="J416" s="41" t="str">
        <f t="shared" si="16"/>
        <v/>
      </c>
      <c r="K416" s="30"/>
      <c r="L416" s="30"/>
      <c r="M416" s="41">
        <f t="shared" si="3"/>
        <v>0</v>
      </c>
      <c r="N416" s="32"/>
    </row>
    <row r="417" spans="1:14" ht="58.5" customHeight="1">
      <c r="A417" s="30"/>
      <c r="B417" s="29"/>
      <c r="C417" s="44" t="e">
        <v>#NAME?</v>
      </c>
      <c r="D417" s="41">
        <f>COUNTIF(ENTRIES!B$2:B$1913,B417)</f>
        <v>0</v>
      </c>
      <c r="E417" s="41">
        <f>IF(COUNTIFS(ENTRIES!$B$2:$B$1913,$B417,ENTRIES!$I$2:$I$1913,"Award")&gt;0,COUNTIFS(ENTRIES!$B$2:$B$1913,$B417,ENTRIES!$I$2:$I$1913,"Award"),0)</f>
        <v>0</v>
      </c>
      <c r="F417" s="41">
        <f>COUNTIFS(ENTRIES!$B$2:$B$1913,$B417,ENTRIES!$H$2:$H$1913,"A")</f>
        <v>0</v>
      </c>
      <c r="G417" s="41">
        <f>COUNTIFS(ENTRIES!$B$2:$B$1913,$B417,ENTRIES!$H$2:$H$1913,"-")</f>
        <v>0</v>
      </c>
      <c r="H417" s="41">
        <f>COUNTIFS(ENTRIES!$B$2:$B$1913,$B417,ENTRIES!$H$2:$H$1913,"W")</f>
        <v>0</v>
      </c>
      <c r="I417" s="41" t="str">
        <f t="shared" si="2"/>
        <v/>
      </c>
      <c r="J417" s="41" t="str">
        <f t="shared" si="16"/>
        <v/>
      </c>
      <c r="K417" s="30"/>
      <c r="L417" s="30"/>
      <c r="M417" s="41">
        <f t="shared" si="3"/>
        <v>0</v>
      </c>
      <c r="N417" s="32"/>
    </row>
    <row r="418" spans="1:14" ht="58.5" customHeight="1">
      <c r="A418" s="30"/>
      <c r="B418" s="29"/>
      <c r="C418" s="44" t="e">
        <v>#NAME?</v>
      </c>
      <c r="D418" s="41">
        <f>COUNTIF(ENTRIES!B$2:B$1913,B418)</f>
        <v>0</v>
      </c>
      <c r="E418" s="41">
        <f>IF(COUNTIFS(ENTRIES!$B$2:$B$1913,$B418,ENTRIES!$I$2:$I$1913,"Award")&gt;0,COUNTIFS(ENTRIES!$B$2:$B$1913,$B418,ENTRIES!$I$2:$I$1913,"Award"),0)</f>
        <v>0</v>
      </c>
      <c r="F418" s="41">
        <f>COUNTIFS(ENTRIES!$B$2:$B$1913,$B418,ENTRIES!$H$2:$H$1913,"A")</f>
        <v>0</v>
      </c>
      <c r="G418" s="41">
        <f>COUNTIFS(ENTRIES!$B$2:$B$1913,$B418,ENTRIES!$H$2:$H$1913,"-")</f>
        <v>0</v>
      </c>
      <c r="H418" s="41">
        <f>COUNTIFS(ENTRIES!$B$2:$B$1913,$B418,ENTRIES!$H$2:$H$1913,"W")</f>
        <v>0</v>
      </c>
      <c r="I418" s="41" t="str">
        <f t="shared" si="2"/>
        <v/>
      </c>
      <c r="J418" s="41" t="str">
        <f t="shared" si="16"/>
        <v/>
      </c>
      <c r="K418" s="30"/>
      <c r="L418" s="30"/>
      <c r="M418" s="41">
        <f t="shared" si="3"/>
        <v>0</v>
      </c>
      <c r="N418" s="32"/>
    </row>
    <row r="419" spans="1:14" ht="58.5" customHeight="1">
      <c r="A419" s="30"/>
      <c r="B419" s="29"/>
      <c r="C419" s="44" t="e">
        <v>#NAME?</v>
      </c>
      <c r="D419" s="41">
        <f>COUNTIF(ENTRIES!B$2:B$1913,B419)</f>
        <v>0</v>
      </c>
      <c r="E419" s="41">
        <f>IF(COUNTIFS(ENTRIES!$B$2:$B$1913,$B419,ENTRIES!$I$2:$I$1913,"Award")&gt;0,COUNTIFS(ENTRIES!$B$2:$B$1913,$B419,ENTRIES!$I$2:$I$1913,"Award"),0)</f>
        <v>0</v>
      </c>
      <c r="F419" s="41">
        <f>COUNTIFS(ENTRIES!$B$2:$B$1913,$B419,ENTRIES!$H$2:$H$1913,"A")</f>
        <v>0</v>
      </c>
      <c r="G419" s="41">
        <f>COUNTIFS(ENTRIES!$B$2:$B$1913,$B419,ENTRIES!$H$2:$H$1913,"-")</f>
        <v>0</v>
      </c>
      <c r="H419" s="41">
        <f>COUNTIFS(ENTRIES!$B$2:$B$1913,$B419,ENTRIES!$H$2:$H$1913,"W")</f>
        <v>0</v>
      </c>
      <c r="I419" s="41" t="str">
        <f t="shared" si="2"/>
        <v/>
      </c>
      <c r="J419" s="41" t="str">
        <f t="shared" si="16"/>
        <v/>
      </c>
      <c r="K419" s="30"/>
      <c r="L419" s="30"/>
      <c r="M419" s="41">
        <f t="shared" si="3"/>
        <v>0</v>
      </c>
      <c r="N419" s="32"/>
    </row>
    <row r="420" spans="1:14" ht="58.5" customHeight="1">
      <c r="A420" s="30"/>
      <c r="B420" s="29"/>
      <c r="C420" s="44" t="e">
        <v>#NAME?</v>
      </c>
      <c r="D420" s="41">
        <f>COUNTIF(ENTRIES!B$2:B$1913,B420)</f>
        <v>0</v>
      </c>
      <c r="E420" s="41">
        <f>IF(COUNTIFS(ENTRIES!$B$2:$B$1913,$B420,ENTRIES!$I$2:$I$1913,"Award")&gt;0,COUNTIFS(ENTRIES!$B$2:$B$1913,$B420,ENTRIES!$I$2:$I$1913,"Award"),0)</f>
        <v>0</v>
      </c>
      <c r="F420" s="41">
        <f>COUNTIFS(ENTRIES!$B$2:$B$1913,$B420,ENTRIES!$H$2:$H$1913,"A")</f>
        <v>0</v>
      </c>
      <c r="G420" s="41">
        <f>COUNTIFS(ENTRIES!$B$2:$B$1913,$B420,ENTRIES!$H$2:$H$1913,"-")</f>
        <v>0</v>
      </c>
      <c r="H420" s="41">
        <f>COUNTIFS(ENTRIES!$B$2:$B$1913,$B420,ENTRIES!$H$2:$H$1913,"W")</f>
        <v>0</v>
      </c>
      <c r="I420" s="41" t="str">
        <f t="shared" si="2"/>
        <v/>
      </c>
      <c r="J420" s="41" t="str">
        <f t="shared" si="16"/>
        <v/>
      </c>
      <c r="K420" s="30"/>
      <c r="L420" s="30"/>
      <c r="M420" s="41">
        <f t="shared" si="3"/>
        <v>0</v>
      </c>
      <c r="N420" s="32"/>
    </row>
    <row r="421" spans="1:14" ht="58.5" customHeight="1">
      <c r="A421" s="30"/>
      <c r="B421" s="29"/>
      <c r="C421" s="44" t="e">
        <v>#NAME?</v>
      </c>
      <c r="D421" s="41">
        <f>COUNTIF(ENTRIES!B$2:B$1913,B421)</f>
        <v>0</v>
      </c>
      <c r="E421" s="41">
        <f>IF(COUNTIFS(ENTRIES!$B$2:$B$1913,$B421,ENTRIES!$I$2:$I$1913,"Award")&gt;0,COUNTIFS(ENTRIES!$B$2:$B$1913,$B421,ENTRIES!$I$2:$I$1913,"Award"),0)</f>
        <v>0</v>
      </c>
      <c r="F421" s="41">
        <f>COUNTIFS(ENTRIES!$B$2:$B$1913,$B421,ENTRIES!$H$2:$H$1913,"A")</f>
        <v>0</v>
      </c>
      <c r="G421" s="41">
        <f>COUNTIFS(ENTRIES!$B$2:$B$1913,$B421,ENTRIES!$H$2:$H$1913,"-")</f>
        <v>0</v>
      </c>
      <c r="H421" s="41">
        <f>COUNTIFS(ENTRIES!$B$2:$B$1913,$B421,ENTRIES!$H$2:$H$1913,"W")</f>
        <v>0</v>
      </c>
      <c r="I421" s="41" t="str">
        <f t="shared" si="2"/>
        <v/>
      </c>
      <c r="J421" s="41" t="str">
        <f t="shared" si="16"/>
        <v/>
      </c>
      <c r="K421" s="30"/>
      <c r="L421" s="30"/>
      <c r="M421" s="41">
        <f t="shared" si="3"/>
        <v>0</v>
      </c>
      <c r="N421" s="32"/>
    </row>
    <row r="422" spans="1:14" ht="58.5" customHeight="1">
      <c r="A422" s="30"/>
      <c r="B422" s="29"/>
      <c r="C422" s="44" t="e">
        <v>#NAME?</v>
      </c>
      <c r="D422" s="41">
        <f>COUNTIF(ENTRIES!B$2:B$1913,B422)</f>
        <v>0</v>
      </c>
      <c r="E422" s="41">
        <f>IF(COUNTIFS(ENTRIES!$B$2:$B$1913,$B422,ENTRIES!$I$2:$I$1913,"Award")&gt;0,COUNTIFS(ENTRIES!$B$2:$B$1913,$B422,ENTRIES!$I$2:$I$1913,"Award"),0)</f>
        <v>0</v>
      </c>
      <c r="F422" s="41">
        <f>COUNTIFS(ENTRIES!$B$2:$B$1913,$B422,ENTRIES!$H$2:$H$1913,"A")</f>
        <v>0</v>
      </c>
      <c r="G422" s="41">
        <f>COUNTIFS(ENTRIES!$B$2:$B$1913,$B422,ENTRIES!$H$2:$H$1913,"-")</f>
        <v>0</v>
      </c>
      <c r="H422" s="41">
        <f>COUNTIFS(ENTRIES!$B$2:$B$1913,$B422,ENTRIES!$H$2:$H$1913,"W")</f>
        <v>0</v>
      </c>
      <c r="I422" s="41" t="str">
        <f t="shared" si="2"/>
        <v/>
      </c>
      <c r="J422" s="41" t="str">
        <f t="shared" si="16"/>
        <v/>
      </c>
      <c r="K422" s="30"/>
      <c r="L422" s="30"/>
      <c r="M422" s="41">
        <f t="shared" si="3"/>
        <v>0</v>
      </c>
      <c r="N422" s="32"/>
    </row>
    <row r="423" spans="1:14" ht="58.5" customHeight="1">
      <c r="A423" s="30"/>
      <c r="B423" s="29"/>
      <c r="C423" s="44" t="e">
        <v>#NAME?</v>
      </c>
      <c r="D423" s="41">
        <f>COUNTIF(ENTRIES!B$2:B$1913,B423)</f>
        <v>0</v>
      </c>
      <c r="E423" s="41">
        <f>IF(COUNTIFS(ENTRIES!$B$2:$B$1913,$B423,ENTRIES!$I$2:$I$1913,"Award")&gt;0,COUNTIFS(ENTRIES!$B$2:$B$1913,$B423,ENTRIES!$I$2:$I$1913,"Award"),0)</f>
        <v>0</v>
      </c>
      <c r="F423" s="41">
        <f>COUNTIFS(ENTRIES!$B$2:$B$1913,$B423,ENTRIES!$H$2:$H$1913,"A")</f>
        <v>0</v>
      </c>
      <c r="G423" s="41">
        <f>COUNTIFS(ENTRIES!$B$2:$B$1913,$B423,ENTRIES!$H$2:$H$1913,"-")</f>
        <v>0</v>
      </c>
      <c r="H423" s="41">
        <f>COUNTIFS(ENTRIES!$B$2:$B$1913,$B423,ENTRIES!$H$2:$H$1913,"W")</f>
        <v>0</v>
      </c>
      <c r="I423" s="41" t="str">
        <f t="shared" si="2"/>
        <v/>
      </c>
      <c r="J423" s="41" t="str">
        <f t="shared" si="16"/>
        <v/>
      </c>
      <c r="K423" s="30"/>
      <c r="L423" s="30"/>
      <c r="M423" s="41">
        <f t="shared" si="3"/>
        <v>0</v>
      </c>
      <c r="N423" s="32"/>
    </row>
    <row r="424" spans="1:14" ht="58.5" customHeight="1">
      <c r="A424" s="30"/>
      <c r="B424" s="29"/>
      <c r="C424" s="44" t="e">
        <v>#NAME?</v>
      </c>
      <c r="D424" s="41">
        <f>COUNTIF(ENTRIES!B$2:B$1913,B424)</f>
        <v>0</v>
      </c>
      <c r="E424" s="41">
        <f>IF(COUNTIFS(ENTRIES!$B$2:$B$1913,$B424,ENTRIES!$I$2:$I$1913,"Award")&gt;0,COUNTIFS(ENTRIES!$B$2:$B$1913,$B424,ENTRIES!$I$2:$I$1913,"Award"),0)</f>
        <v>0</v>
      </c>
      <c r="F424" s="41">
        <f>COUNTIFS(ENTRIES!$B$2:$B$1913,$B424,ENTRIES!$H$2:$H$1913,"A")</f>
        <v>0</v>
      </c>
      <c r="G424" s="41">
        <f>COUNTIFS(ENTRIES!$B$2:$B$1913,$B424,ENTRIES!$H$2:$H$1913,"-")</f>
        <v>0</v>
      </c>
      <c r="H424" s="41">
        <f>COUNTIFS(ENTRIES!$B$2:$B$1913,$B424,ENTRIES!$H$2:$H$1913,"W")</f>
        <v>0</v>
      </c>
      <c r="I424" s="41" t="str">
        <f t="shared" si="2"/>
        <v/>
      </c>
      <c r="J424" s="41" t="str">
        <f t="shared" si="16"/>
        <v/>
      </c>
      <c r="K424" s="30"/>
      <c r="L424" s="30"/>
      <c r="M424" s="41">
        <f t="shared" si="3"/>
        <v>0</v>
      </c>
      <c r="N424" s="32"/>
    </row>
    <row r="425" spans="1:14" ht="58.5" customHeight="1">
      <c r="A425" s="30"/>
      <c r="B425" s="29"/>
      <c r="C425" s="44" t="e">
        <v>#NAME?</v>
      </c>
      <c r="D425" s="41">
        <f>COUNTIF(ENTRIES!B$2:B$1913,B425)</f>
        <v>0</v>
      </c>
      <c r="E425" s="41">
        <f>IF(COUNTIFS(ENTRIES!$B$2:$B$1913,$B425,ENTRIES!$I$2:$I$1913,"Award")&gt;0,COUNTIFS(ENTRIES!$B$2:$B$1913,$B425,ENTRIES!$I$2:$I$1913,"Award"),0)</f>
        <v>0</v>
      </c>
      <c r="F425" s="41">
        <f>COUNTIFS(ENTRIES!$B$2:$B$1913,$B425,ENTRIES!$H$2:$H$1913,"A")</f>
        <v>0</v>
      </c>
      <c r="G425" s="41">
        <f>COUNTIFS(ENTRIES!$B$2:$B$1913,$B425,ENTRIES!$H$2:$H$1913,"-")</f>
        <v>0</v>
      </c>
      <c r="H425" s="41">
        <f>COUNTIFS(ENTRIES!$B$2:$B$1913,$B425,ENTRIES!$H$2:$H$1913,"W")</f>
        <v>0</v>
      </c>
      <c r="I425" s="41" t="str">
        <f t="shared" si="2"/>
        <v/>
      </c>
      <c r="J425" s="41" t="str">
        <f t="shared" si="16"/>
        <v/>
      </c>
      <c r="K425" s="30"/>
      <c r="L425" s="30"/>
      <c r="M425" s="41">
        <f t="shared" si="3"/>
        <v>0</v>
      </c>
      <c r="N425" s="32"/>
    </row>
    <row r="426" spans="1:14" ht="58.5" customHeight="1">
      <c r="A426" s="30"/>
      <c r="B426" s="29"/>
      <c r="C426" s="44" t="e">
        <v>#NAME?</v>
      </c>
      <c r="D426" s="41">
        <f>COUNTIF(ENTRIES!B$2:B$1913,B426)</f>
        <v>0</v>
      </c>
      <c r="E426" s="41">
        <f>IF(COUNTIFS(ENTRIES!$B$2:$B$1913,$B426,ENTRIES!$I$2:$I$1913,"Award")&gt;0,COUNTIFS(ENTRIES!$B$2:$B$1913,$B426,ENTRIES!$I$2:$I$1913,"Award"),0)</f>
        <v>0</v>
      </c>
      <c r="F426" s="41">
        <f>COUNTIFS(ENTRIES!$B$2:$B$1913,$B426,ENTRIES!$H$2:$H$1913,"A")</f>
        <v>0</v>
      </c>
      <c r="G426" s="41">
        <f>COUNTIFS(ENTRIES!$B$2:$B$1913,$B426,ENTRIES!$H$2:$H$1913,"-")</f>
        <v>0</v>
      </c>
      <c r="H426" s="41">
        <f>COUNTIFS(ENTRIES!$B$2:$B$1913,$B426,ENTRIES!$H$2:$H$1913,"W")</f>
        <v>0</v>
      </c>
      <c r="I426" s="41" t="str">
        <f t="shared" si="2"/>
        <v/>
      </c>
      <c r="J426" s="41" t="str">
        <f t="shared" si="16"/>
        <v/>
      </c>
      <c r="K426" s="30"/>
      <c r="L426" s="30"/>
      <c r="M426" s="41">
        <f t="shared" si="3"/>
        <v>0</v>
      </c>
      <c r="N426" s="32"/>
    </row>
    <row r="427" spans="1:14" ht="58.5" customHeight="1">
      <c r="A427" s="30"/>
      <c r="B427" s="29"/>
      <c r="C427" s="44" t="e">
        <v>#NAME?</v>
      </c>
      <c r="D427" s="41">
        <f>COUNTIF(ENTRIES!B$2:B$1913,B427)</f>
        <v>0</v>
      </c>
      <c r="E427" s="41">
        <f>IF(COUNTIFS(ENTRIES!$B$2:$B$1913,$B427,ENTRIES!$I$2:$I$1913,"Award")&gt;0,COUNTIFS(ENTRIES!$B$2:$B$1913,$B427,ENTRIES!$I$2:$I$1913,"Award"),0)</f>
        <v>0</v>
      </c>
      <c r="F427" s="41">
        <f>COUNTIFS(ENTRIES!$B$2:$B$1913,$B427,ENTRIES!$H$2:$H$1913,"A")</f>
        <v>0</v>
      </c>
      <c r="G427" s="41">
        <f>COUNTIFS(ENTRIES!$B$2:$B$1913,$B427,ENTRIES!$H$2:$H$1913,"-")</f>
        <v>0</v>
      </c>
      <c r="H427" s="41">
        <f>COUNTIFS(ENTRIES!$B$2:$B$1913,$B427,ENTRIES!$H$2:$H$1913,"W")</f>
        <v>0</v>
      </c>
      <c r="I427" s="41" t="str">
        <f t="shared" si="2"/>
        <v/>
      </c>
      <c r="J427" s="41" t="str">
        <f t="shared" si="16"/>
        <v/>
      </c>
      <c r="K427" s="30"/>
      <c r="L427" s="30"/>
      <c r="M427" s="41">
        <f t="shared" si="3"/>
        <v>0</v>
      </c>
      <c r="N427" s="32"/>
    </row>
    <row r="428" spans="1:14" ht="58.5" customHeight="1">
      <c r="A428" s="30"/>
      <c r="B428" s="29"/>
      <c r="C428" s="44" t="e">
        <v>#NAME?</v>
      </c>
      <c r="D428" s="41">
        <f>COUNTIF(ENTRIES!B$2:B$1913,B428)</f>
        <v>0</v>
      </c>
      <c r="E428" s="41">
        <f>IF(COUNTIFS(ENTRIES!$B$2:$B$1913,$B428,ENTRIES!$I$2:$I$1913,"Award")&gt;0,COUNTIFS(ENTRIES!$B$2:$B$1913,$B428,ENTRIES!$I$2:$I$1913,"Award"),0)</f>
        <v>0</v>
      </c>
      <c r="F428" s="41">
        <f>COUNTIFS(ENTRIES!$B$2:$B$1913,$B428,ENTRIES!$H$2:$H$1913,"A")</f>
        <v>0</v>
      </c>
      <c r="G428" s="41">
        <f>COUNTIFS(ENTRIES!$B$2:$B$1913,$B428,ENTRIES!$H$2:$H$1913,"-")</f>
        <v>0</v>
      </c>
      <c r="H428" s="41">
        <f>COUNTIFS(ENTRIES!$B$2:$B$1913,$B428,ENTRIES!$H$2:$H$1913,"W")</f>
        <v>0</v>
      </c>
      <c r="I428" s="41" t="str">
        <f t="shared" si="2"/>
        <v/>
      </c>
      <c r="J428" s="41" t="str">
        <f t="shared" si="16"/>
        <v/>
      </c>
      <c r="K428" s="30"/>
      <c r="L428" s="30"/>
      <c r="M428" s="41">
        <f t="shared" si="3"/>
        <v>0</v>
      </c>
      <c r="N428" s="32"/>
    </row>
    <row r="429" spans="1:14" ht="58.5" customHeight="1">
      <c r="A429" s="30"/>
      <c r="B429" s="29"/>
      <c r="C429" s="44" t="e">
        <v>#NAME?</v>
      </c>
      <c r="D429" s="41">
        <f>COUNTIF(ENTRIES!B$2:B$1913,B429)</f>
        <v>0</v>
      </c>
      <c r="E429" s="41">
        <f>IF(COUNTIFS(ENTRIES!$B$2:$B$1913,$B429,ENTRIES!$I$2:$I$1913,"Award")&gt;0,COUNTIFS(ENTRIES!$B$2:$B$1913,$B429,ENTRIES!$I$2:$I$1913,"Award"),0)</f>
        <v>0</v>
      </c>
      <c r="F429" s="41">
        <f>COUNTIFS(ENTRIES!$B$2:$B$1913,$B429,ENTRIES!$H$2:$H$1913,"A")</f>
        <v>0</v>
      </c>
      <c r="G429" s="41">
        <f>COUNTIFS(ENTRIES!$B$2:$B$1913,$B429,ENTRIES!$H$2:$H$1913,"-")</f>
        <v>0</v>
      </c>
      <c r="H429" s="41">
        <f>COUNTIFS(ENTRIES!$B$2:$B$1913,$B429,ENTRIES!$H$2:$H$1913,"W")</f>
        <v>0</v>
      </c>
      <c r="I429" s="41" t="str">
        <f t="shared" si="2"/>
        <v/>
      </c>
      <c r="J429" s="41" t="str">
        <f t="shared" si="16"/>
        <v/>
      </c>
      <c r="K429" s="30"/>
      <c r="L429" s="30"/>
      <c r="M429" s="41">
        <f t="shared" si="3"/>
        <v>0</v>
      </c>
      <c r="N429" s="32"/>
    </row>
    <row r="430" spans="1:14" ht="58.5" customHeight="1">
      <c r="A430" s="30"/>
      <c r="B430" s="29"/>
      <c r="C430" s="44" t="e">
        <v>#NAME?</v>
      </c>
      <c r="D430" s="41">
        <f>COUNTIF(ENTRIES!B$2:B$1913,B430)</f>
        <v>0</v>
      </c>
      <c r="E430" s="41">
        <f>IF(COUNTIFS(ENTRIES!$B$2:$B$1913,$B430,ENTRIES!$I$2:$I$1913,"Award")&gt;0,COUNTIFS(ENTRIES!$B$2:$B$1913,$B430,ENTRIES!$I$2:$I$1913,"Award"),0)</f>
        <v>0</v>
      </c>
      <c r="F430" s="41">
        <f>COUNTIFS(ENTRIES!$B$2:$B$1913,$B430,ENTRIES!$H$2:$H$1913,"A")</f>
        <v>0</v>
      </c>
      <c r="G430" s="41">
        <f>COUNTIFS(ENTRIES!$B$2:$B$1913,$B430,ENTRIES!$H$2:$H$1913,"-")</f>
        <v>0</v>
      </c>
      <c r="H430" s="41">
        <f>COUNTIFS(ENTRIES!$B$2:$B$1913,$B430,ENTRIES!$H$2:$H$1913,"W")</f>
        <v>0</v>
      </c>
      <c r="I430" s="41" t="str">
        <f t="shared" si="2"/>
        <v/>
      </c>
      <c r="J430" s="41" t="str">
        <f t="shared" si="16"/>
        <v/>
      </c>
      <c r="K430" s="30"/>
      <c r="L430" s="30"/>
      <c r="M430" s="41">
        <f t="shared" si="3"/>
        <v>0</v>
      </c>
      <c r="N430" s="32"/>
    </row>
    <row r="431" spans="1:14" ht="58.5" customHeight="1">
      <c r="A431" s="30"/>
      <c r="B431" s="29"/>
      <c r="C431" s="44" t="e">
        <v>#NAME?</v>
      </c>
      <c r="D431" s="41">
        <f>COUNTIF(ENTRIES!B$2:B$1913,B431)</f>
        <v>0</v>
      </c>
      <c r="E431" s="41">
        <f>IF(COUNTIFS(ENTRIES!$B$2:$B$1913,$B431,ENTRIES!$I$2:$I$1913,"Award")&gt;0,COUNTIFS(ENTRIES!$B$2:$B$1913,$B431,ENTRIES!$I$2:$I$1913,"Award"),0)</f>
        <v>0</v>
      </c>
      <c r="F431" s="41">
        <f>COUNTIFS(ENTRIES!$B$2:$B$1913,$B431,ENTRIES!$H$2:$H$1913,"A")</f>
        <v>0</v>
      </c>
      <c r="G431" s="41">
        <f>COUNTIFS(ENTRIES!$B$2:$B$1913,$B431,ENTRIES!$H$2:$H$1913,"-")</f>
        <v>0</v>
      </c>
      <c r="H431" s="41">
        <f>COUNTIFS(ENTRIES!$B$2:$B$1913,$B431,ENTRIES!$H$2:$H$1913,"W")</f>
        <v>0</v>
      </c>
      <c r="I431" s="41" t="str">
        <f t="shared" si="2"/>
        <v/>
      </c>
      <c r="J431" s="41" t="str">
        <f t="shared" si="16"/>
        <v/>
      </c>
      <c r="K431" s="30"/>
      <c r="L431" s="30"/>
      <c r="M431" s="41">
        <f t="shared" si="3"/>
        <v>0</v>
      </c>
      <c r="N431" s="32"/>
    </row>
    <row r="432" spans="1:14" ht="58.5" customHeight="1">
      <c r="A432" s="30"/>
      <c r="B432" s="29"/>
      <c r="C432" s="44" t="e">
        <v>#NAME?</v>
      </c>
      <c r="D432" s="41">
        <f>COUNTIF(ENTRIES!B$2:B$1913,B432)</f>
        <v>0</v>
      </c>
      <c r="E432" s="41">
        <f>IF(COUNTIFS(ENTRIES!$B$2:$B$1913,$B432,ENTRIES!$I$2:$I$1913,"Award")&gt;0,COUNTIFS(ENTRIES!$B$2:$B$1913,$B432,ENTRIES!$I$2:$I$1913,"Award"),0)</f>
        <v>0</v>
      </c>
      <c r="F432" s="41">
        <f>COUNTIFS(ENTRIES!$B$2:$B$1913,$B432,ENTRIES!$H$2:$H$1913,"A")</f>
        <v>0</v>
      </c>
      <c r="G432" s="41">
        <f>COUNTIFS(ENTRIES!$B$2:$B$1913,$B432,ENTRIES!$H$2:$H$1913,"-")</f>
        <v>0</v>
      </c>
      <c r="H432" s="41">
        <f>COUNTIFS(ENTRIES!$B$2:$B$1913,$B432,ENTRIES!$H$2:$H$1913,"W")</f>
        <v>0</v>
      </c>
      <c r="I432" s="41" t="str">
        <f t="shared" si="2"/>
        <v/>
      </c>
      <c r="J432" s="41" t="str">
        <f t="shared" si="16"/>
        <v/>
      </c>
      <c r="K432" s="30"/>
      <c r="L432" s="30"/>
      <c r="M432" s="41">
        <f t="shared" si="3"/>
        <v>0</v>
      </c>
      <c r="N432" s="32"/>
    </row>
    <row r="433" spans="1:14" ht="58.5" customHeight="1">
      <c r="A433" s="30"/>
      <c r="B433" s="29"/>
      <c r="C433" s="44" t="e">
        <v>#NAME?</v>
      </c>
      <c r="D433" s="41">
        <f>COUNTIF(ENTRIES!B$2:B$1913,B433)</f>
        <v>0</v>
      </c>
      <c r="E433" s="41">
        <f>IF(COUNTIFS(ENTRIES!$B$2:$B$1913,$B433,ENTRIES!$I$2:$I$1913,"Award")&gt;0,COUNTIFS(ENTRIES!$B$2:$B$1913,$B433,ENTRIES!$I$2:$I$1913,"Award"),0)</f>
        <v>0</v>
      </c>
      <c r="F433" s="41">
        <f>COUNTIFS(ENTRIES!$B$2:$B$1913,$B433,ENTRIES!$H$2:$H$1913,"A")</f>
        <v>0</v>
      </c>
      <c r="G433" s="41">
        <f>COUNTIFS(ENTRIES!$B$2:$B$1913,$B433,ENTRIES!$H$2:$H$1913,"-")</f>
        <v>0</v>
      </c>
      <c r="H433" s="41">
        <f>COUNTIFS(ENTRIES!$B$2:$B$1913,$B433,ENTRIES!$H$2:$H$1913,"W")</f>
        <v>0</v>
      </c>
      <c r="I433" s="41" t="str">
        <f t="shared" si="2"/>
        <v/>
      </c>
      <c r="J433" s="41" t="str">
        <f t="shared" si="16"/>
        <v/>
      </c>
      <c r="K433" s="30"/>
      <c r="L433" s="30"/>
      <c r="M433" s="41">
        <f t="shared" si="3"/>
        <v>0</v>
      </c>
      <c r="N433" s="32"/>
    </row>
    <row r="434" spans="1:14" ht="58.5" customHeight="1">
      <c r="A434" s="30"/>
      <c r="B434" s="29"/>
      <c r="C434" s="44" t="e">
        <v>#NAME?</v>
      </c>
      <c r="D434" s="41">
        <f>COUNTIF(ENTRIES!B$2:B$1913,B434)</f>
        <v>0</v>
      </c>
      <c r="E434" s="41">
        <f>IF(COUNTIFS(ENTRIES!$B$2:$B$1913,$B434,ENTRIES!$I$2:$I$1913,"Award")&gt;0,COUNTIFS(ENTRIES!$B$2:$B$1913,$B434,ENTRIES!$I$2:$I$1913,"Award"),0)</f>
        <v>0</v>
      </c>
      <c r="F434" s="41">
        <f>COUNTIFS(ENTRIES!$B$2:$B$1913,$B434,ENTRIES!$H$2:$H$1913,"A")</f>
        <v>0</v>
      </c>
      <c r="G434" s="41">
        <f>COUNTIFS(ENTRIES!$B$2:$B$1913,$B434,ENTRIES!$H$2:$H$1913,"-")</f>
        <v>0</v>
      </c>
      <c r="H434" s="41">
        <f>COUNTIFS(ENTRIES!$B$2:$B$1913,$B434,ENTRIES!$H$2:$H$1913,"W")</f>
        <v>0</v>
      </c>
      <c r="I434" s="41" t="str">
        <f t="shared" si="2"/>
        <v/>
      </c>
      <c r="J434" s="41" t="str">
        <f t="shared" si="16"/>
        <v/>
      </c>
      <c r="K434" s="30"/>
      <c r="L434" s="30"/>
      <c r="M434" s="41">
        <f t="shared" si="3"/>
        <v>0</v>
      </c>
      <c r="N434" s="32"/>
    </row>
    <row r="435" spans="1:14" ht="58.5" customHeight="1">
      <c r="A435" s="30"/>
      <c r="B435" s="29"/>
      <c r="C435" s="44" t="e">
        <v>#NAME?</v>
      </c>
      <c r="D435" s="41">
        <f>COUNTIF(ENTRIES!B$2:B$1913,B435)</f>
        <v>0</v>
      </c>
      <c r="E435" s="41">
        <f>IF(COUNTIFS(ENTRIES!$B$2:$B$1913,$B435,ENTRIES!$I$2:$I$1913,"Award")&gt;0,COUNTIFS(ENTRIES!$B$2:$B$1913,$B435,ENTRIES!$I$2:$I$1913,"Award"),0)</f>
        <v>0</v>
      </c>
      <c r="F435" s="41">
        <f>COUNTIFS(ENTRIES!$B$2:$B$1913,$B435,ENTRIES!$H$2:$H$1913,"A")</f>
        <v>0</v>
      </c>
      <c r="G435" s="41">
        <f>COUNTIFS(ENTRIES!$B$2:$B$1913,$B435,ENTRIES!$H$2:$H$1913,"-")</f>
        <v>0</v>
      </c>
      <c r="H435" s="41">
        <f>COUNTIFS(ENTRIES!$B$2:$B$1913,$B435,ENTRIES!$H$2:$H$1913,"W")</f>
        <v>0</v>
      </c>
      <c r="I435" s="41" t="str">
        <f t="shared" si="2"/>
        <v/>
      </c>
      <c r="J435" s="41" t="str">
        <f t="shared" si="16"/>
        <v/>
      </c>
      <c r="K435" s="30"/>
      <c r="L435" s="30"/>
      <c r="M435" s="41">
        <f t="shared" si="3"/>
        <v>0</v>
      </c>
      <c r="N435" s="32"/>
    </row>
    <row r="436" spans="1:14" ht="58.5" customHeight="1">
      <c r="A436" s="30"/>
      <c r="B436" s="29"/>
      <c r="C436" s="44" t="e">
        <v>#NAME?</v>
      </c>
      <c r="D436" s="41">
        <f>COUNTIF(ENTRIES!B$2:B$1913,B436)</f>
        <v>0</v>
      </c>
      <c r="E436" s="41">
        <f>IF(COUNTIFS(ENTRIES!$B$2:$B$1913,$B436,ENTRIES!$I$2:$I$1913,"Award")&gt;0,COUNTIFS(ENTRIES!$B$2:$B$1913,$B436,ENTRIES!$I$2:$I$1913,"Award"),0)</f>
        <v>0</v>
      </c>
      <c r="F436" s="41">
        <f>COUNTIFS(ENTRIES!$B$2:$B$1913,$B436,ENTRIES!$H$2:$H$1913,"A")</f>
        <v>0</v>
      </c>
      <c r="G436" s="41">
        <f>COUNTIFS(ENTRIES!$B$2:$B$1913,$B436,ENTRIES!$H$2:$H$1913,"-")</f>
        <v>0</v>
      </c>
      <c r="H436" s="41">
        <f>COUNTIFS(ENTRIES!$B$2:$B$1913,$B436,ENTRIES!$H$2:$H$1913,"W")</f>
        <v>0</v>
      </c>
      <c r="I436" s="41" t="str">
        <f t="shared" si="2"/>
        <v/>
      </c>
      <c r="J436" s="41" t="str">
        <f t="shared" si="16"/>
        <v/>
      </c>
      <c r="K436" s="30"/>
      <c r="L436" s="30"/>
      <c r="M436" s="41">
        <f t="shared" si="3"/>
        <v>0</v>
      </c>
      <c r="N436" s="32"/>
    </row>
    <row r="437" spans="1:14" ht="58.5" customHeight="1">
      <c r="A437" s="30"/>
      <c r="B437" s="29"/>
      <c r="C437" s="44" t="e">
        <v>#NAME?</v>
      </c>
      <c r="D437" s="41">
        <f>COUNTIF(ENTRIES!B$2:B$1913,B437)</f>
        <v>0</v>
      </c>
      <c r="E437" s="41">
        <f>IF(COUNTIFS(ENTRIES!$B$2:$B$1913,$B437,ENTRIES!$I$2:$I$1913,"Award")&gt;0,COUNTIFS(ENTRIES!$B$2:$B$1913,$B437,ENTRIES!$I$2:$I$1913,"Award"),0)</f>
        <v>0</v>
      </c>
      <c r="F437" s="41">
        <f>COUNTIFS(ENTRIES!$B$2:$B$1913,$B437,ENTRIES!$H$2:$H$1913,"A")</f>
        <v>0</v>
      </c>
      <c r="G437" s="41">
        <f>COUNTIFS(ENTRIES!$B$2:$B$1913,$B437,ENTRIES!$H$2:$H$1913,"-")</f>
        <v>0</v>
      </c>
      <c r="H437" s="41">
        <f>COUNTIFS(ENTRIES!$B$2:$B$1913,$B437,ENTRIES!$H$2:$H$1913,"W")</f>
        <v>0</v>
      </c>
      <c r="I437" s="41" t="str">
        <f t="shared" si="2"/>
        <v/>
      </c>
      <c r="J437" s="41" t="str">
        <f t="shared" si="16"/>
        <v/>
      </c>
      <c r="K437" s="30"/>
      <c r="L437" s="30"/>
      <c r="M437" s="41">
        <f t="shared" si="3"/>
        <v>0</v>
      </c>
      <c r="N437" s="32"/>
    </row>
    <row r="438" spans="1:14" ht="58.5" customHeight="1">
      <c r="A438" s="30"/>
      <c r="B438" s="29"/>
      <c r="C438" s="44" t="e">
        <v>#NAME?</v>
      </c>
      <c r="D438" s="41">
        <f>COUNTIF(ENTRIES!B$2:B$1913,B438)</f>
        <v>0</v>
      </c>
      <c r="E438" s="41">
        <f>IF(COUNTIFS(ENTRIES!$B$2:$B$1913,$B438,ENTRIES!$I$2:$I$1913,"Award")&gt;0,COUNTIFS(ENTRIES!$B$2:$B$1913,$B438,ENTRIES!$I$2:$I$1913,"Award"),0)</f>
        <v>0</v>
      </c>
      <c r="F438" s="41">
        <f>COUNTIFS(ENTRIES!$B$2:$B$1913,$B438,ENTRIES!$H$2:$H$1913,"A")</f>
        <v>0</v>
      </c>
      <c r="G438" s="41">
        <f>COUNTIFS(ENTRIES!$B$2:$B$1913,$B438,ENTRIES!$H$2:$H$1913,"-")</f>
        <v>0</v>
      </c>
      <c r="H438" s="41">
        <f>COUNTIFS(ENTRIES!$B$2:$B$1913,$B438,ENTRIES!$H$2:$H$1913,"W")</f>
        <v>0</v>
      </c>
      <c r="I438" s="41" t="str">
        <f t="shared" si="2"/>
        <v/>
      </c>
      <c r="J438" s="41" t="str">
        <f t="shared" si="16"/>
        <v/>
      </c>
      <c r="K438" s="30"/>
      <c r="L438" s="30"/>
      <c r="M438" s="41">
        <f t="shared" si="3"/>
        <v>0</v>
      </c>
      <c r="N438" s="32"/>
    </row>
    <row r="439" spans="1:14" ht="58.5" customHeight="1">
      <c r="A439" s="30"/>
      <c r="B439" s="29"/>
      <c r="C439" s="44" t="e">
        <v>#NAME?</v>
      </c>
      <c r="D439" s="41">
        <f>COUNTIF(ENTRIES!B$2:B$1913,B439)</f>
        <v>0</v>
      </c>
      <c r="E439" s="41">
        <f>IF(COUNTIFS(ENTRIES!$B$2:$B$1913,$B439,ENTRIES!$I$2:$I$1913,"Award")&gt;0,COUNTIFS(ENTRIES!$B$2:$B$1913,$B439,ENTRIES!$I$2:$I$1913,"Award"),0)</f>
        <v>0</v>
      </c>
      <c r="F439" s="41">
        <f>COUNTIFS(ENTRIES!$B$2:$B$1913,$B439,ENTRIES!$H$2:$H$1913,"A")</f>
        <v>0</v>
      </c>
      <c r="G439" s="41">
        <f>COUNTIFS(ENTRIES!$B$2:$B$1913,$B439,ENTRIES!$H$2:$H$1913,"-")</f>
        <v>0</v>
      </c>
      <c r="H439" s="41">
        <f>COUNTIFS(ENTRIES!$B$2:$B$1913,$B439,ENTRIES!$H$2:$H$1913,"W")</f>
        <v>0</v>
      </c>
      <c r="I439" s="41" t="str">
        <f t="shared" si="2"/>
        <v/>
      </c>
      <c r="J439" s="41" t="str">
        <f t="shared" si="16"/>
        <v/>
      </c>
      <c r="K439" s="30"/>
      <c r="L439" s="30"/>
      <c r="M439" s="41">
        <f t="shared" si="3"/>
        <v>0</v>
      </c>
      <c r="N439" s="32"/>
    </row>
    <row r="440" spans="1:14" ht="58.5" customHeight="1">
      <c r="A440" s="30"/>
      <c r="B440" s="29"/>
      <c r="C440" s="44" t="e">
        <v>#NAME?</v>
      </c>
      <c r="D440" s="41">
        <f>COUNTIF(ENTRIES!B$2:B$1913,B440)</f>
        <v>0</v>
      </c>
      <c r="E440" s="41">
        <f>IF(COUNTIFS(ENTRIES!$B$2:$B$1913,$B440,ENTRIES!$I$2:$I$1913,"Award")&gt;0,COUNTIFS(ENTRIES!$B$2:$B$1913,$B440,ENTRIES!$I$2:$I$1913,"Award"),0)</f>
        <v>0</v>
      </c>
      <c r="F440" s="41">
        <f>COUNTIFS(ENTRIES!$B$2:$B$1913,$B440,ENTRIES!$H$2:$H$1913,"A")</f>
        <v>0</v>
      </c>
      <c r="G440" s="41">
        <f>COUNTIFS(ENTRIES!$B$2:$B$1913,$B440,ENTRIES!$H$2:$H$1913,"-")</f>
        <v>0</v>
      </c>
      <c r="H440" s="41">
        <f>COUNTIFS(ENTRIES!$B$2:$B$1913,$B440,ENTRIES!$H$2:$H$1913,"W")</f>
        <v>0</v>
      </c>
      <c r="I440" s="41" t="str">
        <f t="shared" si="2"/>
        <v/>
      </c>
      <c r="J440" s="41" t="str">
        <f t="shared" si="16"/>
        <v/>
      </c>
      <c r="K440" s="30"/>
      <c r="L440" s="30"/>
      <c r="M440" s="41">
        <f t="shared" si="3"/>
        <v>0</v>
      </c>
      <c r="N440" s="32"/>
    </row>
    <row r="441" spans="1:14" ht="58.5" customHeight="1">
      <c r="A441" s="30"/>
      <c r="B441" s="29"/>
      <c r="C441" s="44" t="e">
        <v>#NAME?</v>
      </c>
      <c r="D441" s="41">
        <f>COUNTIF(ENTRIES!B$2:B$1913,B441)</f>
        <v>0</v>
      </c>
      <c r="E441" s="41">
        <f>IF(COUNTIFS(ENTRIES!$B$2:$B$1913,$B441,ENTRIES!$I$2:$I$1913,"Award")&gt;0,COUNTIFS(ENTRIES!$B$2:$B$1913,$B441,ENTRIES!$I$2:$I$1913,"Award"),0)</f>
        <v>0</v>
      </c>
      <c r="F441" s="41">
        <f>COUNTIFS(ENTRIES!$B$2:$B$1913,$B441,ENTRIES!$H$2:$H$1913,"A")</f>
        <v>0</v>
      </c>
      <c r="G441" s="41">
        <f>COUNTIFS(ENTRIES!$B$2:$B$1913,$B441,ENTRIES!$H$2:$H$1913,"-")</f>
        <v>0</v>
      </c>
      <c r="H441" s="41">
        <f>COUNTIFS(ENTRIES!$B$2:$B$1913,$B441,ENTRIES!$H$2:$H$1913,"W")</f>
        <v>0</v>
      </c>
      <c r="I441" s="41" t="str">
        <f t="shared" si="2"/>
        <v/>
      </c>
      <c r="J441" s="41" t="str">
        <f t="shared" si="16"/>
        <v/>
      </c>
      <c r="K441" s="30"/>
      <c r="L441" s="30"/>
      <c r="M441" s="41">
        <f t="shared" si="3"/>
        <v>0</v>
      </c>
      <c r="N441" s="32"/>
    </row>
    <row r="442" spans="1:14" ht="58.5" customHeight="1">
      <c r="A442" s="30"/>
      <c r="B442" s="29"/>
      <c r="C442" s="44" t="e">
        <v>#NAME?</v>
      </c>
      <c r="D442" s="41">
        <f>COUNTIF(ENTRIES!B$2:B$1913,B442)</f>
        <v>0</v>
      </c>
      <c r="E442" s="41">
        <f>IF(COUNTIFS(ENTRIES!$B$2:$B$1913,$B442,ENTRIES!$I$2:$I$1913,"Award")&gt;0,COUNTIFS(ENTRIES!$B$2:$B$1913,$B442,ENTRIES!$I$2:$I$1913,"Award"),0)</f>
        <v>0</v>
      </c>
      <c r="F442" s="41">
        <f>COUNTIFS(ENTRIES!$B$2:$B$1913,$B442,ENTRIES!$H$2:$H$1913,"A")</f>
        <v>0</v>
      </c>
      <c r="G442" s="41">
        <f>COUNTIFS(ENTRIES!$B$2:$B$1913,$B442,ENTRIES!$H$2:$H$1913,"-")</f>
        <v>0</v>
      </c>
      <c r="H442" s="41">
        <f>COUNTIFS(ENTRIES!$B$2:$B$1913,$B442,ENTRIES!$H$2:$H$1913,"W")</f>
        <v>0</v>
      </c>
      <c r="I442" s="41" t="str">
        <f t="shared" si="2"/>
        <v/>
      </c>
      <c r="J442" s="41" t="str">
        <f t="shared" si="16"/>
        <v/>
      </c>
      <c r="K442" s="30"/>
      <c r="L442" s="30"/>
      <c r="M442" s="41">
        <f t="shared" si="3"/>
        <v>0</v>
      </c>
      <c r="N442" s="32"/>
    </row>
    <row r="443" spans="1:14" ht="58.5" customHeight="1">
      <c r="A443" s="30"/>
      <c r="B443" s="29"/>
      <c r="C443" s="44" t="e">
        <v>#NAME?</v>
      </c>
      <c r="D443" s="41">
        <f>COUNTIF(ENTRIES!B$2:B$1913,B443)</f>
        <v>0</v>
      </c>
      <c r="E443" s="41">
        <f>IF(COUNTIFS(ENTRIES!$B$2:$B$1913,$B443,ENTRIES!$I$2:$I$1913,"Award")&gt;0,COUNTIFS(ENTRIES!$B$2:$B$1913,$B443,ENTRIES!$I$2:$I$1913,"Award"),0)</f>
        <v>0</v>
      </c>
      <c r="F443" s="41">
        <f>COUNTIFS(ENTRIES!$B$2:$B$1913,$B443,ENTRIES!$H$2:$H$1913,"A")</f>
        <v>0</v>
      </c>
      <c r="G443" s="41">
        <f>COUNTIFS(ENTRIES!$B$2:$B$1913,$B443,ENTRIES!$H$2:$H$1913,"-")</f>
        <v>0</v>
      </c>
      <c r="H443" s="41">
        <f>COUNTIFS(ENTRIES!$B$2:$B$1913,$B443,ENTRIES!$H$2:$H$1913,"W")</f>
        <v>0</v>
      </c>
      <c r="I443" s="41" t="str">
        <f t="shared" si="2"/>
        <v/>
      </c>
      <c r="J443" s="41" t="str">
        <f t="shared" si="16"/>
        <v/>
      </c>
      <c r="K443" s="30"/>
      <c r="L443" s="30"/>
      <c r="M443" s="41">
        <f t="shared" si="3"/>
        <v>0</v>
      </c>
      <c r="N443" s="32"/>
    </row>
    <row r="444" spans="1:14" ht="58.5" customHeight="1">
      <c r="A444" s="30"/>
      <c r="B444" s="29"/>
      <c r="C444" s="44" t="e">
        <v>#NAME?</v>
      </c>
      <c r="D444" s="41">
        <f>COUNTIF(ENTRIES!B$2:B$1913,B444)</f>
        <v>0</v>
      </c>
      <c r="E444" s="41">
        <f>IF(COUNTIFS(ENTRIES!$B$2:$B$1913,$B444,ENTRIES!$I$2:$I$1913,"Award")&gt;0,COUNTIFS(ENTRIES!$B$2:$B$1913,$B444,ENTRIES!$I$2:$I$1913,"Award"),0)</f>
        <v>0</v>
      </c>
      <c r="F444" s="41">
        <f>COUNTIFS(ENTRIES!$B$2:$B$1913,$B444,ENTRIES!$H$2:$H$1913,"A")</f>
        <v>0</v>
      </c>
      <c r="G444" s="41">
        <f>COUNTIFS(ENTRIES!$B$2:$B$1913,$B444,ENTRIES!$H$2:$H$1913,"-")</f>
        <v>0</v>
      </c>
      <c r="H444" s="41">
        <f>COUNTIFS(ENTRIES!$B$2:$B$1913,$B444,ENTRIES!$H$2:$H$1913,"W")</f>
        <v>0</v>
      </c>
      <c r="I444" s="41" t="str">
        <f t="shared" si="2"/>
        <v/>
      </c>
      <c r="J444" s="41" t="str">
        <f t="shared" si="16"/>
        <v/>
      </c>
      <c r="K444" s="30"/>
      <c r="L444" s="30"/>
      <c r="M444" s="41">
        <f t="shared" si="3"/>
        <v>0</v>
      </c>
      <c r="N444" s="32"/>
    </row>
    <row r="445" spans="1:14" ht="58.5" customHeight="1">
      <c r="A445" s="30"/>
      <c r="B445" s="29"/>
      <c r="C445" s="44" t="e">
        <v>#NAME?</v>
      </c>
      <c r="D445" s="41">
        <f>COUNTIF(ENTRIES!B$2:B$1913,B445)</f>
        <v>0</v>
      </c>
      <c r="E445" s="41">
        <f>IF(COUNTIFS(ENTRIES!$B$2:$B$1913,$B445,ENTRIES!$I$2:$I$1913,"Award")&gt;0,COUNTIFS(ENTRIES!$B$2:$B$1913,$B445,ENTRIES!$I$2:$I$1913,"Award"),0)</f>
        <v>0</v>
      </c>
      <c r="F445" s="41">
        <f>COUNTIFS(ENTRIES!$B$2:$B$1913,$B445,ENTRIES!$H$2:$H$1913,"A")</f>
        <v>0</v>
      </c>
      <c r="G445" s="41">
        <f>COUNTIFS(ENTRIES!$B$2:$B$1913,$B445,ENTRIES!$H$2:$H$1913,"-")</f>
        <v>0</v>
      </c>
      <c r="H445" s="41">
        <f>COUNTIFS(ENTRIES!$B$2:$B$1913,$B445,ENTRIES!$H$2:$H$1913,"W")</f>
        <v>0</v>
      </c>
      <c r="I445" s="41" t="str">
        <f t="shared" si="2"/>
        <v/>
      </c>
      <c r="J445" s="41" t="str">
        <f t="shared" si="16"/>
        <v/>
      </c>
      <c r="K445" s="30"/>
      <c r="L445" s="30"/>
      <c r="M445" s="41">
        <f t="shared" si="3"/>
        <v>0</v>
      </c>
      <c r="N445" s="32"/>
    </row>
    <row r="446" spans="1:14" ht="58.5" customHeight="1">
      <c r="A446" s="30"/>
      <c r="B446" s="29"/>
      <c r="C446" s="44" t="e">
        <v>#NAME?</v>
      </c>
      <c r="D446" s="41">
        <f>COUNTIF(ENTRIES!B$2:B$1913,B446)</f>
        <v>0</v>
      </c>
      <c r="E446" s="41">
        <f>IF(COUNTIFS(ENTRIES!$B$2:$B$1913,$B446,ENTRIES!$I$2:$I$1913,"Award")&gt;0,COUNTIFS(ENTRIES!$B$2:$B$1913,$B446,ENTRIES!$I$2:$I$1913,"Award"),0)</f>
        <v>0</v>
      </c>
      <c r="F446" s="41">
        <f>COUNTIFS(ENTRIES!$B$2:$B$1913,$B446,ENTRIES!$H$2:$H$1913,"A")</f>
        <v>0</v>
      </c>
      <c r="G446" s="41">
        <f>COUNTIFS(ENTRIES!$B$2:$B$1913,$B446,ENTRIES!$H$2:$H$1913,"-")</f>
        <v>0</v>
      </c>
      <c r="H446" s="41">
        <f>COUNTIFS(ENTRIES!$B$2:$B$1913,$B446,ENTRIES!$H$2:$H$1913,"W")</f>
        <v>0</v>
      </c>
      <c r="I446" s="41" t="str">
        <f t="shared" si="2"/>
        <v/>
      </c>
      <c r="J446" s="41" t="str">
        <f t="shared" si="16"/>
        <v/>
      </c>
      <c r="K446" s="30"/>
      <c r="L446" s="30"/>
      <c r="M446" s="41">
        <f t="shared" si="3"/>
        <v>0</v>
      </c>
      <c r="N446" s="32"/>
    </row>
    <row r="447" spans="1:14" ht="58.5" customHeight="1">
      <c r="A447" s="30"/>
      <c r="B447" s="29"/>
      <c r="C447" s="44" t="e">
        <v>#NAME?</v>
      </c>
      <c r="D447" s="41">
        <f>COUNTIF(ENTRIES!B$2:B$1913,B447)</f>
        <v>0</v>
      </c>
      <c r="E447" s="41">
        <f>IF(COUNTIFS(ENTRIES!$B$2:$B$1913,$B447,ENTRIES!$I$2:$I$1913,"Award")&gt;0,COUNTIFS(ENTRIES!$B$2:$B$1913,$B447,ENTRIES!$I$2:$I$1913,"Award"),0)</f>
        <v>0</v>
      </c>
      <c r="F447" s="41">
        <f>COUNTIFS(ENTRIES!$B$2:$B$1913,$B447,ENTRIES!$H$2:$H$1913,"A")</f>
        <v>0</v>
      </c>
      <c r="G447" s="41">
        <f>COUNTIFS(ENTRIES!$B$2:$B$1913,$B447,ENTRIES!$H$2:$H$1913,"-")</f>
        <v>0</v>
      </c>
      <c r="H447" s="41">
        <f>COUNTIFS(ENTRIES!$B$2:$B$1913,$B447,ENTRIES!$H$2:$H$1913,"W")</f>
        <v>0</v>
      </c>
      <c r="I447" s="41" t="str">
        <f t="shared" si="2"/>
        <v/>
      </c>
      <c r="J447" s="41" t="str">
        <f t="shared" si="16"/>
        <v/>
      </c>
      <c r="K447" s="30"/>
      <c r="L447" s="30"/>
      <c r="M447" s="41">
        <f t="shared" si="3"/>
        <v>0</v>
      </c>
      <c r="N447" s="32"/>
    </row>
    <row r="448" spans="1:14" ht="58.5" customHeight="1">
      <c r="A448" s="30"/>
      <c r="B448" s="29"/>
      <c r="C448" s="44" t="e">
        <v>#NAME?</v>
      </c>
      <c r="D448" s="41">
        <f>COUNTIF(ENTRIES!B$2:B$1913,B448)</f>
        <v>0</v>
      </c>
      <c r="E448" s="41">
        <f>IF(COUNTIFS(ENTRIES!$B$2:$B$1913,$B448,ENTRIES!$I$2:$I$1913,"Award")&gt;0,COUNTIFS(ENTRIES!$B$2:$B$1913,$B448,ENTRIES!$I$2:$I$1913,"Award"),0)</f>
        <v>0</v>
      </c>
      <c r="F448" s="41">
        <f>COUNTIFS(ENTRIES!$B$2:$B$1913,$B448,ENTRIES!$H$2:$H$1913,"A")</f>
        <v>0</v>
      </c>
      <c r="G448" s="41">
        <f>COUNTIFS(ENTRIES!$B$2:$B$1913,$B448,ENTRIES!$H$2:$H$1913,"-")</f>
        <v>0</v>
      </c>
      <c r="H448" s="41">
        <f>COUNTIFS(ENTRIES!$B$2:$B$1913,$B448,ENTRIES!$H$2:$H$1913,"W")</f>
        <v>0</v>
      </c>
      <c r="I448" s="41" t="str">
        <f t="shared" si="2"/>
        <v/>
      </c>
      <c r="J448" s="41" t="str">
        <f t="shared" si="16"/>
        <v/>
      </c>
      <c r="K448" s="30"/>
      <c r="L448" s="30"/>
      <c r="M448" s="41">
        <f t="shared" si="3"/>
        <v>0</v>
      </c>
      <c r="N448" s="32"/>
    </row>
    <row r="449" spans="1:14" ht="58.5" customHeight="1">
      <c r="A449" s="30"/>
      <c r="B449" s="29"/>
      <c r="C449" s="44" t="e">
        <v>#NAME?</v>
      </c>
      <c r="D449" s="41">
        <f>COUNTIF(ENTRIES!B$2:B$1913,B449)</f>
        <v>0</v>
      </c>
      <c r="E449" s="41">
        <f>IF(COUNTIFS(ENTRIES!$B$2:$B$1913,$B449,ENTRIES!$I$2:$I$1913,"Award")&gt;0,COUNTIFS(ENTRIES!$B$2:$B$1913,$B449,ENTRIES!$I$2:$I$1913,"Award"),0)</f>
        <v>0</v>
      </c>
      <c r="F449" s="41">
        <f>COUNTIFS(ENTRIES!$B$2:$B$1913,$B449,ENTRIES!$H$2:$H$1913,"A")</f>
        <v>0</v>
      </c>
      <c r="G449" s="41">
        <f>COUNTIFS(ENTRIES!$B$2:$B$1913,$B449,ENTRIES!$H$2:$H$1913,"-")</f>
        <v>0</v>
      </c>
      <c r="H449" s="41">
        <f>COUNTIFS(ENTRIES!$B$2:$B$1913,$B449,ENTRIES!$H$2:$H$1913,"W")</f>
        <v>0</v>
      </c>
      <c r="I449" s="41" t="str">
        <f t="shared" si="2"/>
        <v/>
      </c>
      <c r="J449" s="41" t="str">
        <f t="shared" si="16"/>
        <v/>
      </c>
      <c r="K449" s="30"/>
      <c r="L449" s="30"/>
      <c r="M449" s="41">
        <f t="shared" si="3"/>
        <v>0</v>
      </c>
      <c r="N449" s="32"/>
    </row>
    <row r="450" spans="1:14" ht="58.5" customHeight="1">
      <c r="A450" s="30"/>
      <c r="B450" s="29"/>
      <c r="C450" s="44" t="e">
        <v>#NAME?</v>
      </c>
      <c r="D450" s="41">
        <f>COUNTIF(ENTRIES!B$2:B$1913,B450)</f>
        <v>0</v>
      </c>
      <c r="E450" s="41">
        <f>IF(COUNTIFS(ENTRIES!$B$2:$B$1913,$B450,ENTRIES!$I$2:$I$1913,"Award")&gt;0,COUNTIFS(ENTRIES!$B$2:$B$1913,$B450,ENTRIES!$I$2:$I$1913,"Award"),0)</f>
        <v>0</v>
      </c>
      <c r="F450" s="41">
        <f>COUNTIFS(ENTRIES!$B$2:$B$1913,$B450,ENTRIES!$H$2:$H$1913,"A")</f>
        <v>0</v>
      </c>
      <c r="G450" s="41">
        <f>COUNTIFS(ENTRIES!$B$2:$B$1913,$B450,ENTRIES!$H$2:$H$1913,"-")</f>
        <v>0</v>
      </c>
      <c r="H450" s="41">
        <f>COUNTIFS(ENTRIES!$B$2:$B$1913,$B450,ENTRIES!$H$2:$H$1913,"W")</f>
        <v>0</v>
      </c>
      <c r="I450" s="41" t="str">
        <f t="shared" si="2"/>
        <v/>
      </c>
      <c r="J450" s="41" t="str">
        <f t="shared" si="16"/>
        <v/>
      </c>
      <c r="K450" s="30"/>
      <c r="L450" s="30"/>
      <c r="M450" s="41">
        <f t="shared" si="3"/>
        <v>0</v>
      </c>
      <c r="N450" s="32"/>
    </row>
    <row r="451" spans="1:14" ht="58.5" customHeight="1">
      <c r="A451" s="30"/>
      <c r="B451" s="29"/>
      <c r="C451" s="44" t="e">
        <v>#NAME?</v>
      </c>
      <c r="D451" s="41">
        <f>COUNTIF(ENTRIES!B$2:B$1913,B451)</f>
        <v>0</v>
      </c>
      <c r="E451" s="41">
        <f>IF(COUNTIFS(ENTRIES!$B$2:$B$1913,$B451,ENTRIES!$I$2:$I$1913,"Award")&gt;0,COUNTIFS(ENTRIES!$B$2:$B$1913,$B451,ENTRIES!$I$2:$I$1913,"Award"),0)</f>
        <v>0</v>
      </c>
      <c r="F451" s="41">
        <f>COUNTIFS(ENTRIES!$B$2:$B$1913,$B451,ENTRIES!$H$2:$H$1913,"A")</f>
        <v>0</v>
      </c>
      <c r="G451" s="41">
        <f>COUNTIFS(ENTRIES!$B$2:$B$1913,$B451,ENTRIES!$H$2:$H$1913,"-")</f>
        <v>0</v>
      </c>
      <c r="H451" s="41">
        <f>COUNTIFS(ENTRIES!$B$2:$B$1913,$B451,ENTRIES!$H$2:$H$1913,"W")</f>
        <v>0</v>
      </c>
      <c r="I451" s="41" t="str">
        <f t="shared" si="2"/>
        <v/>
      </c>
      <c r="J451" s="41" t="str">
        <f t="shared" si="16"/>
        <v/>
      </c>
      <c r="K451" s="30"/>
      <c r="L451" s="30"/>
      <c r="M451" s="41">
        <f t="shared" si="3"/>
        <v>0</v>
      </c>
      <c r="N451" s="32"/>
    </row>
    <row r="452" spans="1:14" ht="58.5" customHeight="1">
      <c r="A452" s="30"/>
      <c r="B452" s="29"/>
      <c r="C452" s="44" t="e">
        <v>#NAME?</v>
      </c>
      <c r="D452" s="41">
        <f>COUNTIF(ENTRIES!B$2:B$1913,B452)</f>
        <v>0</v>
      </c>
      <c r="E452" s="41">
        <f>IF(COUNTIFS(ENTRIES!$B$2:$B$1913,$B452,ENTRIES!$I$2:$I$1913,"Award")&gt;0,COUNTIFS(ENTRIES!$B$2:$B$1913,$B452,ENTRIES!$I$2:$I$1913,"Award"),0)</f>
        <v>0</v>
      </c>
      <c r="F452" s="41">
        <f>COUNTIFS(ENTRIES!$B$2:$B$1913,$B452,ENTRIES!$H$2:$H$1913,"A")</f>
        <v>0</v>
      </c>
      <c r="G452" s="41">
        <f>COUNTIFS(ENTRIES!$B$2:$B$1913,$B452,ENTRIES!$H$2:$H$1913,"-")</f>
        <v>0</v>
      </c>
      <c r="H452" s="41">
        <f>COUNTIFS(ENTRIES!$B$2:$B$1913,$B452,ENTRIES!$H$2:$H$1913,"W")</f>
        <v>0</v>
      </c>
      <c r="I452" s="41" t="str">
        <f t="shared" si="2"/>
        <v/>
      </c>
      <c r="J452" s="41" t="str">
        <f t="shared" si="16"/>
        <v/>
      </c>
      <c r="K452" s="30"/>
      <c r="L452" s="30"/>
      <c r="M452" s="41">
        <f t="shared" si="3"/>
        <v>0</v>
      </c>
      <c r="N452" s="32"/>
    </row>
    <row r="453" spans="1:14" ht="58.5" customHeight="1">
      <c r="A453" s="30"/>
      <c r="B453" s="29"/>
      <c r="C453" s="44" t="e">
        <v>#NAME?</v>
      </c>
      <c r="D453" s="41">
        <f>COUNTIF(ENTRIES!B$2:B$1913,B453)</f>
        <v>0</v>
      </c>
      <c r="E453" s="41">
        <f>IF(COUNTIFS(ENTRIES!$B$2:$B$1913,$B453,ENTRIES!$I$2:$I$1913,"Award")&gt;0,COUNTIFS(ENTRIES!$B$2:$B$1913,$B453,ENTRIES!$I$2:$I$1913,"Award"),0)</f>
        <v>0</v>
      </c>
      <c r="F453" s="41">
        <f>COUNTIFS(ENTRIES!$B$2:$B$1913,$B453,ENTRIES!$H$2:$H$1913,"A")</f>
        <v>0</v>
      </c>
      <c r="G453" s="41">
        <f>COUNTIFS(ENTRIES!$B$2:$B$1913,$B453,ENTRIES!$H$2:$H$1913,"-")</f>
        <v>0</v>
      </c>
      <c r="H453" s="41">
        <f>COUNTIFS(ENTRIES!$B$2:$B$1913,$B453,ENTRIES!$H$2:$H$1913,"W")</f>
        <v>0</v>
      </c>
      <c r="I453" s="41" t="str">
        <f t="shared" si="2"/>
        <v/>
      </c>
      <c r="J453" s="41" t="str">
        <f t="shared" si="16"/>
        <v/>
      </c>
      <c r="K453" s="30"/>
      <c r="L453" s="30"/>
      <c r="M453" s="41">
        <f t="shared" si="3"/>
        <v>0</v>
      </c>
      <c r="N453" s="32"/>
    </row>
    <row r="454" spans="1:14" ht="58.5" customHeight="1">
      <c r="A454" s="30"/>
      <c r="B454" s="29"/>
      <c r="C454" s="44" t="e">
        <v>#NAME?</v>
      </c>
      <c r="D454" s="41">
        <f>COUNTIF(ENTRIES!B$2:B$1913,B454)</f>
        <v>0</v>
      </c>
      <c r="E454" s="41">
        <f>IF(COUNTIFS(ENTRIES!$B$2:$B$1913,$B454,ENTRIES!$I$2:$I$1913,"Award")&gt;0,COUNTIFS(ENTRIES!$B$2:$B$1913,$B454,ENTRIES!$I$2:$I$1913,"Award"),0)</f>
        <v>0</v>
      </c>
      <c r="F454" s="41">
        <f>COUNTIFS(ENTRIES!$B$2:$B$1913,$B454,ENTRIES!$H$2:$H$1913,"A")</f>
        <v>0</v>
      </c>
      <c r="G454" s="41">
        <f>COUNTIFS(ENTRIES!$B$2:$B$1913,$B454,ENTRIES!$H$2:$H$1913,"-")</f>
        <v>0</v>
      </c>
      <c r="H454" s="41">
        <f>COUNTIFS(ENTRIES!$B$2:$B$1913,$B454,ENTRIES!$H$2:$H$1913,"W")</f>
        <v>0</v>
      </c>
      <c r="I454" s="41" t="str">
        <f t="shared" si="2"/>
        <v/>
      </c>
      <c r="J454" s="41" t="str">
        <f t="shared" si="16"/>
        <v/>
      </c>
      <c r="K454" s="30"/>
      <c r="L454" s="30"/>
      <c r="M454" s="41">
        <f t="shared" si="3"/>
        <v>0</v>
      </c>
      <c r="N454" s="32"/>
    </row>
    <row r="455" spans="1:14" ht="58.5" customHeight="1">
      <c r="A455" s="30"/>
      <c r="B455" s="29"/>
      <c r="C455" s="44" t="e">
        <v>#NAME?</v>
      </c>
      <c r="D455" s="41">
        <f>COUNTIF(ENTRIES!B$2:B$1913,B455)</f>
        <v>0</v>
      </c>
      <c r="E455" s="41">
        <f>IF(COUNTIFS(ENTRIES!$B$2:$B$1913,$B455,ENTRIES!$I$2:$I$1913,"Award")&gt;0,COUNTIFS(ENTRIES!$B$2:$B$1913,$B455,ENTRIES!$I$2:$I$1913,"Award"),0)</f>
        <v>0</v>
      </c>
      <c r="F455" s="41">
        <f>COUNTIFS(ENTRIES!$B$2:$B$1913,$B455,ENTRIES!$H$2:$H$1913,"A")</f>
        <v>0</v>
      </c>
      <c r="G455" s="41">
        <f>COUNTIFS(ENTRIES!$B$2:$B$1913,$B455,ENTRIES!$H$2:$H$1913,"-")</f>
        <v>0</v>
      </c>
      <c r="H455" s="41">
        <f>COUNTIFS(ENTRIES!$B$2:$B$1913,$B455,ENTRIES!$H$2:$H$1913,"W")</f>
        <v>0</v>
      </c>
      <c r="I455" s="41" t="str">
        <f t="shared" si="2"/>
        <v/>
      </c>
      <c r="J455" s="41" t="str">
        <f t="shared" si="16"/>
        <v/>
      </c>
      <c r="K455" s="30"/>
      <c r="L455" s="30"/>
      <c r="M455" s="41">
        <f t="shared" si="3"/>
        <v>0</v>
      </c>
      <c r="N455" s="32"/>
    </row>
    <row r="456" spans="1:14" ht="58.5" customHeight="1">
      <c r="A456" s="30"/>
      <c r="B456" s="29"/>
      <c r="C456" s="44" t="e">
        <v>#NAME?</v>
      </c>
      <c r="D456" s="41">
        <f>COUNTIF(ENTRIES!B$2:B$1913,B456)</f>
        <v>0</v>
      </c>
      <c r="E456" s="41">
        <f>IF(COUNTIFS(ENTRIES!$B$2:$B$1913,$B456,ENTRIES!$I$2:$I$1913,"Award")&gt;0,COUNTIFS(ENTRIES!$B$2:$B$1913,$B456,ENTRIES!$I$2:$I$1913,"Award"),0)</f>
        <v>0</v>
      </c>
      <c r="F456" s="41">
        <f>COUNTIFS(ENTRIES!$B$2:$B$1913,$B456,ENTRIES!$H$2:$H$1913,"A")</f>
        <v>0</v>
      </c>
      <c r="G456" s="41">
        <f>COUNTIFS(ENTRIES!$B$2:$B$1913,$B456,ENTRIES!$H$2:$H$1913,"-")</f>
        <v>0</v>
      </c>
      <c r="H456" s="41">
        <f>COUNTIFS(ENTRIES!$B$2:$B$1913,$B456,ENTRIES!$H$2:$H$1913,"W")</f>
        <v>0</v>
      </c>
      <c r="I456" s="41" t="str">
        <f t="shared" si="2"/>
        <v/>
      </c>
      <c r="J456" s="41" t="str">
        <f t="shared" si="16"/>
        <v/>
      </c>
      <c r="K456" s="30"/>
      <c r="L456" s="30"/>
      <c r="M456" s="41">
        <f t="shared" si="3"/>
        <v>0</v>
      </c>
      <c r="N456" s="32"/>
    </row>
    <row r="457" spans="1:14" ht="58.5" customHeight="1">
      <c r="A457" s="30"/>
      <c r="B457" s="29"/>
      <c r="C457" s="44" t="e">
        <v>#NAME?</v>
      </c>
      <c r="D457" s="41">
        <f>COUNTIF(ENTRIES!B$2:B$1913,B457)</f>
        <v>0</v>
      </c>
      <c r="E457" s="41">
        <f>IF(COUNTIFS(ENTRIES!$B$2:$B$1913,$B457,ENTRIES!$I$2:$I$1913,"Award")&gt;0,COUNTIFS(ENTRIES!$B$2:$B$1913,$B457,ENTRIES!$I$2:$I$1913,"Award"),0)</f>
        <v>0</v>
      </c>
      <c r="F457" s="41">
        <f>COUNTIFS(ENTRIES!$B$2:$B$1913,$B457,ENTRIES!$H$2:$H$1913,"A")</f>
        <v>0</v>
      </c>
      <c r="G457" s="41">
        <f>COUNTIFS(ENTRIES!$B$2:$B$1913,$B457,ENTRIES!$H$2:$H$1913,"-")</f>
        <v>0</v>
      </c>
      <c r="H457" s="41">
        <f>COUNTIFS(ENTRIES!$B$2:$B$1913,$B457,ENTRIES!$H$2:$H$1913,"W")</f>
        <v>0</v>
      </c>
      <c r="I457" s="41" t="str">
        <f t="shared" si="2"/>
        <v/>
      </c>
      <c r="J457" s="41" t="str">
        <f t="shared" si="16"/>
        <v/>
      </c>
      <c r="K457" s="30"/>
      <c r="L457" s="30"/>
      <c r="M457" s="41">
        <f t="shared" si="3"/>
        <v>0</v>
      </c>
      <c r="N457" s="32"/>
    </row>
    <row r="458" spans="1:14" ht="58.5" customHeight="1">
      <c r="A458" s="30"/>
      <c r="B458" s="29"/>
      <c r="C458" s="44" t="e">
        <v>#NAME?</v>
      </c>
      <c r="D458" s="41">
        <f>COUNTIF(ENTRIES!B$2:B$1913,B458)</f>
        <v>0</v>
      </c>
      <c r="E458" s="41">
        <f>IF(COUNTIFS(ENTRIES!$B$2:$B$1913,$B458,ENTRIES!$I$2:$I$1913,"Award")&gt;0,COUNTIFS(ENTRIES!$B$2:$B$1913,$B458,ENTRIES!$I$2:$I$1913,"Award"),0)</f>
        <v>0</v>
      </c>
      <c r="F458" s="41">
        <f>COUNTIFS(ENTRIES!$B$2:$B$1913,$B458,ENTRIES!$H$2:$H$1913,"A")</f>
        <v>0</v>
      </c>
      <c r="G458" s="41">
        <f>COUNTIFS(ENTRIES!$B$2:$B$1913,$B458,ENTRIES!$H$2:$H$1913,"-")</f>
        <v>0</v>
      </c>
      <c r="H458" s="41">
        <f>COUNTIFS(ENTRIES!$B$2:$B$1913,$B458,ENTRIES!$H$2:$H$1913,"W")</f>
        <v>0</v>
      </c>
      <c r="I458" s="41" t="str">
        <f t="shared" si="2"/>
        <v/>
      </c>
      <c r="J458" s="41" t="str">
        <f t="shared" si="16"/>
        <v/>
      </c>
      <c r="K458" s="30"/>
      <c r="L458" s="30"/>
      <c r="M458" s="41">
        <f t="shared" si="3"/>
        <v>0</v>
      </c>
      <c r="N458" s="32"/>
    </row>
    <row r="459" spans="1:14" ht="58.5" customHeight="1">
      <c r="A459" s="30"/>
      <c r="B459" s="29"/>
      <c r="C459" s="44" t="e">
        <v>#NAME?</v>
      </c>
      <c r="D459" s="41">
        <f>COUNTIF(ENTRIES!B$2:B$1913,B459)</f>
        <v>0</v>
      </c>
      <c r="E459" s="41">
        <f>IF(COUNTIFS(ENTRIES!$B$2:$B$1913,$B459,ENTRIES!$I$2:$I$1913,"Award")&gt;0,COUNTIFS(ENTRIES!$B$2:$B$1913,$B459,ENTRIES!$I$2:$I$1913,"Award"),0)</f>
        <v>0</v>
      </c>
      <c r="F459" s="41">
        <f>COUNTIFS(ENTRIES!$B$2:$B$1913,$B459,ENTRIES!$H$2:$H$1913,"A")</f>
        <v>0</v>
      </c>
      <c r="G459" s="41">
        <f>COUNTIFS(ENTRIES!$B$2:$B$1913,$B459,ENTRIES!$H$2:$H$1913,"-")</f>
        <v>0</v>
      </c>
      <c r="H459" s="41">
        <f>COUNTIFS(ENTRIES!$B$2:$B$1913,$B459,ENTRIES!$H$2:$H$1913,"W")</f>
        <v>0</v>
      </c>
      <c r="I459" s="41" t="str">
        <f t="shared" si="2"/>
        <v/>
      </c>
      <c r="J459" s="41" t="str">
        <f t="shared" si="16"/>
        <v/>
      </c>
      <c r="K459" s="30"/>
      <c r="L459" s="30"/>
      <c r="M459" s="41">
        <f t="shared" si="3"/>
        <v>0</v>
      </c>
      <c r="N459" s="32"/>
    </row>
    <row r="460" spans="1:14" ht="58.5" customHeight="1">
      <c r="A460" s="30"/>
      <c r="B460" s="29"/>
      <c r="C460" s="44" t="e">
        <v>#NAME?</v>
      </c>
      <c r="D460" s="41">
        <f>COUNTIF(ENTRIES!B$2:B$1913,B460)</f>
        <v>0</v>
      </c>
      <c r="E460" s="41">
        <f>IF(COUNTIFS(ENTRIES!$B$2:$B$1913,$B460,ENTRIES!$I$2:$I$1913,"Award")&gt;0,COUNTIFS(ENTRIES!$B$2:$B$1913,$B460,ENTRIES!$I$2:$I$1913,"Award"),0)</f>
        <v>0</v>
      </c>
      <c r="F460" s="41">
        <f>COUNTIFS(ENTRIES!$B$2:$B$1913,$B460,ENTRIES!$H$2:$H$1913,"A")</f>
        <v>0</v>
      </c>
      <c r="G460" s="41">
        <f>COUNTIFS(ENTRIES!$B$2:$B$1913,$B460,ENTRIES!$H$2:$H$1913,"-")</f>
        <v>0</v>
      </c>
      <c r="H460" s="41">
        <f>COUNTIFS(ENTRIES!$B$2:$B$1913,$B460,ENTRIES!$H$2:$H$1913,"W")</f>
        <v>0</v>
      </c>
      <c r="I460" s="41" t="str">
        <f t="shared" si="2"/>
        <v/>
      </c>
      <c r="J460" s="41" t="str">
        <f t="shared" si="16"/>
        <v/>
      </c>
      <c r="K460" s="30"/>
      <c r="L460" s="30"/>
      <c r="M460" s="41">
        <f t="shared" si="3"/>
        <v>0</v>
      </c>
      <c r="N460" s="32"/>
    </row>
    <row r="461" spans="1:14" ht="58.5" customHeight="1">
      <c r="A461" s="30"/>
      <c r="B461" s="29"/>
      <c r="C461" s="44" t="e">
        <v>#NAME?</v>
      </c>
      <c r="D461" s="41">
        <f>COUNTIF(ENTRIES!B$2:B$1913,B461)</f>
        <v>0</v>
      </c>
      <c r="E461" s="41">
        <f>IF(COUNTIFS(ENTRIES!$B$2:$B$1913,$B461,ENTRIES!$I$2:$I$1913,"Award")&gt;0,COUNTIFS(ENTRIES!$B$2:$B$1913,$B461,ENTRIES!$I$2:$I$1913,"Award"),0)</f>
        <v>0</v>
      </c>
      <c r="F461" s="41">
        <f>COUNTIFS(ENTRIES!$B$2:$B$1913,$B461,ENTRIES!$H$2:$H$1913,"A")</f>
        <v>0</v>
      </c>
      <c r="G461" s="41">
        <f>COUNTIFS(ENTRIES!$B$2:$B$1913,$B461,ENTRIES!$H$2:$H$1913,"-")</f>
        <v>0</v>
      </c>
      <c r="H461" s="41">
        <f>COUNTIFS(ENTRIES!$B$2:$B$1913,$B461,ENTRIES!$H$2:$H$1913,"W")</f>
        <v>0</v>
      </c>
      <c r="I461" s="41" t="str">
        <f t="shared" si="2"/>
        <v/>
      </c>
      <c r="J461" s="41" t="str">
        <f t="shared" si="16"/>
        <v/>
      </c>
      <c r="K461" s="30"/>
      <c r="L461" s="30"/>
      <c r="M461" s="41">
        <f t="shared" si="3"/>
        <v>0</v>
      </c>
      <c r="N461" s="32"/>
    </row>
    <row r="462" spans="1:14" ht="58.5" customHeight="1">
      <c r="A462" s="30"/>
      <c r="B462" s="29"/>
      <c r="C462" s="44" t="e">
        <v>#NAME?</v>
      </c>
      <c r="D462" s="41">
        <f>COUNTIF(ENTRIES!B$2:B$1913,B462)</f>
        <v>0</v>
      </c>
      <c r="E462" s="41">
        <f>IF(COUNTIFS(ENTRIES!$B$2:$B$1913,$B462,ENTRIES!$I$2:$I$1913,"Award")&gt;0,COUNTIFS(ENTRIES!$B$2:$B$1913,$B462,ENTRIES!$I$2:$I$1913,"Award"),0)</f>
        <v>0</v>
      </c>
      <c r="F462" s="41">
        <f>COUNTIFS(ENTRIES!$B$2:$B$1913,$B462,ENTRIES!$H$2:$H$1913,"A")</f>
        <v>0</v>
      </c>
      <c r="G462" s="41">
        <f>COUNTIFS(ENTRIES!$B$2:$B$1913,$B462,ENTRIES!$H$2:$H$1913,"-")</f>
        <v>0</v>
      </c>
      <c r="H462" s="41">
        <f>COUNTIFS(ENTRIES!$B$2:$B$1913,$B462,ENTRIES!$H$2:$H$1913,"W")</f>
        <v>0</v>
      </c>
      <c r="I462" s="41" t="str">
        <f t="shared" si="2"/>
        <v/>
      </c>
      <c r="J462" s="41" t="str">
        <f t="shared" si="16"/>
        <v/>
      </c>
      <c r="K462" s="30"/>
      <c r="L462" s="30"/>
      <c r="M462" s="41">
        <f t="shared" si="3"/>
        <v>0</v>
      </c>
      <c r="N462" s="32"/>
    </row>
    <row r="463" spans="1:14" ht="58.5" customHeight="1">
      <c r="A463" s="30"/>
      <c r="B463" s="29"/>
      <c r="C463" s="44" t="e">
        <v>#NAME?</v>
      </c>
      <c r="D463" s="41">
        <f>COUNTIF(ENTRIES!B$2:B$1913,B463)</f>
        <v>0</v>
      </c>
      <c r="E463" s="41">
        <f>IF(COUNTIFS(ENTRIES!$B$2:$B$1913,$B463,ENTRIES!$I$2:$I$1913,"Award")&gt;0,COUNTIFS(ENTRIES!$B$2:$B$1913,$B463,ENTRIES!$I$2:$I$1913,"Award"),0)</f>
        <v>0</v>
      </c>
      <c r="F463" s="41">
        <f>COUNTIFS(ENTRIES!$B$2:$B$1913,$B463,ENTRIES!$H$2:$H$1913,"A")</f>
        <v>0</v>
      </c>
      <c r="G463" s="41">
        <f>COUNTIFS(ENTRIES!$B$2:$B$1913,$B463,ENTRIES!$H$2:$H$1913,"-")</f>
        <v>0</v>
      </c>
      <c r="H463" s="41">
        <f>COUNTIFS(ENTRIES!$B$2:$B$1913,$B463,ENTRIES!$H$2:$H$1913,"W")</f>
        <v>0</v>
      </c>
      <c r="I463" s="41" t="str">
        <f t="shared" si="2"/>
        <v/>
      </c>
      <c r="J463" s="41" t="str">
        <f t="shared" si="16"/>
        <v/>
      </c>
      <c r="K463" s="30"/>
      <c r="L463" s="30"/>
      <c r="M463" s="41">
        <f t="shared" si="3"/>
        <v>0</v>
      </c>
      <c r="N463" s="32"/>
    </row>
    <row r="464" spans="1:14" ht="58.5" customHeight="1">
      <c r="A464" s="30"/>
      <c r="B464" s="29"/>
      <c r="C464" s="44" t="e">
        <v>#NAME?</v>
      </c>
      <c r="D464" s="41">
        <f>COUNTIF(ENTRIES!B$2:B$1913,B464)</f>
        <v>0</v>
      </c>
      <c r="E464" s="41">
        <f>IF(COUNTIFS(ENTRIES!$B$2:$B$1913,$B464,ENTRIES!$I$2:$I$1913,"Award")&gt;0,COUNTIFS(ENTRIES!$B$2:$B$1913,$B464,ENTRIES!$I$2:$I$1913,"Award"),0)</f>
        <v>0</v>
      </c>
      <c r="F464" s="41">
        <f>COUNTIFS(ENTRIES!$B$2:$B$1913,$B464,ENTRIES!$H$2:$H$1913,"A")</f>
        <v>0</v>
      </c>
      <c r="G464" s="41">
        <f>COUNTIFS(ENTRIES!$B$2:$B$1913,$B464,ENTRIES!$H$2:$H$1913,"-")</f>
        <v>0</v>
      </c>
      <c r="H464" s="41">
        <f>COUNTIFS(ENTRIES!$B$2:$B$1913,$B464,ENTRIES!$H$2:$H$1913,"W")</f>
        <v>0</v>
      </c>
      <c r="I464" s="41" t="str">
        <f t="shared" si="2"/>
        <v/>
      </c>
      <c r="J464" s="41" t="str">
        <f t="shared" si="16"/>
        <v/>
      </c>
      <c r="K464" s="30"/>
      <c r="L464" s="30"/>
      <c r="M464" s="41">
        <f t="shared" si="3"/>
        <v>0</v>
      </c>
      <c r="N464" s="32"/>
    </row>
    <row r="465" spans="1:14" ht="58.5" customHeight="1">
      <c r="A465" s="30"/>
      <c r="B465" s="29"/>
      <c r="C465" s="44" t="e">
        <v>#NAME?</v>
      </c>
      <c r="D465" s="41">
        <f>COUNTIF(ENTRIES!B$2:B$1913,B465)</f>
        <v>0</v>
      </c>
      <c r="E465" s="41">
        <f>IF(COUNTIFS(ENTRIES!$B$2:$B$1913,$B465,ENTRIES!$I$2:$I$1913,"Award")&gt;0,COUNTIFS(ENTRIES!$B$2:$B$1913,$B465,ENTRIES!$I$2:$I$1913,"Award"),0)</f>
        <v>0</v>
      </c>
      <c r="F465" s="41">
        <f>COUNTIFS(ENTRIES!$B$2:$B$1913,$B465,ENTRIES!$H$2:$H$1913,"A")</f>
        <v>0</v>
      </c>
      <c r="G465" s="41">
        <f>COUNTIFS(ENTRIES!$B$2:$B$1913,$B465,ENTRIES!$H$2:$H$1913,"-")</f>
        <v>0</v>
      </c>
      <c r="H465" s="41">
        <f>COUNTIFS(ENTRIES!$B$2:$B$1913,$B465,ENTRIES!$H$2:$H$1913,"W")</f>
        <v>0</v>
      </c>
      <c r="I465" s="41" t="str">
        <f t="shared" si="2"/>
        <v/>
      </c>
      <c r="J465" s="41" t="str">
        <f t="shared" si="16"/>
        <v/>
      </c>
      <c r="K465" s="30"/>
      <c r="L465" s="30"/>
      <c r="M465" s="41">
        <f t="shared" si="3"/>
        <v>0</v>
      </c>
      <c r="N465" s="32"/>
    </row>
    <row r="466" spans="1:14" ht="58.5" customHeight="1">
      <c r="A466" s="30"/>
      <c r="B466" s="29"/>
      <c r="C466" s="44" t="e">
        <v>#NAME?</v>
      </c>
      <c r="D466" s="41">
        <f>COUNTIF(ENTRIES!B$2:B$1913,B466)</f>
        <v>0</v>
      </c>
      <c r="E466" s="41">
        <f>IF(COUNTIFS(ENTRIES!$B$2:$B$1913,$B466,ENTRIES!$I$2:$I$1913,"Award")&gt;0,COUNTIFS(ENTRIES!$B$2:$B$1913,$B466,ENTRIES!$I$2:$I$1913,"Award"),0)</f>
        <v>0</v>
      </c>
      <c r="F466" s="41">
        <f>COUNTIFS(ENTRIES!$B$2:$B$1913,$B466,ENTRIES!$H$2:$H$1913,"A")</f>
        <v>0</v>
      </c>
      <c r="G466" s="41">
        <f>COUNTIFS(ENTRIES!$B$2:$B$1913,$B466,ENTRIES!$H$2:$H$1913,"-")</f>
        <v>0</v>
      </c>
      <c r="H466" s="41">
        <f>COUNTIFS(ENTRIES!$B$2:$B$1913,$B466,ENTRIES!$H$2:$H$1913,"W")</f>
        <v>0</v>
      </c>
      <c r="I466" s="41" t="str">
        <f t="shared" si="2"/>
        <v/>
      </c>
      <c r="J466" s="41" t="str">
        <f t="shared" si="16"/>
        <v/>
      </c>
      <c r="K466" s="30"/>
      <c r="L466" s="30"/>
      <c r="M466" s="41">
        <f t="shared" si="3"/>
        <v>0</v>
      </c>
      <c r="N466" s="32"/>
    </row>
    <row r="467" spans="1:14" ht="58.5" customHeight="1">
      <c r="A467" s="30"/>
      <c r="B467" s="29"/>
      <c r="C467" s="44" t="e">
        <v>#NAME?</v>
      </c>
      <c r="D467" s="41">
        <f>COUNTIF(ENTRIES!B$2:B$1913,B467)</f>
        <v>0</v>
      </c>
      <c r="E467" s="41">
        <f>IF(COUNTIFS(ENTRIES!$B$2:$B$1913,$B467,ENTRIES!$I$2:$I$1913,"Award")&gt;0,COUNTIFS(ENTRIES!$B$2:$B$1913,$B467,ENTRIES!$I$2:$I$1913,"Award"),0)</f>
        <v>0</v>
      </c>
      <c r="F467" s="41">
        <f>COUNTIFS(ENTRIES!$B$2:$B$1913,$B467,ENTRIES!$H$2:$H$1913,"A")</f>
        <v>0</v>
      </c>
      <c r="G467" s="41">
        <f>COUNTIFS(ENTRIES!$B$2:$B$1913,$B467,ENTRIES!$H$2:$H$1913,"-")</f>
        <v>0</v>
      </c>
      <c r="H467" s="41">
        <f>COUNTIFS(ENTRIES!$B$2:$B$1913,$B467,ENTRIES!$H$2:$H$1913,"W")</f>
        <v>0</v>
      </c>
      <c r="I467" s="41" t="str">
        <f t="shared" si="2"/>
        <v/>
      </c>
      <c r="J467" s="41" t="str">
        <f t="shared" si="16"/>
        <v/>
      </c>
      <c r="K467" s="30"/>
      <c r="L467" s="30"/>
      <c r="M467" s="41">
        <f t="shared" si="3"/>
        <v>0</v>
      </c>
      <c r="N467" s="32"/>
    </row>
    <row r="468" spans="1:14" ht="58.5" customHeight="1">
      <c r="A468" s="30"/>
      <c r="B468" s="29"/>
      <c r="C468" s="44" t="e">
        <v>#NAME?</v>
      </c>
      <c r="D468" s="41">
        <f>COUNTIF(ENTRIES!B$2:B$1913,B468)</f>
        <v>0</v>
      </c>
      <c r="E468" s="41">
        <f>IF(COUNTIFS(ENTRIES!$B$2:$B$1913,$B468,ENTRIES!$I$2:$I$1913,"Award")&gt;0,COUNTIFS(ENTRIES!$B$2:$B$1913,$B468,ENTRIES!$I$2:$I$1913,"Award"),0)</f>
        <v>0</v>
      </c>
      <c r="F468" s="41">
        <f>COUNTIFS(ENTRIES!$B$2:$B$1913,$B468,ENTRIES!$H$2:$H$1913,"A")</f>
        <v>0</v>
      </c>
      <c r="G468" s="41">
        <f>COUNTIFS(ENTRIES!$B$2:$B$1913,$B468,ENTRIES!$H$2:$H$1913,"-")</f>
        <v>0</v>
      </c>
      <c r="H468" s="41">
        <f>COUNTIFS(ENTRIES!$B$2:$B$1913,$B468,ENTRIES!$H$2:$H$1913,"W")</f>
        <v>0</v>
      </c>
      <c r="I468" s="41" t="str">
        <f t="shared" si="2"/>
        <v/>
      </c>
      <c r="J468" s="41" t="str">
        <f t="shared" si="16"/>
        <v/>
      </c>
      <c r="K468" s="30"/>
      <c r="L468" s="30"/>
      <c r="M468" s="41">
        <f t="shared" si="3"/>
        <v>0</v>
      </c>
      <c r="N468" s="32"/>
    </row>
    <row r="469" spans="1:14" ht="58.5" customHeight="1">
      <c r="A469" s="30"/>
      <c r="B469" s="29"/>
      <c r="C469" s="44" t="e">
        <v>#NAME?</v>
      </c>
      <c r="D469" s="41">
        <f>COUNTIF(ENTRIES!B$2:B$1913,B469)</f>
        <v>0</v>
      </c>
      <c r="E469" s="41">
        <f>IF(COUNTIFS(ENTRIES!$B$2:$B$1913,$B469,ENTRIES!$I$2:$I$1913,"Award")&gt;0,COUNTIFS(ENTRIES!$B$2:$B$1913,$B469,ENTRIES!$I$2:$I$1913,"Award"),0)</f>
        <v>0</v>
      </c>
      <c r="F469" s="41">
        <f>COUNTIFS(ENTRIES!$B$2:$B$1913,$B469,ENTRIES!$H$2:$H$1913,"A")</f>
        <v>0</v>
      </c>
      <c r="G469" s="41">
        <f>COUNTIFS(ENTRIES!$B$2:$B$1913,$B469,ENTRIES!$H$2:$H$1913,"-")</f>
        <v>0</v>
      </c>
      <c r="H469" s="41">
        <f>COUNTIFS(ENTRIES!$B$2:$B$1913,$B469,ENTRIES!$H$2:$H$1913,"W")</f>
        <v>0</v>
      </c>
      <c r="I469" s="41" t="str">
        <f t="shared" si="2"/>
        <v/>
      </c>
      <c r="J469" s="41" t="str">
        <f t="shared" si="16"/>
        <v/>
      </c>
      <c r="K469" s="30"/>
      <c r="L469" s="30"/>
      <c r="M469" s="41">
        <f t="shared" si="3"/>
        <v>0</v>
      </c>
      <c r="N469" s="32"/>
    </row>
    <row r="470" spans="1:14" ht="58.5" customHeight="1">
      <c r="A470" s="30"/>
      <c r="B470" s="29"/>
      <c r="C470" s="44" t="e">
        <v>#NAME?</v>
      </c>
      <c r="D470" s="41">
        <f>COUNTIF(ENTRIES!B$2:B$1913,B470)</f>
        <v>0</v>
      </c>
      <c r="E470" s="41">
        <f>IF(COUNTIFS(ENTRIES!$B$2:$B$1913,$B470,ENTRIES!$I$2:$I$1913,"Award")&gt;0,COUNTIFS(ENTRIES!$B$2:$B$1913,$B470,ENTRIES!$I$2:$I$1913,"Award"),0)</f>
        <v>0</v>
      </c>
      <c r="F470" s="41">
        <f>COUNTIFS(ENTRIES!$B$2:$B$1913,$B470,ENTRIES!$H$2:$H$1913,"A")</f>
        <v>0</v>
      </c>
      <c r="G470" s="41">
        <f>COUNTIFS(ENTRIES!$B$2:$B$1913,$B470,ENTRIES!$H$2:$H$1913,"-")</f>
        <v>0</v>
      </c>
      <c r="H470" s="41">
        <f>COUNTIFS(ENTRIES!$B$2:$B$1913,$B470,ENTRIES!$H$2:$H$1913,"W")</f>
        <v>0</v>
      </c>
      <c r="I470" s="41" t="str">
        <f t="shared" si="2"/>
        <v/>
      </c>
      <c r="J470" s="41" t="str">
        <f t="shared" si="16"/>
        <v/>
      </c>
      <c r="K470" s="30"/>
      <c r="L470" s="30"/>
      <c r="M470" s="41">
        <f t="shared" si="3"/>
        <v>0</v>
      </c>
      <c r="N470" s="32"/>
    </row>
    <row r="471" spans="1:14" ht="58.5" customHeight="1">
      <c r="A471" s="30"/>
      <c r="B471" s="29"/>
      <c r="C471" s="44" t="e">
        <v>#NAME?</v>
      </c>
      <c r="D471" s="41">
        <f>COUNTIF(ENTRIES!B$2:B$1913,B471)</f>
        <v>0</v>
      </c>
      <c r="E471" s="41">
        <f>IF(COUNTIFS(ENTRIES!$B$2:$B$1913,$B471,ENTRIES!$I$2:$I$1913,"Award")&gt;0,COUNTIFS(ENTRIES!$B$2:$B$1913,$B471,ENTRIES!$I$2:$I$1913,"Award"),0)</f>
        <v>0</v>
      </c>
      <c r="F471" s="41">
        <f>COUNTIFS(ENTRIES!$B$2:$B$1913,$B471,ENTRIES!$H$2:$H$1913,"A")</f>
        <v>0</v>
      </c>
      <c r="G471" s="41">
        <f>COUNTIFS(ENTRIES!$B$2:$B$1913,$B471,ENTRIES!$H$2:$H$1913,"-")</f>
        <v>0</v>
      </c>
      <c r="H471" s="41">
        <f>COUNTIFS(ENTRIES!$B$2:$B$1913,$B471,ENTRIES!$H$2:$H$1913,"W")</f>
        <v>0</v>
      </c>
      <c r="I471" s="41" t="str">
        <f t="shared" si="2"/>
        <v/>
      </c>
      <c r="J471" s="41" t="str">
        <f t="shared" si="16"/>
        <v/>
      </c>
      <c r="K471" s="30"/>
      <c r="L471" s="30"/>
      <c r="M471" s="41">
        <f t="shared" si="3"/>
        <v>0</v>
      </c>
      <c r="N471" s="32"/>
    </row>
    <row r="472" spans="1:14" ht="58.5" customHeight="1">
      <c r="A472" s="30"/>
      <c r="B472" s="29"/>
      <c r="C472" s="44" t="e">
        <v>#NAME?</v>
      </c>
      <c r="D472" s="41">
        <f>COUNTIF(ENTRIES!B$2:B$1913,B472)</f>
        <v>0</v>
      </c>
      <c r="E472" s="41">
        <f>IF(COUNTIFS(ENTRIES!$B$2:$B$1913,$B472,ENTRIES!$I$2:$I$1913,"Award")&gt;0,COUNTIFS(ENTRIES!$B$2:$B$1913,$B472,ENTRIES!$I$2:$I$1913,"Award"),0)</f>
        <v>0</v>
      </c>
      <c r="F472" s="41">
        <f>COUNTIFS(ENTRIES!$B$2:$B$1913,$B472,ENTRIES!$H$2:$H$1913,"A")</f>
        <v>0</v>
      </c>
      <c r="G472" s="41">
        <f>COUNTIFS(ENTRIES!$B$2:$B$1913,$B472,ENTRIES!$H$2:$H$1913,"-")</f>
        <v>0</v>
      </c>
      <c r="H472" s="41">
        <f>COUNTIFS(ENTRIES!$B$2:$B$1913,$B472,ENTRIES!$H$2:$H$1913,"W")</f>
        <v>0</v>
      </c>
      <c r="I472" s="41" t="str">
        <f t="shared" si="2"/>
        <v/>
      </c>
      <c r="J472" s="41" t="str">
        <f t="shared" si="16"/>
        <v/>
      </c>
      <c r="K472" s="30"/>
      <c r="L472" s="30"/>
      <c r="M472" s="41">
        <f t="shared" si="3"/>
        <v>0</v>
      </c>
      <c r="N472" s="32"/>
    </row>
    <row r="473" spans="1:14" ht="58.5" customHeight="1">
      <c r="A473" s="30"/>
      <c r="B473" s="29"/>
      <c r="C473" s="44" t="e">
        <v>#NAME?</v>
      </c>
      <c r="D473" s="41">
        <f>COUNTIF(ENTRIES!B$2:B$1913,B473)</f>
        <v>0</v>
      </c>
      <c r="E473" s="41">
        <f>IF(COUNTIFS(ENTRIES!$B$2:$B$1913,$B473,ENTRIES!$I$2:$I$1913,"Award")&gt;0,COUNTIFS(ENTRIES!$B$2:$B$1913,$B473,ENTRIES!$I$2:$I$1913,"Award"),0)</f>
        <v>0</v>
      </c>
      <c r="F473" s="41">
        <f>COUNTIFS(ENTRIES!$B$2:$B$1913,$B473,ENTRIES!$H$2:$H$1913,"A")</f>
        <v>0</v>
      </c>
      <c r="G473" s="41">
        <f>COUNTIFS(ENTRIES!$B$2:$B$1913,$B473,ENTRIES!$H$2:$H$1913,"-")</f>
        <v>0</v>
      </c>
      <c r="H473" s="41">
        <f>COUNTIFS(ENTRIES!$B$2:$B$1913,$B473,ENTRIES!$H$2:$H$1913,"W")</f>
        <v>0</v>
      </c>
      <c r="I473" s="41" t="str">
        <f t="shared" si="2"/>
        <v/>
      </c>
      <c r="J473" s="41" t="str">
        <f t="shared" si="16"/>
        <v/>
      </c>
      <c r="K473" s="30"/>
      <c r="L473" s="30"/>
      <c r="M473" s="41">
        <f t="shared" si="3"/>
        <v>0</v>
      </c>
      <c r="N473" s="32"/>
    </row>
    <row r="474" spans="1:14" ht="58.5" customHeight="1">
      <c r="A474" s="30"/>
      <c r="B474" s="29"/>
      <c r="C474" s="44" t="e">
        <v>#NAME?</v>
      </c>
      <c r="D474" s="41">
        <f>COUNTIF(ENTRIES!B$2:B$1913,B474)</f>
        <v>0</v>
      </c>
      <c r="E474" s="41">
        <f>IF(COUNTIFS(ENTRIES!$B$2:$B$1913,$B474,ENTRIES!$I$2:$I$1913,"Award")&gt;0,COUNTIFS(ENTRIES!$B$2:$B$1913,$B474,ENTRIES!$I$2:$I$1913,"Award"),0)</f>
        <v>0</v>
      </c>
      <c r="F474" s="41">
        <f>COUNTIFS(ENTRIES!$B$2:$B$1913,$B474,ENTRIES!$H$2:$H$1913,"A")</f>
        <v>0</v>
      </c>
      <c r="G474" s="41">
        <f>COUNTIFS(ENTRIES!$B$2:$B$1913,$B474,ENTRIES!$H$2:$H$1913,"-")</f>
        <v>0</v>
      </c>
      <c r="H474" s="41">
        <f>COUNTIFS(ENTRIES!$B$2:$B$1913,$B474,ENTRIES!$H$2:$H$1913,"W")</f>
        <v>0</v>
      </c>
      <c r="I474" s="41" t="str">
        <f t="shared" si="2"/>
        <v/>
      </c>
      <c r="J474" s="41" t="str">
        <f t="shared" si="16"/>
        <v/>
      </c>
      <c r="K474" s="30"/>
      <c r="L474" s="30"/>
      <c r="M474" s="41">
        <f t="shared" si="3"/>
        <v>0</v>
      </c>
      <c r="N474" s="32"/>
    </row>
    <row r="475" spans="1:14" ht="58.5" customHeight="1">
      <c r="A475" s="30"/>
      <c r="B475" s="29"/>
      <c r="C475" s="44" t="e">
        <v>#NAME?</v>
      </c>
      <c r="D475" s="41">
        <f>COUNTIF(ENTRIES!B$2:B$1913,B475)</f>
        <v>0</v>
      </c>
      <c r="E475" s="41">
        <f>IF(COUNTIFS(ENTRIES!$B$2:$B$1913,$B475,ENTRIES!$I$2:$I$1913,"Award")&gt;0,COUNTIFS(ENTRIES!$B$2:$B$1913,$B475,ENTRIES!$I$2:$I$1913,"Award"),0)</f>
        <v>0</v>
      </c>
      <c r="F475" s="41">
        <f>COUNTIFS(ENTRIES!$B$2:$B$1913,$B475,ENTRIES!$H$2:$H$1913,"A")</f>
        <v>0</v>
      </c>
      <c r="G475" s="41">
        <f>COUNTIFS(ENTRIES!$B$2:$B$1913,$B475,ENTRIES!$H$2:$H$1913,"-")</f>
        <v>0</v>
      </c>
      <c r="H475" s="41">
        <f>COUNTIFS(ENTRIES!$B$2:$B$1913,$B475,ENTRIES!$H$2:$H$1913,"W")</f>
        <v>0</v>
      </c>
      <c r="I475" s="41" t="str">
        <f t="shared" si="2"/>
        <v/>
      </c>
      <c r="J475" s="41" t="str">
        <f t="shared" si="16"/>
        <v/>
      </c>
      <c r="K475" s="30"/>
      <c r="L475" s="30"/>
      <c r="M475" s="41">
        <f t="shared" si="3"/>
        <v>0</v>
      </c>
      <c r="N475" s="32"/>
    </row>
    <row r="476" spans="1:14" ht="58.5" customHeight="1">
      <c r="A476" s="30"/>
      <c r="B476" s="29"/>
      <c r="C476" s="44" t="e">
        <v>#NAME?</v>
      </c>
      <c r="D476" s="41">
        <f>COUNTIF(ENTRIES!B$2:B$1913,B476)</f>
        <v>0</v>
      </c>
      <c r="E476" s="41">
        <f>IF(COUNTIFS(ENTRIES!$B$2:$B$1913,$B476,ENTRIES!$I$2:$I$1913,"Award")&gt;0,COUNTIFS(ENTRIES!$B$2:$B$1913,$B476,ENTRIES!$I$2:$I$1913,"Award"),0)</f>
        <v>0</v>
      </c>
      <c r="F476" s="41">
        <f>COUNTIFS(ENTRIES!$B$2:$B$1913,$B476,ENTRIES!$H$2:$H$1913,"A")</f>
        <v>0</v>
      </c>
      <c r="G476" s="41">
        <f>COUNTIFS(ENTRIES!$B$2:$B$1913,$B476,ENTRIES!$H$2:$H$1913,"-")</f>
        <v>0</v>
      </c>
      <c r="H476" s="41">
        <f>COUNTIFS(ENTRIES!$B$2:$B$1913,$B476,ENTRIES!$H$2:$H$1913,"W")</f>
        <v>0</v>
      </c>
      <c r="I476" s="41" t="str">
        <f t="shared" si="2"/>
        <v/>
      </c>
      <c r="J476" s="41" t="str">
        <f t="shared" si="16"/>
        <v/>
      </c>
      <c r="K476" s="30"/>
      <c r="L476" s="30"/>
      <c r="M476" s="41">
        <f t="shared" si="3"/>
        <v>0</v>
      </c>
      <c r="N476" s="32"/>
    </row>
    <row r="477" spans="1:14" ht="58.5" customHeight="1">
      <c r="A477" s="30"/>
      <c r="B477" s="29"/>
      <c r="C477" s="44" t="e">
        <v>#NAME?</v>
      </c>
      <c r="D477" s="41">
        <f>COUNTIF(ENTRIES!B$2:B$1913,B477)</f>
        <v>0</v>
      </c>
      <c r="E477" s="41">
        <f>IF(COUNTIFS(ENTRIES!$B$2:$B$1913,$B477,ENTRIES!$I$2:$I$1913,"Award")&gt;0,COUNTIFS(ENTRIES!$B$2:$B$1913,$B477,ENTRIES!$I$2:$I$1913,"Award"),0)</f>
        <v>0</v>
      </c>
      <c r="F477" s="41">
        <f>COUNTIFS(ENTRIES!$B$2:$B$1913,$B477,ENTRIES!$H$2:$H$1913,"A")</f>
        <v>0</v>
      </c>
      <c r="G477" s="41">
        <f>COUNTIFS(ENTRIES!$B$2:$B$1913,$B477,ENTRIES!$H$2:$H$1913,"-")</f>
        <v>0</v>
      </c>
      <c r="H477" s="41">
        <f>COUNTIFS(ENTRIES!$B$2:$B$1913,$B477,ENTRIES!$H$2:$H$1913,"W")</f>
        <v>0</v>
      </c>
      <c r="I477" s="41" t="str">
        <f t="shared" si="2"/>
        <v/>
      </c>
      <c r="J477" s="41" t="str">
        <f t="shared" si="16"/>
        <v/>
      </c>
      <c r="K477" s="30"/>
      <c r="L477" s="30"/>
      <c r="M477" s="41">
        <f t="shared" si="3"/>
        <v>0</v>
      </c>
      <c r="N477" s="32"/>
    </row>
    <row r="478" spans="1:14" ht="58.5" customHeight="1">
      <c r="A478" s="30"/>
      <c r="B478" s="29"/>
      <c r="C478" s="44" t="e">
        <v>#NAME?</v>
      </c>
      <c r="D478" s="41">
        <f>COUNTIF(ENTRIES!B$2:B$1913,B478)</f>
        <v>0</v>
      </c>
      <c r="E478" s="41">
        <f>IF(COUNTIFS(ENTRIES!$B$2:$B$1913,$B478,ENTRIES!$I$2:$I$1913,"Award")&gt;0,COUNTIFS(ENTRIES!$B$2:$B$1913,$B478,ENTRIES!$I$2:$I$1913,"Award"),0)</f>
        <v>0</v>
      </c>
      <c r="F478" s="41">
        <f>COUNTIFS(ENTRIES!$B$2:$B$1913,$B478,ENTRIES!$H$2:$H$1913,"A")</f>
        <v>0</v>
      </c>
      <c r="G478" s="41">
        <f>COUNTIFS(ENTRIES!$B$2:$B$1913,$B478,ENTRIES!$H$2:$H$1913,"-")</f>
        <v>0</v>
      </c>
      <c r="H478" s="41">
        <f>COUNTIFS(ENTRIES!$B$2:$B$1913,$B478,ENTRIES!$H$2:$H$1913,"W")</f>
        <v>0</v>
      </c>
      <c r="I478" s="41" t="str">
        <f t="shared" si="2"/>
        <v/>
      </c>
      <c r="J478" s="41" t="str">
        <f t="shared" si="16"/>
        <v/>
      </c>
      <c r="K478" s="30"/>
      <c r="L478" s="30"/>
      <c r="M478" s="41">
        <f t="shared" si="3"/>
        <v>0</v>
      </c>
      <c r="N478" s="32"/>
    </row>
    <row r="479" spans="1:14" ht="58.5" customHeight="1">
      <c r="A479" s="30"/>
      <c r="B479" s="29"/>
      <c r="C479" s="44" t="e">
        <v>#NAME?</v>
      </c>
      <c r="D479" s="41">
        <f>COUNTIF(ENTRIES!B$2:B$1913,B479)</f>
        <v>0</v>
      </c>
      <c r="E479" s="41">
        <f>IF(COUNTIFS(ENTRIES!$B$2:$B$1913,$B479,ENTRIES!$I$2:$I$1913,"Award")&gt;0,COUNTIFS(ENTRIES!$B$2:$B$1913,$B479,ENTRIES!$I$2:$I$1913,"Award"),0)</f>
        <v>0</v>
      </c>
      <c r="F479" s="41">
        <f>COUNTIFS(ENTRIES!$B$2:$B$1913,$B479,ENTRIES!$H$2:$H$1913,"A")</f>
        <v>0</v>
      </c>
      <c r="G479" s="41">
        <f>COUNTIFS(ENTRIES!$B$2:$B$1913,$B479,ENTRIES!$H$2:$H$1913,"-")</f>
        <v>0</v>
      </c>
      <c r="H479" s="41">
        <f>COUNTIFS(ENTRIES!$B$2:$B$1913,$B479,ENTRIES!$H$2:$H$1913,"W")</f>
        <v>0</v>
      </c>
      <c r="I479" s="41" t="str">
        <f t="shared" si="2"/>
        <v/>
      </c>
      <c r="J479" s="41" t="str">
        <f t="shared" si="16"/>
        <v/>
      </c>
      <c r="K479" s="30"/>
      <c r="L479" s="30"/>
      <c r="M479" s="41">
        <f t="shared" si="3"/>
        <v>0</v>
      </c>
      <c r="N479" s="32"/>
    </row>
    <row r="480" spans="1:14" ht="58.5" customHeight="1">
      <c r="A480" s="30"/>
      <c r="B480" s="29"/>
      <c r="C480" s="44" t="e">
        <v>#NAME?</v>
      </c>
      <c r="D480" s="41">
        <f>COUNTIF(ENTRIES!B$2:B$1913,B480)</f>
        <v>0</v>
      </c>
      <c r="E480" s="41">
        <f>IF(COUNTIFS(ENTRIES!$B$2:$B$1913,$B480,ENTRIES!$I$2:$I$1913,"Award")&gt;0,COUNTIFS(ENTRIES!$B$2:$B$1913,$B480,ENTRIES!$I$2:$I$1913,"Award"),0)</f>
        <v>0</v>
      </c>
      <c r="F480" s="41">
        <f>COUNTIFS(ENTRIES!$B$2:$B$1913,$B480,ENTRIES!$H$2:$H$1913,"A")</f>
        <v>0</v>
      </c>
      <c r="G480" s="41">
        <f>COUNTIFS(ENTRIES!$B$2:$B$1913,$B480,ENTRIES!$H$2:$H$1913,"-")</f>
        <v>0</v>
      </c>
      <c r="H480" s="41">
        <f>COUNTIFS(ENTRIES!$B$2:$B$1913,$B480,ENTRIES!$H$2:$H$1913,"W")</f>
        <v>0</v>
      </c>
      <c r="I480" s="41" t="str">
        <f t="shared" si="2"/>
        <v/>
      </c>
      <c r="J480" s="41" t="str">
        <f t="shared" si="16"/>
        <v/>
      </c>
      <c r="K480" s="30"/>
      <c r="L480" s="30"/>
      <c r="M480" s="41">
        <f t="shared" si="3"/>
        <v>0</v>
      </c>
      <c r="N480" s="32"/>
    </row>
    <row r="481" spans="1:14" ht="58.5" customHeight="1">
      <c r="A481" s="30"/>
      <c r="B481" s="29"/>
      <c r="C481" s="44" t="e">
        <v>#NAME?</v>
      </c>
      <c r="D481" s="41">
        <f>COUNTIF(ENTRIES!B$2:B$1913,B481)</f>
        <v>0</v>
      </c>
      <c r="E481" s="41">
        <f>IF(COUNTIFS(ENTRIES!$B$2:$B$1913,$B481,ENTRIES!$I$2:$I$1913,"Award")&gt;0,COUNTIFS(ENTRIES!$B$2:$B$1913,$B481,ENTRIES!$I$2:$I$1913,"Award"),0)</f>
        <v>0</v>
      </c>
      <c r="F481" s="41">
        <f>COUNTIFS(ENTRIES!$B$2:$B$1913,$B481,ENTRIES!$H$2:$H$1913,"A")</f>
        <v>0</v>
      </c>
      <c r="G481" s="41">
        <f>COUNTIFS(ENTRIES!$B$2:$B$1913,$B481,ENTRIES!$H$2:$H$1913,"-")</f>
        <v>0</v>
      </c>
      <c r="H481" s="41">
        <f>COUNTIFS(ENTRIES!$B$2:$B$1913,$B481,ENTRIES!$H$2:$H$1913,"W")</f>
        <v>0</v>
      </c>
      <c r="I481" s="41" t="str">
        <f t="shared" si="2"/>
        <v/>
      </c>
      <c r="J481" s="41" t="str">
        <f t="shared" si="16"/>
        <v/>
      </c>
      <c r="K481" s="30"/>
      <c r="L481" s="30"/>
      <c r="M481" s="41">
        <f t="shared" si="3"/>
        <v>0</v>
      </c>
      <c r="N481" s="32"/>
    </row>
    <row r="482" spans="1:14" ht="58.5" customHeight="1">
      <c r="A482" s="30"/>
      <c r="B482" s="29"/>
      <c r="C482" s="44" t="e">
        <v>#NAME?</v>
      </c>
      <c r="D482" s="41">
        <f>COUNTIF(ENTRIES!B$2:B$1913,B482)</f>
        <v>0</v>
      </c>
      <c r="E482" s="41">
        <f>IF(COUNTIFS(ENTRIES!$B$2:$B$1913,$B482,ENTRIES!$I$2:$I$1913,"Award")&gt;0,COUNTIFS(ENTRIES!$B$2:$B$1913,$B482,ENTRIES!$I$2:$I$1913,"Award"),0)</f>
        <v>0</v>
      </c>
      <c r="F482" s="41">
        <f>COUNTIFS(ENTRIES!$B$2:$B$1913,$B482,ENTRIES!$H$2:$H$1913,"A")</f>
        <v>0</v>
      </c>
      <c r="G482" s="41">
        <f>COUNTIFS(ENTRIES!$B$2:$B$1913,$B482,ENTRIES!$H$2:$H$1913,"-")</f>
        <v>0</v>
      </c>
      <c r="H482" s="41">
        <f>COUNTIFS(ENTRIES!$B$2:$B$1913,$B482,ENTRIES!$H$2:$H$1913,"W")</f>
        <v>0</v>
      </c>
      <c r="I482" s="41" t="str">
        <f t="shared" si="2"/>
        <v/>
      </c>
      <c r="J482" s="41" t="str">
        <f t="shared" si="16"/>
        <v/>
      </c>
      <c r="K482" s="30"/>
      <c r="L482" s="30"/>
      <c r="M482" s="41">
        <f t="shared" si="3"/>
        <v>0</v>
      </c>
      <c r="N482" s="32"/>
    </row>
    <row r="483" spans="1:14" ht="58.5" customHeight="1">
      <c r="A483" s="30"/>
      <c r="B483" s="29"/>
      <c r="C483" s="44" t="e">
        <v>#NAME?</v>
      </c>
      <c r="D483" s="41">
        <f>COUNTIF(ENTRIES!B$2:B$1913,B483)</f>
        <v>0</v>
      </c>
      <c r="E483" s="41">
        <f>IF(COUNTIFS(ENTRIES!$B$2:$B$1913,$B483,ENTRIES!$I$2:$I$1913,"Award")&gt;0,COUNTIFS(ENTRIES!$B$2:$B$1913,$B483,ENTRIES!$I$2:$I$1913,"Award"),0)</f>
        <v>0</v>
      </c>
      <c r="F483" s="41">
        <f>COUNTIFS(ENTRIES!$B$2:$B$1913,$B483,ENTRIES!$H$2:$H$1913,"A")</f>
        <v>0</v>
      </c>
      <c r="G483" s="41">
        <f>COUNTIFS(ENTRIES!$B$2:$B$1913,$B483,ENTRIES!$H$2:$H$1913,"-")</f>
        <v>0</v>
      </c>
      <c r="H483" s="41">
        <f>COUNTIFS(ENTRIES!$B$2:$B$1913,$B483,ENTRIES!$H$2:$H$1913,"W")</f>
        <v>0</v>
      </c>
      <c r="I483" s="41" t="str">
        <f t="shared" si="2"/>
        <v/>
      </c>
      <c r="J483" s="41" t="str">
        <f t="shared" si="16"/>
        <v/>
      </c>
      <c r="K483" s="30"/>
      <c r="L483" s="30"/>
      <c r="M483" s="41">
        <f t="shared" si="3"/>
        <v>0</v>
      </c>
      <c r="N483" s="32"/>
    </row>
    <row r="484" spans="1:14" ht="58.5" customHeight="1">
      <c r="A484" s="30"/>
      <c r="B484" s="29"/>
      <c r="C484" s="44" t="e">
        <v>#NAME?</v>
      </c>
      <c r="D484" s="41">
        <f>COUNTIF(ENTRIES!B$2:B$1913,B484)</f>
        <v>0</v>
      </c>
      <c r="E484" s="41">
        <f>IF(COUNTIFS(ENTRIES!$B$2:$B$1913,$B484,ENTRIES!$I$2:$I$1913,"Award")&gt;0,COUNTIFS(ENTRIES!$B$2:$B$1913,$B484,ENTRIES!$I$2:$I$1913,"Award"),0)</f>
        <v>0</v>
      </c>
      <c r="F484" s="41">
        <f>COUNTIFS(ENTRIES!$B$2:$B$1913,$B484,ENTRIES!$H$2:$H$1913,"A")</f>
        <v>0</v>
      </c>
      <c r="G484" s="41">
        <f>COUNTIFS(ENTRIES!$B$2:$B$1913,$B484,ENTRIES!$H$2:$H$1913,"-")</f>
        <v>0</v>
      </c>
      <c r="H484" s="41">
        <f>COUNTIFS(ENTRIES!$B$2:$B$1913,$B484,ENTRIES!$H$2:$H$1913,"W")</f>
        <v>0</v>
      </c>
      <c r="I484" s="41" t="str">
        <f t="shared" si="2"/>
        <v/>
      </c>
      <c r="J484" s="41" t="str">
        <f t="shared" si="16"/>
        <v/>
      </c>
      <c r="K484" s="30"/>
      <c r="L484" s="30"/>
      <c r="M484" s="41">
        <f t="shared" si="3"/>
        <v>0</v>
      </c>
      <c r="N484" s="32"/>
    </row>
    <row r="485" spans="1:14" ht="58.5" customHeight="1">
      <c r="A485" s="30"/>
      <c r="B485" s="29"/>
      <c r="C485" s="44" t="e">
        <v>#NAME?</v>
      </c>
      <c r="D485" s="41">
        <f>COUNTIF(ENTRIES!B$2:B$1913,B485)</f>
        <v>0</v>
      </c>
      <c r="E485" s="41">
        <f>IF(COUNTIFS(ENTRIES!$B$2:$B$1913,$B485,ENTRIES!$I$2:$I$1913,"Award")&gt;0,COUNTIFS(ENTRIES!$B$2:$B$1913,$B485,ENTRIES!$I$2:$I$1913,"Award"),0)</f>
        <v>0</v>
      </c>
      <c r="F485" s="41">
        <f>COUNTIFS(ENTRIES!$B$2:$B$1913,$B485,ENTRIES!$H$2:$H$1913,"A")</f>
        <v>0</v>
      </c>
      <c r="G485" s="41">
        <f>COUNTIFS(ENTRIES!$B$2:$B$1913,$B485,ENTRIES!$H$2:$H$1913,"-")</f>
        <v>0</v>
      </c>
      <c r="H485" s="41">
        <f>COUNTIFS(ENTRIES!$B$2:$B$1913,$B485,ENTRIES!$H$2:$H$1913,"W")</f>
        <v>0</v>
      </c>
      <c r="I485" s="41" t="str">
        <f t="shared" si="2"/>
        <v/>
      </c>
      <c r="J485" s="41" t="str">
        <f t="shared" si="16"/>
        <v/>
      </c>
      <c r="K485" s="30"/>
      <c r="L485" s="30"/>
      <c r="M485" s="41">
        <f t="shared" si="3"/>
        <v>0</v>
      </c>
      <c r="N485" s="32"/>
    </row>
    <row r="486" spans="1:14" ht="58.5" customHeight="1">
      <c r="A486" s="30"/>
      <c r="B486" s="29"/>
      <c r="C486" s="44" t="e">
        <v>#NAME?</v>
      </c>
      <c r="D486" s="41">
        <f>COUNTIF(ENTRIES!B$2:B$1913,B486)</f>
        <v>0</v>
      </c>
      <c r="E486" s="41">
        <f>IF(COUNTIFS(ENTRIES!$B$2:$B$1913,$B486,ENTRIES!$I$2:$I$1913,"Award")&gt;0,COUNTIFS(ENTRIES!$B$2:$B$1913,$B486,ENTRIES!$I$2:$I$1913,"Award"),0)</f>
        <v>0</v>
      </c>
      <c r="F486" s="41">
        <f>COUNTIFS(ENTRIES!$B$2:$B$1913,$B486,ENTRIES!$H$2:$H$1913,"A")</f>
        <v>0</v>
      </c>
      <c r="G486" s="41">
        <f>COUNTIFS(ENTRIES!$B$2:$B$1913,$B486,ENTRIES!$H$2:$H$1913,"-")</f>
        <v>0</v>
      </c>
      <c r="H486" s="41">
        <f>COUNTIFS(ENTRIES!$B$2:$B$1913,$B486,ENTRIES!$H$2:$H$1913,"W")</f>
        <v>0</v>
      </c>
      <c r="I486" s="41" t="str">
        <f t="shared" si="2"/>
        <v/>
      </c>
      <c r="J486" s="41" t="str">
        <f t="shared" si="16"/>
        <v/>
      </c>
      <c r="K486" s="30"/>
      <c r="L486" s="30"/>
      <c r="M486" s="41">
        <f t="shared" si="3"/>
        <v>0</v>
      </c>
      <c r="N486" s="32"/>
    </row>
    <row r="487" spans="1:14" ht="58.5" customHeight="1">
      <c r="A487" s="30"/>
      <c r="B487" s="29"/>
      <c r="C487" s="44" t="e">
        <v>#NAME?</v>
      </c>
      <c r="D487" s="41">
        <f>COUNTIF(ENTRIES!B$2:B$1913,B487)</f>
        <v>0</v>
      </c>
      <c r="E487" s="41">
        <f>IF(COUNTIFS(ENTRIES!$B$2:$B$1913,$B487,ENTRIES!$I$2:$I$1913,"Award")&gt;0,COUNTIFS(ENTRIES!$B$2:$B$1913,$B487,ENTRIES!$I$2:$I$1913,"Award"),0)</f>
        <v>0</v>
      </c>
      <c r="F487" s="41">
        <f>COUNTIFS(ENTRIES!$B$2:$B$1913,$B487,ENTRIES!$H$2:$H$1913,"A")</f>
        <v>0</v>
      </c>
      <c r="G487" s="41">
        <f>COUNTIFS(ENTRIES!$B$2:$B$1913,$B487,ENTRIES!$H$2:$H$1913,"-")</f>
        <v>0</v>
      </c>
      <c r="H487" s="41">
        <f>COUNTIFS(ENTRIES!$B$2:$B$1913,$B487,ENTRIES!$H$2:$H$1913,"W")</f>
        <v>0</v>
      </c>
      <c r="I487" s="41" t="str">
        <f t="shared" si="2"/>
        <v/>
      </c>
      <c r="J487" s="41" t="str">
        <f t="shared" si="16"/>
        <v/>
      </c>
      <c r="K487" s="30"/>
      <c r="L487" s="30"/>
      <c r="M487" s="41">
        <f t="shared" si="3"/>
        <v>0</v>
      </c>
      <c r="N487" s="32"/>
    </row>
    <row r="488" spans="1:14" ht="58.5" customHeight="1">
      <c r="A488" s="30"/>
      <c r="B488" s="29"/>
      <c r="C488" s="44" t="e">
        <v>#NAME?</v>
      </c>
      <c r="D488" s="41">
        <f>COUNTIF(ENTRIES!B$2:B$1913,B488)</f>
        <v>0</v>
      </c>
      <c r="E488" s="41">
        <f>IF(COUNTIFS(ENTRIES!$B$2:$B$1913,$B488,ENTRIES!$I$2:$I$1913,"Award")&gt;0,COUNTIFS(ENTRIES!$B$2:$B$1913,$B488,ENTRIES!$I$2:$I$1913,"Award"),0)</f>
        <v>0</v>
      </c>
      <c r="F488" s="41">
        <f>COUNTIFS(ENTRIES!$B$2:$B$1913,$B488,ENTRIES!$H$2:$H$1913,"A")</f>
        <v>0</v>
      </c>
      <c r="G488" s="41">
        <f>COUNTIFS(ENTRIES!$B$2:$B$1913,$B488,ENTRIES!$H$2:$H$1913,"-")</f>
        <v>0</v>
      </c>
      <c r="H488" s="41">
        <f>COUNTIFS(ENTRIES!$B$2:$B$1913,$B488,ENTRIES!$H$2:$H$1913,"W")</f>
        <v>0</v>
      </c>
      <c r="I488" s="41" t="str">
        <f t="shared" si="2"/>
        <v/>
      </c>
      <c r="J488" s="41" t="str">
        <f t="shared" si="16"/>
        <v/>
      </c>
      <c r="K488" s="30"/>
      <c r="L488" s="30"/>
      <c r="M488" s="41">
        <f t="shared" si="3"/>
        <v>0</v>
      </c>
      <c r="N488" s="32"/>
    </row>
    <row r="489" spans="1:14" ht="58.5" customHeight="1">
      <c r="A489" s="30"/>
      <c r="B489" s="29"/>
      <c r="C489" s="44" t="e">
        <v>#NAME?</v>
      </c>
      <c r="D489" s="41">
        <f>COUNTIF(ENTRIES!B$2:B$1913,B489)</f>
        <v>0</v>
      </c>
      <c r="E489" s="41">
        <f>IF(COUNTIFS(ENTRIES!$B$2:$B$1913,$B489,ENTRIES!$I$2:$I$1913,"Award")&gt;0,COUNTIFS(ENTRIES!$B$2:$B$1913,$B489,ENTRIES!$I$2:$I$1913,"Award"),0)</f>
        <v>0</v>
      </c>
      <c r="F489" s="41">
        <f>COUNTIFS(ENTRIES!$B$2:$B$1913,$B489,ENTRIES!$H$2:$H$1913,"A")</f>
        <v>0</v>
      </c>
      <c r="G489" s="41">
        <f>COUNTIFS(ENTRIES!$B$2:$B$1913,$B489,ENTRIES!$H$2:$H$1913,"-")</f>
        <v>0</v>
      </c>
      <c r="H489" s="41">
        <f>COUNTIFS(ENTRIES!$B$2:$B$1913,$B489,ENTRIES!$H$2:$H$1913,"W")</f>
        <v>0</v>
      </c>
      <c r="I489" s="41" t="str">
        <f t="shared" si="2"/>
        <v/>
      </c>
      <c r="J489" s="41" t="str">
        <f t="shared" si="16"/>
        <v/>
      </c>
      <c r="K489" s="30"/>
      <c r="L489" s="30"/>
      <c r="M489" s="41">
        <f t="shared" si="3"/>
        <v>0</v>
      </c>
      <c r="N489" s="32"/>
    </row>
    <row r="490" spans="1:14" ht="58.5" customHeight="1">
      <c r="A490" s="30"/>
      <c r="B490" s="29"/>
      <c r="C490" s="44" t="e">
        <v>#NAME?</v>
      </c>
      <c r="D490" s="41">
        <f>COUNTIF(ENTRIES!B$2:B$1913,B490)</f>
        <v>0</v>
      </c>
      <c r="E490" s="41">
        <f>IF(COUNTIFS(ENTRIES!$B$2:$B$1913,$B490,ENTRIES!$I$2:$I$1913,"Award")&gt;0,COUNTIFS(ENTRIES!$B$2:$B$1913,$B490,ENTRIES!$I$2:$I$1913,"Award"),0)</f>
        <v>0</v>
      </c>
      <c r="F490" s="41">
        <f>COUNTIFS(ENTRIES!$B$2:$B$1913,$B490,ENTRIES!$H$2:$H$1913,"A")</f>
        <v>0</v>
      </c>
      <c r="G490" s="41">
        <f>COUNTIFS(ENTRIES!$B$2:$B$1913,$B490,ENTRIES!$H$2:$H$1913,"-")</f>
        <v>0</v>
      </c>
      <c r="H490" s="41">
        <f>COUNTIFS(ENTRIES!$B$2:$B$1913,$B490,ENTRIES!$H$2:$H$1913,"W")</f>
        <v>0</v>
      </c>
      <c r="I490" s="41" t="str">
        <f t="shared" si="2"/>
        <v/>
      </c>
      <c r="J490" s="41" t="str">
        <f t="shared" si="16"/>
        <v/>
      </c>
      <c r="K490" s="30"/>
      <c r="L490" s="30"/>
      <c r="M490" s="41">
        <f t="shared" si="3"/>
        <v>0</v>
      </c>
      <c r="N490" s="32"/>
    </row>
    <row r="491" spans="1:14" ht="58.5" customHeight="1">
      <c r="A491" s="30"/>
      <c r="B491" s="29"/>
      <c r="C491" s="44" t="e">
        <v>#NAME?</v>
      </c>
      <c r="D491" s="41">
        <f>COUNTIF(ENTRIES!B$2:B$1913,B491)</f>
        <v>0</v>
      </c>
      <c r="E491" s="41">
        <f>IF(COUNTIFS(ENTRIES!$B$2:$B$1913,$B491,ENTRIES!$I$2:$I$1913,"Award")&gt;0,COUNTIFS(ENTRIES!$B$2:$B$1913,$B491,ENTRIES!$I$2:$I$1913,"Award"),0)</f>
        <v>0</v>
      </c>
      <c r="F491" s="41">
        <f>COUNTIFS(ENTRIES!$B$2:$B$1913,$B491,ENTRIES!$H$2:$H$1913,"A")</f>
        <v>0</v>
      </c>
      <c r="G491" s="41">
        <f>COUNTIFS(ENTRIES!$B$2:$B$1913,$B491,ENTRIES!$H$2:$H$1913,"-")</f>
        <v>0</v>
      </c>
      <c r="H491" s="41">
        <f>COUNTIFS(ENTRIES!$B$2:$B$1913,$B491,ENTRIES!$H$2:$H$1913,"W")</f>
        <v>0</v>
      </c>
      <c r="I491" s="41" t="str">
        <f t="shared" si="2"/>
        <v/>
      </c>
      <c r="J491" s="41" t="str">
        <f t="shared" si="16"/>
        <v/>
      </c>
      <c r="K491" s="30"/>
      <c r="L491" s="30"/>
      <c r="M491" s="41">
        <f t="shared" si="3"/>
        <v>0</v>
      </c>
      <c r="N491" s="32"/>
    </row>
    <row r="492" spans="1:14" ht="58.5" customHeight="1">
      <c r="A492" s="30"/>
      <c r="B492" s="29"/>
      <c r="C492" s="44" t="e">
        <v>#NAME?</v>
      </c>
      <c r="D492" s="41">
        <f>COUNTIF(ENTRIES!B$2:B$1913,B492)</f>
        <v>0</v>
      </c>
      <c r="E492" s="41">
        <f>IF(COUNTIFS(ENTRIES!$B$2:$B$1913,$B492,ENTRIES!$I$2:$I$1913,"Award")&gt;0,COUNTIFS(ENTRIES!$B$2:$B$1913,$B492,ENTRIES!$I$2:$I$1913,"Award"),0)</f>
        <v>0</v>
      </c>
      <c r="F492" s="41">
        <f>COUNTIFS(ENTRIES!$B$2:$B$1913,$B492,ENTRIES!$H$2:$H$1913,"A")</f>
        <v>0</v>
      </c>
      <c r="G492" s="41">
        <f>COUNTIFS(ENTRIES!$B$2:$B$1913,$B492,ENTRIES!$H$2:$H$1913,"-")</f>
        <v>0</v>
      </c>
      <c r="H492" s="41">
        <f>COUNTIFS(ENTRIES!$B$2:$B$1913,$B492,ENTRIES!$H$2:$H$1913,"W")</f>
        <v>0</v>
      </c>
      <c r="I492" s="41" t="str">
        <f t="shared" si="2"/>
        <v/>
      </c>
      <c r="J492" s="41" t="str">
        <f t="shared" si="16"/>
        <v/>
      </c>
      <c r="K492" s="30"/>
      <c r="L492" s="30"/>
      <c r="M492" s="41">
        <f t="shared" si="3"/>
        <v>0</v>
      </c>
      <c r="N492" s="32"/>
    </row>
    <row r="493" spans="1:14" ht="58.5" customHeight="1">
      <c r="A493" s="30"/>
      <c r="B493" s="29"/>
      <c r="C493" s="44" t="e">
        <v>#NAME?</v>
      </c>
      <c r="D493" s="41">
        <f>COUNTIF(ENTRIES!B$2:B$1913,B493)</f>
        <v>0</v>
      </c>
      <c r="E493" s="41">
        <f>IF(COUNTIFS(ENTRIES!$B$2:$B$1913,$B493,ENTRIES!$I$2:$I$1913,"Award")&gt;0,COUNTIFS(ENTRIES!$B$2:$B$1913,$B493,ENTRIES!$I$2:$I$1913,"Award"),0)</f>
        <v>0</v>
      </c>
      <c r="F493" s="41">
        <f>COUNTIFS(ENTRIES!$B$2:$B$1913,$B493,ENTRIES!$H$2:$H$1913,"A")</f>
        <v>0</v>
      </c>
      <c r="G493" s="41">
        <f>COUNTIFS(ENTRIES!$B$2:$B$1913,$B493,ENTRIES!$H$2:$H$1913,"-")</f>
        <v>0</v>
      </c>
      <c r="H493" s="41">
        <f>COUNTIFS(ENTRIES!$B$2:$B$1913,$B493,ENTRIES!$H$2:$H$1913,"W")</f>
        <v>0</v>
      </c>
      <c r="I493" s="41" t="str">
        <f t="shared" si="2"/>
        <v/>
      </c>
      <c r="J493" s="41" t="str">
        <f t="shared" si="16"/>
        <v/>
      </c>
      <c r="K493" s="30"/>
      <c r="L493" s="30"/>
      <c r="M493" s="41">
        <f t="shared" si="3"/>
        <v>0</v>
      </c>
      <c r="N493" s="32"/>
    </row>
    <row r="494" spans="1:14" ht="58.5" customHeight="1">
      <c r="A494" s="30"/>
      <c r="B494" s="29"/>
      <c r="C494" s="44" t="e">
        <v>#NAME?</v>
      </c>
      <c r="D494" s="41">
        <f>COUNTIF(ENTRIES!B$2:B$1913,B494)</f>
        <v>0</v>
      </c>
      <c r="E494" s="41">
        <f>IF(COUNTIFS(ENTRIES!$B$2:$B$1913,$B494,ENTRIES!$I$2:$I$1913,"Award")&gt;0,COUNTIFS(ENTRIES!$B$2:$B$1913,$B494,ENTRIES!$I$2:$I$1913,"Award"),0)</f>
        <v>0</v>
      </c>
      <c r="F494" s="41">
        <f>COUNTIFS(ENTRIES!$B$2:$B$1913,$B494,ENTRIES!$H$2:$H$1913,"A")</f>
        <v>0</v>
      </c>
      <c r="G494" s="41">
        <f>COUNTIFS(ENTRIES!$B$2:$B$1913,$B494,ENTRIES!$H$2:$H$1913,"-")</f>
        <v>0</v>
      </c>
      <c r="H494" s="41">
        <f>COUNTIFS(ENTRIES!$B$2:$B$1913,$B494,ENTRIES!$H$2:$H$1913,"W")</f>
        <v>0</v>
      </c>
      <c r="I494" s="41" t="str">
        <f t="shared" si="2"/>
        <v/>
      </c>
      <c r="J494" s="41" t="str">
        <f t="shared" si="16"/>
        <v/>
      </c>
      <c r="K494" s="30"/>
      <c r="L494" s="30"/>
      <c r="M494" s="41">
        <f t="shared" si="3"/>
        <v>0</v>
      </c>
      <c r="N494" s="32"/>
    </row>
    <row r="495" spans="1:14" ht="58.5" customHeight="1">
      <c r="A495" s="30"/>
      <c r="B495" s="29"/>
      <c r="C495" s="44" t="e">
        <v>#NAME?</v>
      </c>
      <c r="D495" s="41">
        <f>COUNTIF(ENTRIES!B$2:B$1913,B495)</f>
        <v>0</v>
      </c>
      <c r="E495" s="41">
        <f>IF(COUNTIFS(ENTRIES!$B$2:$B$1913,$B495,ENTRIES!$I$2:$I$1913,"Award")&gt;0,COUNTIFS(ENTRIES!$B$2:$B$1913,$B495,ENTRIES!$I$2:$I$1913,"Award"),0)</f>
        <v>0</v>
      </c>
      <c r="F495" s="41">
        <f>COUNTIFS(ENTRIES!$B$2:$B$1913,$B495,ENTRIES!$H$2:$H$1913,"A")</f>
        <v>0</v>
      </c>
      <c r="G495" s="41">
        <f>COUNTIFS(ENTRIES!$B$2:$B$1913,$B495,ENTRIES!$H$2:$H$1913,"-")</f>
        <v>0</v>
      </c>
      <c r="H495" s="41">
        <f>COUNTIFS(ENTRIES!$B$2:$B$1913,$B495,ENTRIES!$H$2:$H$1913,"W")</f>
        <v>0</v>
      </c>
      <c r="I495" s="41" t="str">
        <f t="shared" si="2"/>
        <v/>
      </c>
      <c r="J495" s="41" t="str">
        <f t="shared" si="16"/>
        <v/>
      </c>
      <c r="K495" s="30"/>
      <c r="L495" s="30"/>
      <c r="M495" s="41">
        <f t="shared" si="3"/>
        <v>0</v>
      </c>
      <c r="N495" s="32"/>
    </row>
    <row r="496" spans="1:14" ht="58.5" customHeight="1">
      <c r="A496" s="30"/>
      <c r="B496" s="29"/>
      <c r="C496" s="44" t="e">
        <v>#NAME?</v>
      </c>
      <c r="D496" s="41">
        <f>COUNTIF(ENTRIES!B$2:B$1913,B496)</f>
        <v>0</v>
      </c>
      <c r="E496" s="41">
        <f>IF(COUNTIFS(ENTRIES!$B$2:$B$1913,$B496,ENTRIES!$I$2:$I$1913,"Award")&gt;0,COUNTIFS(ENTRIES!$B$2:$B$1913,$B496,ENTRIES!$I$2:$I$1913,"Award"),0)</f>
        <v>0</v>
      </c>
      <c r="F496" s="41">
        <f>COUNTIFS(ENTRIES!$B$2:$B$1913,$B496,ENTRIES!$H$2:$H$1913,"A")</f>
        <v>0</v>
      </c>
      <c r="G496" s="41">
        <f>COUNTIFS(ENTRIES!$B$2:$B$1913,$B496,ENTRIES!$H$2:$H$1913,"-")</f>
        <v>0</v>
      </c>
      <c r="H496" s="41">
        <f>COUNTIFS(ENTRIES!$B$2:$B$1913,$B496,ENTRIES!$H$2:$H$1913,"W")</f>
        <v>0</v>
      </c>
      <c r="I496" s="41" t="str">
        <f t="shared" si="2"/>
        <v/>
      </c>
      <c r="J496" s="41" t="str">
        <f t="shared" si="16"/>
        <v/>
      </c>
      <c r="K496" s="30"/>
      <c r="L496" s="30"/>
      <c r="M496" s="41">
        <f t="shared" si="3"/>
        <v>0</v>
      </c>
      <c r="N496" s="32"/>
    </row>
    <row r="497" spans="1:14" ht="58.5" customHeight="1">
      <c r="A497" s="30"/>
      <c r="B497" s="29"/>
      <c r="C497" s="44" t="e">
        <v>#NAME?</v>
      </c>
      <c r="D497" s="41">
        <f>COUNTIF(ENTRIES!B$2:B$1913,B497)</f>
        <v>0</v>
      </c>
      <c r="E497" s="41">
        <f>IF(COUNTIFS(ENTRIES!$B$2:$B$1913,$B497,ENTRIES!$I$2:$I$1913,"Award")&gt;0,COUNTIFS(ENTRIES!$B$2:$B$1913,$B497,ENTRIES!$I$2:$I$1913,"Award"),0)</f>
        <v>0</v>
      </c>
      <c r="F497" s="41">
        <f>COUNTIFS(ENTRIES!$B$2:$B$1913,$B497,ENTRIES!$H$2:$H$1913,"A")</f>
        <v>0</v>
      </c>
      <c r="G497" s="41">
        <f>COUNTIFS(ENTRIES!$B$2:$B$1913,$B497,ENTRIES!$H$2:$H$1913,"-")</f>
        <v>0</v>
      </c>
      <c r="H497" s="41">
        <f>COUNTIFS(ENTRIES!$B$2:$B$1913,$B497,ENTRIES!$H$2:$H$1913,"W")</f>
        <v>0</v>
      </c>
      <c r="I497" s="41" t="str">
        <f t="shared" si="2"/>
        <v/>
      </c>
      <c r="J497" s="41" t="str">
        <f t="shared" si="16"/>
        <v/>
      </c>
      <c r="K497" s="30"/>
      <c r="L497" s="30"/>
      <c r="M497" s="41">
        <f t="shared" si="3"/>
        <v>0</v>
      </c>
      <c r="N497" s="32"/>
    </row>
    <row r="498" spans="1:14" ht="58.5" customHeight="1">
      <c r="A498" s="30"/>
      <c r="B498" s="29"/>
      <c r="C498" s="44" t="e">
        <v>#NAME?</v>
      </c>
      <c r="D498" s="41">
        <f>COUNTIF(ENTRIES!B$2:B$1913,B498)</f>
        <v>0</v>
      </c>
      <c r="E498" s="41">
        <f>IF(COUNTIFS(ENTRIES!$B$2:$B$1913,$B498,ENTRIES!$I$2:$I$1913,"Award")&gt;0,COUNTIFS(ENTRIES!$B$2:$B$1913,$B498,ENTRIES!$I$2:$I$1913,"Award"),0)</f>
        <v>0</v>
      </c>
      <c r="F498" s="41">
        <f>COUNTIFS(ENTRIES!$B$2:$B$1913,$B498,ENTRIES!$H$2:$H$1913,"A")</f>
        <v>0</v>
      </c>
      <c r="G498" s="41">
        <f>COUNTIFS(ENTRIES!$B$2:$B$1913,$B498,ENTRIES!$H$2:$H$1913,"-")</f>
        <v>0</v>
      </c>
      <c r="H498" s="41">
        <f>COUNTIFS(ENTRIES!$B$2:$B$1913,$B498,ENTRIES!$H$2:$H$1913,"W")</f>
        <v>0</v>
      </c>
      <c r="I498" s="41" t="str">
        <f t="shared" si="2"/>
        <v/>
      </c>
      <c r="J498" s="41" t="str">
        <f t="shared" si="16"/>
        <v/>
      </c>
      <c r="K498" s="30"/>
      <c r="L498" s="30"/>
      <c r="M498" s="41">
        <f t="shared" si="3"/>
        <v>0</v>
      </c>
      <c r="N498" s="32"/>
    </row>
    <row r="499" spans="1:14" ht="58.5" customHeight="1">
      <c r="A499" s="30"/>
      <c r="B499" s="29"/>
      <c r="C499" s="44" t="e">
        <v>#NAME?</v>
      </c>
      <c r="D499" s="41">
        <f>COUNTIF(ENTRIES!B$2:B$1913,B499)</f>
        <v>0</v>
      </c>
      <c r="E499" s="41">
        <f>IF(COUNTIFS(ENTRIES!$B$2:$B$1913,$B499,ENTRIES!$I$2:$I$1913,"Award")&gt;0,COUNTIFS(ENTRIES!$B$2:$B$1913,$B499,ENTRIES!$I$2:$I$1913,"Award"),0)</f>
        <v>0</v>
      </c>
      <c r="F499" s="41">
        <f>COUNTIFS(ENTRIES!$B$2:$B$1913,$B499,ENTRIES!$H$2:$H$1913,"A")</f>
        <v>0</v>
      </c>
      <c r="G499" s="41">
        <f>COUNTIFS(ENTRIES!$B$2:$B$1913,$B499,ENTRIES!$H$2:$H$1913,"-")</f>
        <v>0</v>
      </c>
      <c r="H499" s="41">
        <f>COUNTIFS(ENTRIES!$B$2:$B$1913,$B499,ENTRIES!$H$2:$H$1913,"W")</f>
        <v>0</v>
      </c>
      <c r="I499" s="41" t="str">
        <f t="shared" si="2"/>
        <v/>
      </c>
      <c r="J499" s="41" t="str">
        <f t="shared" si="16"/>
        <v/>
      </c>
      <c r="K499" s="30"/>
      <c r="L499" s="30"/>
      <c r="M499" s="41">
        <f t="shared" si="3"/>
        <v>0</v>
      </c>
      <c r="N499" s="32"/>
    </row>
    <row r="500" spans="1:14" ht="58.5" customHeight="1">
      <c r="A500" s="30"/>
      <c r="B500" s="29"/>
      <c r="C500" s="44" t="e">
        <v>#NAME?</v>
      </c>
      <c r="D500" s="41">
        <f>COUNTIF(ENTRIES!B$2:B$1913,B500)</f>
        <v>0</v>
      </c>
      <c r="E500" s="41">
        <f>IF(COUNTIFS(ENTRIES!$B$2:$B$1913,$B500,ENTRIES!$I$2:$I$1913,"Award")&gt;0,COUNTIFS(ENTRIES!$B$2:$B$1913,$B500,ENTRIES!$I$2:$I$1913,"Award"),0)</f>
        <v>0</v>
      </c>
      <c r="F500" s="41">
        <f>COUNTIFS(ENTRIES!$B$2:$B$1913,$B500,ENTRIES!$H$2:$H$1913,"A")</f>
        <v>0</v>
      </c>
      <c r="G500" s="41">
        <f>COUNTIFS(ENTRIES!$B$2:$B$1913,$B500,ENTRIES!$H$2:$H$1913,"-")</f>
        <v>0</v>
      </c>
      <c r="H500" s="41">
        <f>COUNTIFS(ENTRIES!$B$2:$B$1913,$B500,ENTRIES!$H$2:$H$1913,"W")</f>
        <v>0</v>
      </c>
      <c r="I500" s="41" t="str">
        <f t="shared" si="2"/>
        <v/>
      </c>
      <c r="J500" s="41" t="str">
        <f t="shared" si="16"/>
        <v/>
      </c>
      <c r="K500" s="30"/>
      <c r="L500" s="30"/>
      <c r="M500" s="41">
        <f t="shared" si="3"/>
        <v>0</v>
      </c>
      <c r="N500" s="32"/>
    </row>
    <row r="501" spans="1:14" ht="58.5" customHeight="1">
      <c r="A501" s="30"/>
      <c r="B501" s="29"/>
      <c r="C501" s="44" t="e">
        <v>#NAME?</v>
      </c>
      <c r="D501" s="41">
        <f>COUNTIF(ENTRIES!B$2:B$1913,B501)</f>
        <v>0</v>
      </c>
      <c r="E501" s="41">
        <f>IF(COUNTIFS(ENTRIES!$B$2:$B$1913,$B501,ENTRIES!$I$2:$I$1913,"Award")&gt;0,COUNTIFS(ENTRIES!$B$2:$B$1913,$B501,ENTRIES!$I$2:$I$1913,"Award"),0)</f>
        <v>0</v>
      </c>
      <c r="F501" s="41">
        <f>COUNTIFS(ENTRIES!$B$2:$B$1913,$B501,ENTRIES!$H$2:$H$1913,"A")</f>
        <v>0</v>
      </c>
      <c r="G501" s="41">
        <f>COUNTIFS(ENTRIES!$B$2:$B$1913,$B501,ENTRIES!$H$2:$H$1913,"-")</f>
        <v>0</v>
      </c>
      <c r="H501" s="41">
        <f>COUNTIFS(ENTRIES!$B$2:$B$1913,$B501,ENTRIES!$H$2:$H$1913,"W")</f>
        <v>0</v>
      </c>
      <c r="I501" s="41" t="str">
        <f t="shared" si="2"/>
        <v/>
      </c>
      <c r="J501" s="41" t="str">
        <f t="shared" si="16"/>
        <v/>
      </c>
      <c r="K501" s="30"/>
      <c r="L501" s="30"/>
      <c r="M501" s="41">
        <f t="shared" si="3"/>
        <v>0</v>
      </c>
      <c r="N501" s="32"/>
    </row>
    <row r="502" spans="1:14" ht="58.5" customHeight="1">
      <c r="A502" s="30"/>
      <c r="B502" s="29"/>
      <c r="C502" s="44" t="e">
        <v>#NAME?</v>
      </c>
      <c r="D502" s="41">
        <f>COUNTIF(ENTRIES!B$2:B$1913,B502)</f>
        <v>0</v>
      </c>
      <c r="E502" s="41">
        <f>IF(COUNTIFS(ENTRIES!$B$2:$B$1913,$B502,ENTRIES!$I$2:$I$1913,"Award")&gt;0,COUNTIFS(ENTRIES!$B$2:$B$1913,$B502,ENTRIES!$I$2:$I$1913,"Award"),0)</f>
        <v>0</v>
      </c>
      <c r="F502" s="41">
        <f>COUNTIFS(ENTRIES!$B$2:$B$1913,$B502,ENTRIES!$H$2:$H$1913,"A")</f>
        <v>0</v>
      </c>
      <c r="G502" s="41">
        <f>COUNTIFS(ENTRIES!$B$2:$B$1913,$B502,ENTRIES!$H$2:$H$1913,"-")</f>
        <v>0</v>
      </c>
      <c r="H502" s="41">
        <f>COUNTIFS(ENTRIES!$B$2:$B$1913,$B502,ENTRIES!$H$2:$H$1913,"W")</f>
        <v>0</v>
      </c>
      <c r="I502" s="41" t="str">
        <f t="shared" si="2"/>
        <v/>
      </c>
      <c r="J502" s="41" t="str">
        <f t="shared" si="16"/>
        <v/>
      </c>
      <c r="K502" s="30"/>
      <c r="L502" s="30"/>
      <c r="M502" s="41">
        <f t="shared" si="3"/>
        <v>0</v>
      </c>
      <c r="N502" s="32"/>
    </row>
    <row r="503" spans="1:14" ht="58.5" customHeight="1">
      <c r="A503" s="30"/>
      <c r="B503" s="29"/>
      <c r="C503" s="44" t="e">
        <v>#NAME?</v>
      </c>
      <c r="D503" s="41">
        <f>COUNTIF(ENTRIES!B$2:B$1913,B503)</f>
        <v>0</v>
      </c>
      <c r="E503" s="41">
        <f>IF(COUNTIFS(ENTRIES!$B$2:$B$1913,$B503,ENTRIES!$I$2:$I$1913,"Award")&gt;0,COUNTIFS(ENTRIES!$B$2:$B$1913,$B503,ENTRIES!$I$2:$I$1913,"Award"),0)</f>
        <v>0</v>
      </c>
      <c r="F503" s="41">
        <f>COUNTIFS(ENTRIES!$B$2:$B$1913,$B503,ENTRIES!$H$2:$H$1913,"A")</f>
        <v>0</v>
      </c>
      <c r="G503" s="41">
        <f>COUNTIFS(ENTRIES!$B$2:$B$1913,$B503,ENTRIES!$H$2:$H$1913,"-")</f>
        <v>0</v>
      </c>
      <c r="H503" s="41">
        <f>COUNTIFS(ENTRIES!$B$2:$B$1913,$B503,ENTRIES!$H$2:$H$1913,"W")</f>
        <v>0</v>
      </c>
      <c r="I503" s="41" t="str">
        <f t="shared" si="2"/>
        <v/>
      </c>
      <c r="J503" s="41" t="str">
        <f t="shared" si="16"/>
        <v/>
      </c>
      <c r="K503" s="30"/>
      <c r="L503" s="30"/>
      <c r="M503" s="41">
        <f t="shared" si="3"/>
        <v>0</v>
      </c>
      <c r="N503" s="32"/>
    </row>
    <row r="504" spans="1:14" ht="58.5" customHeight="1">
      <c r="A504" s="30"/>
      <c r="B504" s="29"/>
      <c r="C504" s="44" t="e">
        <v>#NAME?</v>
      </c>
      <c r="D504" s="41">
        <f>COUNTIF(ENTRIES!B$2:B$1913,B504)</f>
        <v>0</v>
      </c>
      <c r="E504" s="41">
        <f>IF(COUNTIFS(ENTRIES!$B$2:$B$1913,$B504,ENTRIES!$I$2:$I$1913,"Award")&gt;0,COUNTIFS(ENTRIES!$B$2:$B$1913,$B504,ENTRIES!$I$2:$I$1913,"Award"),0)</f>
        <v>0</v>
      </c>
      <c r="F504" s="41">
        <f>COUNTIFS(ENTRIES!$B$2:$B$1913,$B504,ENTRIES!$H$2:$H$1913,"A")</f>
        <v>0</v>
      </c>
      <c r="G504" s="41">
        <f>COUNTIFS(ENTRIES!$B$2:$B$1913,$B504,ENTRIES!$H$2:$H$1913,"-")</f>
        <v>0</v>
      </c>
      <c r="H504" s="41">
        <f>COUNTIFS(ENTRIES!$B$2:$B$1913,$B504,ENTRIES!$H$2:$H$1913,"W")</f>
        <v>0</v>
      </c>
      <c r="I504" s="41" t="str">
        <f t="shared" si="2"/>
        <v/>
      </c>
      <c r="J504" s="41" t="str">
        <f t="shared" si="16"/>
        <v/>
      </c>
      <c r="K504" s="30"/>
      <c r="L504" s="30"/>
      <c r="M504" s="41">
        <f t="shared" si="3"/>
        <v>0</v>
      </c>
      <c r="N504" s="32"/>
    </row>
    <row r="505" spans="1:14" ht="58.5" customHeight="1">
      <c r="A505" s="30"/>
      <c r="B505" s="29"/>
      <c r="C505" s="44" t="e">
        <v>#NAME?</v>
      </c>
      <c r="D505" s="41">
        <f>COUNTIF(ENTRIES!B$2:B$1913,B505)</f>
        <v>0</v>
      </c>
      <c r="E505" s="41">
        <f>IF(COUNTIFS(ENTRIES!$B$2:$B$1913,$B505,ENTRIES!$I$2:$I$1913,"Award")&gt;0,COUNTIFS(ENTRIES!$B$2:$B$1913,$B505,ENTRIES!$I$2:$I$1913,"Award"),0)</f>
        <v>0</v>
      </c>
      <c r="F505" s="41">
        <f>COUNTIFS(ENTRIES!$B$2:$B$1913,$B505,ENTRIES!$H$2:$H$1913,"A")</f>
        <v>0</v>
      </c>
      <c r="G505" s="41">
        <f>COUNTIFS(ENTRIES!$B$2:$B$1913,$B505,ENTRIES!$H$2:$H$1913,"-")</f>
        <v>0</v>
      </c>
      <c r="H505" s="41">
        <f>COUNTIFS(ENTRIES!$B$2:$B$1913,$B505,ENTRIES!$H$2:$H$1913,"W")</f>
        <v>0</v>
      </c>
      <c r="I505" s="41" t="str">
        <f t="shared" si="2"/>
        <v/>
      </c>
      <c r="J505" s="41" t="str">
        <f t="shared" si="16"/>
        <v/>
      </c>
      <c r="K505" s="30"/>
      <c r="L505" s="30"/>
      <c r="M505" s="41">
        <f t="shared" si="3"/>
        <v>0</v>
      </c>
      <c r="N505" s="32"/>
    </row>
    <row r="506" spans="1:14" ht="58.5" customHeight="1">
      <c r="A506" s="30"/>
      <c r="B506" s="29"/>
      <c r="C506" s="44" t="e">
        <v>#NAME?</v>
      </c>
      <c r="D506" s="41">
        <f>COUNTIF(ENTRIES!B$2:B$1913,B506)</f>
        <v>0</v>
      </c>
      <c r="E506" s="41">
        <f>IF(COUNTIFS(ENTRIES!$B$2:$B$1913,$B506,ENTRIES!$I$2:$I$1913,"Award")&gt;0,COUNTIFS(ENTRIES!$B$2:$B$1913,$B506,ENTRIES!$I$2:$I$1913,"Award"),0)</f>
        <v>0</v>
      </c>
      <c r="F506" s="41">
        <f>COUNTIFS(ENTRIES!$B$2:$B$1913,$B506,ENTRIES!$H$2:$H$1913,"A")</f>
        <v>0</v>
      </c>
      <c r="G506" s="41">
        <f>COUNTIFS(ENTRIES!$B$2:$B$1913,$B506,ENTRIES!$H$2:$H$1913,"-")</f>
        <v>0</v>
      </c>
      <c r="H506" s="41">
        <f>COUNTIFS(ENTRIES!$B$2:$B$1913,$B506,ENTRIES!$H$2:$H$1913,"W")</f>
        <v>0</v>
      </c>
      <c r="I506" s="41" t="str">
        <f t="shared" si="2"/>
        <v/>
      </c>
      <c r="J506" s="41" t="str">
        <f t="shared" si="16"/>
        <v/>
      </c>
      <c r="K506" s="30"/>
      <c r="L506" s="30"/>
      <c r="M506" s="41">
        <f t="shared" si="3"/>
        <v>0</v>
      </c>
      <c r="N506" s="32"/>
    </row>
    <row r="507" spans="1:14" ht="58.5" customHeight="1">
      <c r="A507" s="30"/>
      <c r="B507" s="29"/>
      <c r="C507" s="44" t="e">
        <v>#NAME?</v>
      </c>
      <c r="D507" s="41">
        <f>COUNTIF(ENTRIES!B$2:B$1913,B507)</f>
        <v>0</v>
      </c>
      <c r="E507" s="41">
        <f>IF(COUNTIFS(ENTRIES!$B$2:$B$1913,$B507,ENTRIES!$I$2:$I$1913,"Award")&gt;0,COUNTIFS(ENTRIES!$B$2:$B$1913,$B507,ENTRIES!$I$2:$I$1913,"Award"),0)</f>
        <v>0</v>
      </c>
      <c r="F507" s="41">
        <f>COUNTIFS(ENTRIES!$B$2:$B$1913,$B507,ENTRIES!$H$2:$H$1913,"A")</f>
        <v>0</v>
      </c>
      <c r="G507" s="41">
        <f>COUNTIFS(ENTRIES!$B$2:$B$1913,$B507,ENTRIES!$H$2:$H$1913,"-")</f>
        <v>0</v>
      </c>
      <c r="H507" s="41">
        <f>COUNTIFS(ENTRIES!$B$2:$B$1913,$B507,ENTRIES!$H$2:$H$1913,"W")</f>
        <v>0</v>
      </c>
      <c r="I507" s="41" t="str">
        <f t="shared" si="2"/>
        <v/>
      </c>
      <c r="J507" s="41" t="str">
        <f t="shared" si="16"/>
        <v/>
      </c>
      <c r="K507" s="30"/>
      <c r="L507" s="30"/>
      <c r="M507" s="41">
        <f t="shared" si="3"/>
        <v>0</v>
      </c>
      <c r="N507" s="32"/>
    </row>
    <row r="508" spans="1:14" ht="58.5" customHeight="1">
      <c r="A508" s="30"/>
      <c r="B508" s="29"/>
      <c r="C508" s="44" t="e">
        <v>#NAME?</v>
      </c>
      <c r="D508" s="41">
        <f>COUNTIF(ENTRIES!B$2:B$1913,B508)</f>
        <v>0</v>
      </c>
      <c r="E508" s="41">
        <f>IF(COUNTIFS(ENTRIES!$B$2:$B$1913,$B508,ENTRIES!$I$2:$I$1913,"Award")&gt;0,COUNTIFS(ENTRIES!$B$2:$B$1913,$B508,ENTRIES!$I$2:$I$1913,"Award"),0)</f>
        <v>0</v>
      </c>
      <c r="F508" s="41">
        <f>COUNTIFS(ENTRIES!$B$2:$B$1913,$B508,ENTRIES!$H$2:$H$1913,"A")</f>
        <v>0</v>
      </c>
      <c r="G508" s="41">
        <f>COUNTIFS(ENTRIES!$B$2:$B$1913,$B508,ENTRIES!$H$2:$H$1913,"-")</f>
        <v>0</v>
      </c>
      <c r="H508" s="41">
        <f>COUNTIFS(ENTRIES!$B$2:$B$1913,$B508,ENTRIES!$H$2:$H$1913,"W")</f>
        <v>0</v>
      </c>
      <c r="I508" s="41" t="str">
        <f t="shared" si="2"/>
        <v/>
      </c>
      <c r="J508" s="41" t="str">
        <f t="shared" si="16"/>
        <v/>
      </c>
      <c r="K508" s="30"/>
      <c r="L508" s="30"/>
      <c r="M508" s="41">
        <f t="shared" si="3"/>
        <v>0</v>
      </c>
      <c r="N508" s="32"/>
    </row>
    <row r="509" spans="1:14" ht="58.5" customHeight="1">
      <c r="A509" s="30"/>
      <c r="B509" s="29"/>
      <c r="C509" s="44" t="e">
        <v>#NAME?</v>
      </c>
      <c r="D509" s="41">
        <f>COUNTIF(ENTRIES!B$2:B$1913,B509)</f>
        <v>0</v>
      </c>
      <c r="E509" s="41">
        <f>IF(COUNTIFS(ENTRIES!$B$2:$B$1913,$B509,ENTRIES!$I$2:$I$1913,"Award")&gt;0,COUNTIFS(ENTRIES!$B$2:$B$1913,$B509,ENTRIES!$I$2:$I$1913,"Award"),0)</f>
        <v>0</v>
      </c>
      <c r="F509" s="41">
        <f>COUNTIFS(ENTRIES!$B$2:$B$1913,$B509,ENTRIES!$H$2:$H$1913,"A")</f>
        <v>0</v>
      </c>
      <c r="G509" s="41">
        <f>COUNTIFS(ENTRIES!$B$2:$B$1913,$B509,ENTRIES!$H$2:$H$1913,"-")</f>
        <v>0</v>
      </c>
      <c r="H509" s="41">
        <f>COUNTIFS(ENTRIES!$B$2:$B$1913,$B509,ENTRIES!$H$2:$H$1913,"W")</f>
        <v>0</v>
      </c>
      <c r="I509" s="41" t="str">
        <f t="shared" si="2"/>
        <v/>
      </c>
      <c r="J509" s="41" t="str">
        <f t="shared" si="16"/>
        <v/>
      </c>
      <c r="K509" s="30"/>
      <c r="L509" s="30"/>
      <c r="M509" s="41">
        <f t="shared" si="3"/>
        <v>0</v>
      </c>
      <c r="N509" s="32"/>
    </row>
    <row r="510" spans="1:14" ht="58.5" customHeight="1">
      <c r="A510" s="30"/>
      <c r="B510" s="29"/>
      <c r="C510" s="44" t="e">
        <v>#NAME?</v>
      </c>
      <c r="D510" s="41">
        <f>COUNTIF(ENTRIES!B$2:B$1913,B510)</f>
        <v>0</v>
      </c>
      <c r="E510" s="41">
        <f>IF(COUNTIFS(ENTRIES!$B$2:$B$1913,$B510,ENTRIES!$I$2:$I$1913,"Award")&gt;0,COUNTIFS(ENTRIES!$B$2:$B$1913,$B510,ENTRIES!$I$2:$I$1913,"Award"),0)</f>
        <v>0</v>
      </c>
      <c r="F510" s="41">
        <f>COUNTIFS(ENTRIES!$B$2:$B$1913,$B510,ENTRIES!$H$2:$H$1913,"A")</f>
        <v>0</v>
      </c>
      <c r="G510" s="41">
        <f>COUNTIFS(ENTRIES!$B$2:$B$1913,$B510,ENTRIES!$H$2:$H$1913,"-")</f>
        <v>0</v>
      </c>
      <c r="H510" s="41">
        <f>COUNTIFS(ENTRIES!$B$2:$B$1913,$B510,ENTRIES!$H$2:$H$1913,"W")</f>
        <v>0</v>
      </c>
      <c r="I510" s="41" t="str">
        <f t="shared" si="2"/>
        <v/>
      </c>
      <c r="J510" s="41" t="str">
        <f t="shared" si="16"/>
        <v/>
      </c>
      <c r="K510" s="30"/>
      <c r="L510" s="30"/>
      <c r="M510" s="41">
        <f t="shared" si="3"/>
        <v>0</v>
      </c>
      <c r="N510" s="32"/>
    </row>
    <row r="511" spans="1:14" ht="58.5" customHeight="1">
      <c r="A511" s="30"/>
      <c r="B511" s="29"/>
      <c r="C511" s="44" t="e">
        <v>#NAME?</v>
      </c>
      <c r="D511" s="41">
        <f>COUNTIF(ENTRIES!B$2:B$1913,B511)</f>
        <v>0</v>
      </c>
      <c r="E511" s="41">
        <f>IF(COUNTIFS(ENTRIES!$B$2:$B$1913,$B511,ENTRIES!$I$2:$I$1913,"Award")&gt;0,COUNTIFS(ENTRIES!$B$2:$B$1913,$B511,ENTRIES!$I$2:$I$1913,"Award"),0)</f>
        <v>0</v>
      </c>
      <c r="F511" s="41">
        <f>COUNTIFS(ENTRIES!$B$2:$B$1913,$B511,ENTRIES!$H$2:$H$1913,"A")</f>
        <v>0</v>
      </c>
      <c r="G511" s="41">
        <f>COUNTIFS(ENTRIES!$B$2:$B$1913,$B511,ENTRIES!$H$2:$H$1913,"-")</f>
        <v>0</v>
      </c>
      <c r="H511" s="41">
        <f>COUNTIFS(ENTRIES!$B$2:$B$1913,$B511,ENTRIES!$H$2:$H$1913,"W")</f>
        <v>0</v>
      </c>
      <c r="I511" s="41" t="str">
        <f t="shared" si="2"/>
        <v/>
      </c>
      <c r="J511" s="41" t="str">
        <f t="shared" si="16"/>
        <v/>
      </c>
      <c r="K511" s="30"/>
      <c r="L511" s="30"/>
      <c r="M511" s="41">
        <f t="shared" si="3"/>
        <v>0</v>
      </c>
      <c r="N511" s="32"/>
    </row>
    <row r="512" spans="1:14" ht="58.5" customHeight="1">
      <c r="A512" s="30"/>
      <c r="B512" s="29"/>
      <c r="C512" s="44" t="e">
        <v>#NAME?</v>
      </c>
      <c r="D512" s="41">
        <f>COUNTIF(ENTRIES!B$2:B$1913,B512)</f>
        <v>0</v>
      </c>
      <c r="E512" s="41">
        <f>IF(COUNTIFS(ENTRIES!$B$2:$B$1913,$B512,ENTRIES!$I$2:$I$1913,"Award")&gt;0,COUNTIFS(ENTRIES!$B$2:$B$1913,$B512,ENTRIES!$I$2:$I$1913,"Award"),0)</f>
        <v>0</v>
      </c>
      <c r="F512" s="41">
        <f>COUNTIFS(ENTRIES!$B$2:$B$1913,$B512,ENTRIES!$H$2:$H$1913,"A")</f>
        <v>0</v>
      </c>
      <c r="G512" s="41">
        <f>COUNTIFS(ENTRIES!$B$2:$B$1913,$B512,ENTRIES!$H$2:$H$1913,"-")</f>
        <v>0</v>
      </c>
      <c r="H512" s="41">
        <f>COUNTIFS(ENTRIES!$B$2:$B$1913,$B512,ENTRIES!$H$2:$H$1913,"W")</f>
        <v>0</v>
      </c>
      <c r="I512" s="41" t="str">
        <f t="shared" si="2"/>
        <v/>
      </c>
      <c r="J512" s="41" t="str">
        <f t="shared" si="16"/>
        <v/>
      </c>
      <c r="K512" s="30"/>
      <c r="L512" s="30"/>
      <c r="M512" s="41">
        <f t="shared" si="3"/>
        <v>0</v>
      </c>
      <c r="N512" s="32"/>
    </row>
    <row r="513" spans="1:14" ht="58.5" customHeight="1">
      <c r="A513" s="30"/>
      <c r="B513" s="29"/>
      <c r="C513" s="44" t="e">
        <v>#NAME?</v>
      </c>
      <c r="D513" s="41">
        <f>COUNTIF(ENTRIES!B$2:B$1913,B513)</f>
        <v>0</v>
      </c>
      <c r="E513" s="41">
        <f>IF(COUNTIFS(ENTRIES!$B$2:$B$1913,$B513,ENTRIES!$I$2:$I$1913,"Award")&gt;0,COUNTIFS(ENTRIES!$B$2:$B$1913,$B513,ENTRIES!$I$2:$I$1913,"Award"),0)</f>
        <v>0</v>
      </c>
      <c r="F513" s="41">
        <f>COUNTIFS(ENTRIES!$B$2:$B$1913,$B513,ENTRIES!$H$2:$H$1913,"A")</f>
        <v>0</v>
      </c>
      <c r="G513" s="41">
        <f>COUNTIFS(ENTRIES!$B$2:$B$1913,$B513,ENTRIES!$H$2:$H$1913,"-")</f>
        <v>0</v>
      </c>
      <c r="H513" s="41">
        <f>COUNTIFS(ENTRIES!$B$2:$B$1913,$B513,ENTRIES!$H$2:$H$1913,"W")</f>
        <v>0</v>
      </c>
      <c r="I513" s="41" t="str">
        <f t="shared" si="2"/>
        <v/>
      </c>
      <c r="J513" s="41" t="str">
        <f t="shared" si="16"/>
        <v/>
      </c>
      <c r="K513" s="30"/>
      <c r="L513" s="30"/>
      <c r="M513" s="41">
        <f t="shared" si="3"/>
        <v>0</v>
      </c>
      <c r="N513" s="32"/>
    </row>
    <row r="514" spans="1:14" ht="58.5" customHeight="1">
      <c r="A514" s="30"/>
      <c r="B514" s="29"/>
      <c r="C514" s="44" t="e">
        <v>#NAME?</v>
      </c>
      <c r="D514" s="41">
        <f>COUNTIF(ENTRIES!B$2:B$1913,B514)</f>
        <v>0</v>
      </c>
      <c r="E514" s="41">
        <f>IF(COUNTIFS(ENTRIES!$B$2:$B$1913,$B514,ENTRIES!$I$2:$I$1913,"Award")&gt;0,COUNTIFS(ENTRIES!$B$2:$B$1913,$B514,ENTRIES!$I$2:$I$1913,"Award"),0)</f>
        <v>0</v>
      </c>
      <c r="F514" s="41">
        <f>COUNTIFS(ENTRIES!$B$2:$B$1913,$B514,ENTRIES!$H$2:$H$1913,"A")</f>
        <v>0</v>
      </c>
      <c r="G514" s="41">
        <f>COUNTIFS(ENTRIES!$B$2:$B$1913,$B514,ENTRIES!$H$2:$H$1913,"-")</f>
        <v>0</v>
      </c>
      <c r="H514" s="41">
        <f>COUNTIFS(ENTRIES!$B$2:$B$1913,$B514,ENTRIES!$H$2:$H$1913,"W")</f>
        <v>0</v>
      </c>
      <c r="I514" s="41" t="str">
        <f t="shared" si="2"/>
        <v/>
      </c>
      <c r="J514" s="41" t="str">
        <f t="shared" si="16"/>
        <v/>
      </c>
      <c r="K514" s="30"/>
      <c r="L514" s="30"/>
      <c r="M514" s="41">
        <f t="shared" si="3"/>
        <v>0</v>
      </c>
      <c r="N514" s="32"/>
    </row>
    <row r="515" spans="1:14" ht="58.5" customHeight="1">
      <c r="A515" s="30"/>
      <c r="B515" s="29"/>
      <c r="C515" s="44" t="e">
        <v>#NAME?</v>
      </c>
      <c r="D515" s="41">
        <f>COUNTIF(ENTRIES!B$2:B$1913,B515)</f>
        <v>0</v>
      </c>
      <c r="E515" s="41">
        <f>IF(COUNTIFS(ENTRIES!$B$2:$B$1913,$B515,ENTRIES!$I$2:$I$1913,"Award")&gt;0,COUNTIFS(ENTRIES!$B$2:$B$1913,$B515,ENTRIES!$I$2:$I$1913,"Award"),0)</f>
        <v>0</v>
      </c>
      <c r="F515" s="41">
        <f>COUNTIFS(ENTRIES!$B$2:$B$1913,$B515,ENTRIES!$H$2:$H$1913,"A")</f>
        <v>0</v>
      </c>
      <c r="G515" s="41">
        <f>COUNTIFS(ENTRIES!$B$2:$B$1913,$B515,ENTRIES!$H$2:$H$1913,"-")</f>
        <v>0</v>
      </c>
      <c r="H515" s="41">
        <f>COUNTIFS(ENTRIES!$B$2:$B$1913,$B515,ENTRIES!$H$2:$H$1913,"W")</f>
        <v>0</v>
      </c>
      <c r="I515" s="41" t="str">
        <f t="shared" si="2"/>
        <v/>
      </c>
      <c r="J515" s="41" t="str">
        <f t="shared" si="16"/>
        <v/>
      </c>
      <c r="K515" s="30"/>
      <c r="L515" s="30"/>
      <c r="M515" s="41">
        <f t="shared" si="3"/>
        <v>0</v>
      </c>
      <c r="N515" s="32"/>
    </row>
    <row r="516" spans="1:14" ht="58.5" customHeight="1">
      <c r="A516" s="30"/>
      <c r="B516" s="29"/>
      <c r="C516" s="44" t="e">
        <v>#NAME?</v>
      </c>
      <c r="D516" s="41">
        <f>COUNTIF(ENTRIES!B$2:B$1913,B516)</f>
        <v>0</v>
      </c>
      <c r="E516" s="41">
        <f>IF(COUNTIFS(ENTRIES!$B$2:$B$1913,$B516,ENTRIES!$I$2:$I$1913,"Award")&gt;0,COUNTIFS(ENTRIES!$B$2:$B$1913,$B516,ENTRIES!$I$2:$I$1913,"Award"),0)</f>
        <v>0</v>
      </c>
      <c r="F516" s="41">
        <f>COUNTIFS(ENTRIES!$B$2:$B$1913,$B516,ENTRIES!$H$2:$H$1913,"A")</f>
        <v>0</v>
      </c>
      <c r="G516" s="41">
        <f>COUNTIFS(ENTRIES!$B$2:$B$1913,$B516,ENTRIES!$H$2:$H$1913,"-")</f>
        <v>0</v>
      </c>
      <c r="H516" s="41">
        <f>COUNTIFS(ENTRIES!$B$2:$B$1913,$B516,ENTRIES!$H$2:$H$1913,"W")</f>
        <v>0</v>
      </c>
      <c r="I516" s="41" t="str">
        <f t="shared" si="2"/>
        <v/>
      </c>
      <c r="J516" s="41" t="str">
        <f t="shared" si="16"/>
        <v/>
      </c>
      <c r="K516" s="30"/>
      <c r="L516" s="30"/>
      <c r="M516" s="41">
        <f t="shared" si="3"/>
        <v>0</v>
      </c>
      <c r="N516" s="32"/>
    </row>
    <row r="517" spans="1:14" ht="58.5" customHeight="1">
      <c r="A517" s="30"/>
      <c r="B517" s="29"/>
      <c r="C517" s="44" t="e">
        <v>#NAME?</v>
      </c>
      <c r="D517" s="41">
        <f>COUNTIF(ENTRIES!B$2:B$1913,B517)</f>
        <v>0</v>
      </c>
      <c r="E517" s="41">
        <f>IF(COUNTIFS(ENTRIES!$B$2:$B$1913,$B517,ENTRIES!$I$2:$I$1913,"Award")&gt;0,COUNTIFS(ENTRIES!$B$2:$B$1913,$B517,ENTRIES!$I$2:$I$1913,"Award"),0)</f>
        <v>0</v>
      </c>
      <c r="F517" s="41">
        <f>COUNTIFS(ENTRIES!$B$2:$B$1913,$B517,ENTRIES!$H$2:$H$1913,"A")</f>
        <v>0</v>
      </c>
      <c r="G517" s="41">
        <f>COUNTIFS(ENTRIES!$B$2:$B$1913,$B517,ENTRIES!$H$2:$H$1913,"-")</f>
        <v>0</v>
      </c>
      <c r="H517" s="41">
        <f>COUNTIFS(ENTRIES!$B$2:$B$1913,$B517,ENTRIES!$H$2:$H$1913,"W")</f>
        <v>0</v>
      </c>
      <c r="I517" s="41" t="str">
        <f t="shared" si="2"/>
        <v/>
      </c>
      <c r="J517" s="41" t="str">
        <f t="shared" si="16"/>
        <v/>
      </c>
      <c r="K517" s="30"/>
      <c r="L517" s="30"/>
      <c r="M517" s="41">
        <f t="shared" si="3"/>
        <v>0</v>
      </c>
      <c r="N517" s="32"/>
    </row>
    <row r="518" spans="1:14" ht="58.5" customHeight="1">
      <c r="A518" s="30"/>
      <c r="B518" s="29"/>
      <c r="C518" s="44" t="e">
        <v>#NAME?</v>
      </c>
      <c r="D518" s="41">
        <f>COUNTIF(ENTRIES!B$2:B$1913,B518)</f>
        <v>0</v>
      </c>
      <c r="E518" s="41">
        <f>IF(COUNTIFS(ENTRIES!$B$2:$B$1913,$B518,ENTRIES!$I$2:$I$1913,"Award")&gt;0,COUNTIFS(ENTRIES!$B$2:$B$1913,$B518,ENTRIES!$I$2:$I$1913,"Award"),0)</f>
        <v>0</v>
      </c>
      <c r="F518" s="41">
        <f>COUNTIFS(ENTRIES!$B$2:$B$1913,$B518,ENTRIES!$H$2:$H$1913,"A")</f>
        <v>0</v>
      </c>
      <c r="G518" s="41">
        <f>COUNTIFS(ENTRIES!$B$2:$B$1913,$B518,ENTRIES!$H$2:$H$1913,"-")</f>
        <v>0</v>
      </c>
      <c r="H518" s="41">
        <f>COUNTIFS(ENTRIES!$B$2:$B$1913,$B518,ENTRIES!$H$2:$H$1913,"W")</f>
        <v>0</v>
      </c>
      <c r="I518" s="41" t="str">
        <f t="shared" si="2"/>
        <v/>
      </c>
      <c r="J518" s="41" t="str">
        <f t="shared" si="16"/>
        <v/>
      </c>
      <c r="K518" s="30"/>
      <c r="L518" s="30"/>
      <c r="M518" s="41">
        <f t="shared" si="3"/>
        <v>0</v>
      </c>
      <c r="N518" s="32"/>
    </row>
    <row r="519" spans="1:14" ht="58.5" customHeight="1">
      <c r="A519" s="30"/>
      <c r="B519" s="29"/>
      <c r="C519" s="44" t="e">
        <v>#NAME?</v>
      </c>
      <c r="D519" s="41">
        <f>COUNTIF(ENTRIES!B$2:B$1913,B519)</f>
        <v>0</v>
      </c>
      <c r="E519" s="41">
        <f>IF(COUNTIFS(ENTRIES!$B$2:$B$1913,$B519,ENTRIES!$I$2:$I$1913,"Award")&gt;0,COUNTIFS(ENTRIES!$B$2:$B$1913,$B519,ENTRIES!$I$2:$I$1913,"Award"),0)</f>
        <v>0</v>
      </c>
      <c r="F519" s="41">
        <f>COUNTIFS(ENTRIES!$B$2:$B$1913,$B519,ENTRIES!$H$2:$H$1913,"A")</f>
        <v>0</v>
      </c>
      <c r="G519" s="41">
        <f>COUNTIFS(ENTRIES!$B$2:$B$1913,$B519,ENTRIES!$H$2:$H$1913,"-")</f>
        <v>0</v>
      </c>
      <c r="H519" s="41">
        <f>COUNTIFS(ENTRIES!$B$2:$B$1913,$B519,ENTRIES!$H$2:$H$1913,"W")</f>
        <v>0</v>
      </c>
      <c r="I519" s="41" t="str">
        <f t="shared" si="2"/>
        <v/>
      </c>
      <c r="J519" s="41" t="str">
        <f t="shared" si="16"/>
        <v/>
      </c>
      <c r="K519" s="30"/>
      <c r="L519" s="30"/>
      <c r="M519" s="41">
        <f t="shared" si="3"/>
        <v>0</v>
      </c>
      <c r="N519" s="32"/>
    </row>
    <row r="520" spans="1:14" ht="58.5" customHeight="1">
      <c r="A520" s="30"/>
      <c r="B520" s="29"/>
      <c r="C520" s="44" t="e">
        <v>#NAME?</v>
      </c>
      <c r="D520" s="41">
        <f>COUNTIF(ENTRIES!B$2:B$1913,B520)</f>
        <v>0</v>
      </c>
      <c r="E520" s="41">
        <f>IF(COUNTIFS(ENTRIES!$B$2:$B$1913,$B520,ENTRIES!$I$2:$I$1913,"Award")&gt;0,COUNTIFS(ENTRIES!$B$2:$B$1913,$B520,ENTRIES!$I$2:$I$1913,"Award"),0)</f>
        <v>0</v>
      </c>
      <c r="F520" s="41">
        <f>COUNTIFS(ENTRIES!$B$2:$B$1913,$B520,ENTRIES!$H$2:$H$1913,"A")</f>
        <v>0</v>
      </c>
      <c r="G520" s="41">
        <f>COUNTIFS(ENTRIES!$B$2:$B$1913,$B520,ENTRIES!$H$2:$H$1913,"-")</f>
        <v>0</v>
      </c>
      <c r="H520" s="41">
        <f>COUNTIFS(ENTRIES!$B$2:$B$1913,$B520,ENTRIES!$H$2:$H$1913,"W")</f>
        <v>0</v>
      </c>
      <c r="I520" s="41" t="str">
        <f t="shared" si="2"/>
        <v/>
      </c>
      <c r="J520" s="41" t="str">
        <f t="shared" si="16"/>
        <v/>
      </c>
      <c r="K520" s="30"/>
      <c r="L520" s="30"/>
      <c r="M520" s="41">
        <f t="shared" si="3"/>
        <v>0</v>
      </c>
      <c r="N520" s="32"/>
    </row>
    <row r="521" spans="1:14" ht="58.5" customHeight="1">
      <c r="A521" s="30"/>
      <c r="B521" s="29"/>
      <c r="C521" s="44" t="e">
        <v>#NAME?</v>
      </c>
      <c r="D521" s="41">
        <f>COUNTIF(ENTRIES!B$2:B$1913,B521)</f>
        <v>0</v>
      </c>
      <c r="E521" s="41">
        <f>IF(COUNTIFS(ENTRIES!$B$2:$B$1913,$B521,ENTRIES!$I$2:$I$1913,"Award")&gt;0,COUNTIFS(ENTRIES!$B$2:$B$1913,$B521,ENTRIES!$I$2:$I$1913,"Award"),0)</f>
        <v>0</v>
      </c>
      <c r="F521" s="41">
        <f>COUNTIFS(ENTRIES!$B$2:$B$1913,$B521,ENTRIES!$H$2:$H$1913,"A")</f>
        <v>0</v>
      </c>
      <c r="G521" s="41">
        <f>COUNTIFS(ENTRIES!$B$2:$B$1913,$B521,ENTRIES!$H$2:$H$1913,"-")</f>
        <v>0</v>
      </c>
      <c r="H521" s="41">
        <f>COUNTIFS(ENTRIES!$B$2:$B$1913,$B521,ENTRIES!$H$2:$H$1913,"W")</f>
        <v>0</v>
      </c>
      <c r="I521" s="41" t="str">
        <f t="shared" si="2"/>
        <v/>
      </c>
      <c r="J521" s="41" t="str">
        <f t="shared" si="16"/>
        <v/>
      </c>
      <c r="K521" s="30"/>
      <c r="L521" s="30"/>
      <c r="M521" s="41">
        <f t="shared" si="3"/>
        <v>0</v>
      </c>
      <c r="N521" s="32"/>
    </row>
    <row r="522" spans="1:14" ht="58.5" customHeight="1">
      <c r="A522" s="30"/>
      <c r="B522" s="29"/>
      <c r="C522" s="44" t="e">
        <v>#NAME?</v>
      </c>
      <c r="D522" s="41">
        <f>COUNTIF(ENTRIES!B$2:B$1913,B522)</f>
        <v>0</v>
      </c>
      <c r="E522" s="41">
        <f>IF(COUNTIFS(ENTRIES!$B$2:$B$1913,$B522,ENTRIES!$I$2:$I$1913,"Award")&gt;0,COUNTIFS(ENTRIES!$B$2:$B$1913,$B522,ENTRIES!$I$2:$I$1913,"Award"),0)</f>
        <v>0</v>
      </c>
      <c r="F522" s="41">
        <f>COUNTIFS(ENTRIES!$B$2:$B$1913,$B522,ENTRIES!$H$2:$H$1913,"A")</f>
        <v>0</v>
      </c>
      <c r="G522" s="41">
        <f>COUNTIFS(ENTRIES!$B$2:$B$1913,$B522,ENTRIES!$H$2:$H$1913,"-")</f>
        <v>0</v>
      </c>
      <c r="H522" s="41">
        <f>COUNTIFS(ENTRIES!$B$2:$B$1913,$B522,ENTRIES!$H$2:$H$1913,"W")</f>
        <v>0</v>
      </c>
      <c r="I522" s="41" t="str">
        <f t="shared" si="2"/>
        <v/>
      </c>
      <c r="J522" s="41" t="str">
        <f t="shared" si="16"/>
        <v/>
      </c>
      <c r="K522" s="30"/>
      <c r="L522" s="30"/>
      <c r="M522" s="41">
        <f t="shared" si="3"/>
        <v>0</v>
      </c>
      <c r="N522" s="32"/>
    </row>
    <row r="523" spans="1:14" ht="58.5" customHeight="1">
      <c r="A523" s="30"/>
      <c r="B523" s="29"/>
      <c r="C523" s="44" t="e">
        <v>#NAME?</v>
      </c>
      <c r="D523" s="41">
        <f>COUNTIF(ENTRIES!B$2:B$1913,B523)</f>
        <v>0</v>
      </c>
      <c r="E523" s="41">
        <f>IF(COUNTIFS(ENTRIES!$B$2:$B$1913,$B523,ENTRIES!$I$2:$I$1913,"Award")&gt;0,COUNTIFS(ENTRIES!$B$2:$B$1913,$B523,ENTRIES!$I$2:$I$1913,"Award"),0)</f>
        <v>0</v>
      </c>
      <c r="F523" s="41">
        <f>COUNTIFS(ENTRIES!$B$2:$B$1913,$B523,ENTRIES!$H$2:$H$1913,"A")</f>
        <v>0</v>
      </c>
      <c r="G523" s="41">
        <f>COUNTIFS(ENTRIES!$B$2:$B$1913,$B523,ENTRIES!$H$2:$H$1913,"-")</f>
        <v>0</v>
      </c>
      <c r="H523" s="41">
        <f>COUNTIFS(ENTRIES!$B$2:$B$1913,$B523,ENTRIES!$H$2:$H$1913,"W")</f>
        <v>0</v>
      </c>
      <c r="I523" s="41" t="str">
        <f t="shared" si="2"/>
        <v/>
      </c>
      <c r="J523" s="41" t="str">
        <f t="shared" si="16"/>
        <v/>
      </c>
      <c r="K523" s="30"/>
      <c r="L523" s="30"/>
      <c r="M523" s="41">
        <f t="shared" si="3"/>
        <v>0</v>
      </c>
      <c r="N523" s="32"/>
    </row>
    <row r="524" spans="1:14" ht="58.5" customHeight="1">
      <c r="A524" s="30"/>
      <c r="B524" s="29"/>
      <c r="C524" s="44" t="e">
        <v>#NAME?</v>
      </c>
      <c r="D524" s="41">
        <f>COUNTIF(ENTRIES!B$2:B$1913,B524)</f>
        <v>0</v>
      </c>
      <c r="E524" s="41">
        <f>IF(COUNTIFS(ENTRIES!$B$2:$B$1913,$B524,ENTRIES!$I$2:$I$1913,"Award")&gt;0,COUNTIFS(ENTRIES!$B$2:$B$1913,$B524,ENTRIES!$I$2:$I$1913,"Award"),0)</f>
        <v>0</v>
      </c>
      <c r="F524" s="41">
        <f>COUNTIFS(ENTRIES!$B$2:$B$1913,$B524,ENTRIES!$H$2:$H$1913,"A")</f>
        <v>0</v>
      </c>
      <c r="G524" s="41">
        <f>COUNTIFS(ENTRIES!$B$2:$B$1913,$B524,ENTRIES!$H$2:$H$1913,"-")</f>
        <v>0</v>
      </c>
      <c r="H524" s="41">
        <f>COUNTIFS(ENTRIES!$B$2:$B$1913,$B524,ENTRIES!$H$2:$H$1913,"W")</f>
        <v>0</v>
      </c>
      <c r="I524" s="41" t="str">
        <f t="shared" si="2"/>
        <v/>
      </c>
      <c r="J524" s="41" t="str">
        <f t="shared" si="16"/>
        <v/>
      </c>
      <c r="K524" s="30"/>
      <c r="L524" s="30"/>
      <c r="M524" s="41">
        <f t="shared" si="3"/>
        <v>0</v>
      </c>
      <c r="N524" s="32"/>
    </row>
    <row r="525" spans="1:14" ht="58.5" customHeight="1">
      <c r="A525" s="30"/>
      <c r="B525" s="29"/>
      <c r="C525" s="44" t="e">
        <v>#NAME?</v>
      </c>
      <c r="D525" s="41">
        <f>COUNTIF(ENTRIES!B$2:B$1913,B525)</f>
        <v>0</v>
      </c>
      <c r="E525" s="41">
        <f>IF(COUNTIFS(ENTRIES!$B$2:$B$1913,$B525,ENTRIES!$I$2:$I$1913,"Award")&gt;0,COUNTIFS(ENTRIES!$B$2:$B$1913,$B525,ENTRIES!$I$2:$I$1913,"Award"),0)</f>
        <v>0</v>
      </c>
      <c r="F525" s="41">
        <f>COUNTIFS(ENTRIES!$B$2:$B$1913,$B525,ENTRIES!$H$2:$H$1913,"A")</f>
        <v>0</v>
      </c>
      <c r="G525" s="41">
        <f>COUNTIFS(ENTRIES!$B$2:$B$1913,$B525,ENTRIES!$H$2:$H$1913,"-")</f>
        <v>0</v>
      </c>
      <c r="H525" s="41">
        <f>COUNTIFS(ENTRIES!$B$2:$B$1913,$B525,ENTRIES!$H$2:$H$1913,"W")</f>
        <v>0</v>
      </c>
      <c r="I525" s="41" t="str">
        <f t="shared" si="2"/>
        <v/>
      </c>
      <c r="J525" s="41" t="str">
        <f t="shared" si="16"/>
        <v/>
      </c>
      <c r="K525" s="30"/>
      <c r="L525" s="30"/>
      <c r="M525" s="41">
        <f t="shared" si="3"/>
        <v>0</v>
      </c>
      <c r="N525" s="32"/>
    </row>
    <row r="526" spans="1:14" ht="58.5" customHeight="1">
      <c r="A526" s="30"/>
      <c r="B526" s="29"/>
      <c r="C526" s="44" t="e">
        <v>#NAME?</v>
      </c>
      <c r="D526" s="41">
        <f>COUNTIF(ENTRIES!B$2:B$1913,B526)</f>
        <v>0</v>
      </c>
      <c r="E526" s="41">
        <f>IF(COUNTIFS(ENTRIES!$B$2:$B$1913,$B526,ENTRIES!$I$2:$I$1913,"Award")&gt;0,COUNTIFS(ENTRIES!$B$2:$B$1913,$B526,ENTRIES!$I$2:$I$1913,"Award"),0)</f>
        <v>0</v>
      </c>
      <c r="F526" s="41">
        <f>COUNTIFS(ENTRIES!$B$2:$B$1913,$B526,ENTRIES!$H$2:$H$1913,"A")</f>
        <v>0</v>
      </c>
      <c r="G526" s="41">
        <f>COUNTIFS(ENTRIES!$B$2:$B$1913,$B526,ENTRIES!$H$2:$H$1913,"-")</f>
        <v>0</v>
      </c>
      <c r="H526" s="41">
        <f>COUNTIFS(ENTRIES!$B$2:$B$1913,$B526,ENTRIES!$H$2:$H$1913,"W")</f>
        <v>0</v>
      </c>
      <c r="I526" s="41" t="str">
        <f t="shared" si="2"/>
        <v/>
      </c>
      <c r="J526" s="41" t="str">
        <f t="shared" si="16"/>
        <v/>
      </c>
      <c r="K526" s="30"/>
      <c r="L526" s="30"/>
      <c r="M526" s="41">
        <f t="shared" si="3"/>
        <v>0</v>
      </c>
      <c r="N526" s="32"/>
    </row>
    <row r="527" spans="1:14" ht="58.5" customHeight="1">
      <c r="A527" s="30"/>
      <c r="B527" s="29"/>
      <c r="C527" s="44" t="e">
        <v>#NAME?</v>
      </c>
      <c r="D527" s="41">
        <f>COUNTIF(ENTRIES!B$2:B$1913,B527)</f>
        <v>0</v>
      </c>
      <c r="E527" s="41">
        <f>IF(COUNTIFS(ENTRIES!$B$2:$B$1913,$B527,ENTRIES!$I$2:$I$1913,"Award")&gt;0,COUNTIFS(ENTRIES!$B$2:$B$1913,$B527,ENTRIES!$I$2:$I$1913,"Award"),0)</f>
        <v>0</v>
      </c>
      <c r="F527" s="41">
        <f>COUNTIFS(ENTRIES!$B$2:$B$1913,$B527,ENTRIES!$H$2:$H$1913,"A")</f>
        <v>0</v>
      </c>
      <c r="G527" s="41">
        <f>COUNTIFS(ENTRIES!$B$2:$B$1913,$B527,ENTRIES!$H$2:$H$1913,"-")</f>
        <v>0</v>
      </c>
      <c r="H527" s="41">
        <f>COUNTIFS(ENTRIES!$B$2:$B$1913,$B527,ENTRIES!$H$2:$H$1913,"W")</f>
        <v>0</v>
      </c>
      <c r="I527" s="41" t="str">
        <f t="shared" si="2"/>
        <v/>
      </c>
      <c r="J527" s="41" t="str">
        <f t="shared" si="16"/>
        <v/>
      </c>
      <c r="K527" s="30"/>
      <c r="L527" s="30"/>
      <c r="M527" s="41">
        <f t="shared" si="3"/>
        <v>0</v>
      </c>
      <c r="N527" s="32"/>
    </row>
    <row r="528" spans="1:14" ht="58.5" customHeight="1">
      <c r="A528" s="30"/>
      <c r="B528" s="29"/>
      <c r="C528" s="44" t="e">
        <v>#NAME?</v>
      </c>
      <c r="D528" s="41">
        <f>COUNTIF(ENTRIES!B$2:B$1913,B528)</f>
        <v>0</v>
      </c>
      <c r="E528" s="41">
        <f>IF(COUNTIFS(ENTRIES!$B$2:$B$1913,$B528,ENTRIES!$I$2:$I$1913,"Award")&gt;0,COUNTIFS(ENTRIES!$B$2:$B$1913,$B528,ENTRIES!$I$2:$I$1913,"Award"),0)</f>
        <v>0</v>
      </c>
      <c r="F528" s="41">
        <f>COUNTIFS(ENTRIES!$B$2:$B$1913,$B528,ENTRIES!$H$2:$H$1913,"A")</f>
        <v>0</v>
      </c>
      <c r="G528" s="41">
        <f>COUNTIFS(ENTRIES!$B$2:$B$1913,$B528,ENTRIES!$H$2:$H$1913,"-")</f>
        <v>0</v>
      </c>
      <c r="H528" s="41">
        <f>COUNTIFS(ENTRIES!$B$2:$B$1913,$B528,ENTRIES!$H$2:$H$1913,"W")</f>
        <v>0</v>
      </c>
      <c r="I528" s="41" t="str">
        <f t="shared" si="2"/>
        <v/>
      </c>
      <c r="J528" s="41" t="str">
        <f t="shared" si="16"/>
        <v/>
      </c>
      <c r="K528" s="30"/>
      <c r="L528" s="30"/>
      <c r="M528" s="41">
        <f t="shared" si="3"/>
        <v>0</v>
      </c>
      <c r="N528" s="32"/>
    </row>
    <row r="529" spans="1:14" ht="58.5" customHeight="1">
      <c r="A529" s="30"/>
      <c r="B529" s="29"/>
      <c r="C529" s="44" t="e">
        <v>#NAME?</v>
      </c>
      <c r="D529" s="41">
        <f>COUNTIF(ENTRIES!B$2:B$1913,B529)</f>
        <v>0</v>
      </c>
      <c r="E529" s="41">
        <f>IF(COUNTIFS(ENTRIES!$B$2:$B$1913,$B529,ENTRIES!$I$2:$I$1913,"Award")&gt;0,COUNTIFS(ENTRIES!$B$2:$B$1913,$B529,ENTRIES!$I$2:$I$1913,"Award"),0)</f>
        <v>0</v>
      </c>
      <c r="F529" s="41">
        <f>COUNTIFS(ENTRIES!$B$2:$B$1913,$B529,ENTRIES!$H$2:$H$1913,"A")</f>
        <v>0</v>
      </c>
      <c r="G529" s="41">
        <f>COUNTIFS(ENTRIES!$B$2:$B$1913,$B529,ENTRIES!$H$2:$H$1913,"-")</f>
        <v>0</v>
      </c>
      <c r="H529" s="41">
        <f>COUNTIFS(ENTRIES!$B$2:$B$1913,$B529,ENTRIES!$H$2:$H$1913,"W")</f>
        <v>0</v>
      </c>
      <c r="I529" s="41" t="str">
        <f t="shared" si="2"/>
        <v/>
      </c>
      <c r="J529" s="41" t="str">
        <f t="shared" si="16"/>
        <v/>
      </c>
      <c r="K529" s="30"/>
      <c r="L529" s="30"/>
      <c r="M529" s="41">
        <f t="shared" si="3"/>
        <v>0</v>
      </c>
      <c r="N529" s="32"/>
    </row>
    <row r="530" spans="1:14" ht="58.5" customHeight="1">
      <c r="A530" s="30"/>
      <c r="B530" s="29"/>
      <c r="C530" s="44" t="e">
        <v>#NAME?</v>
      </c>
      <c r="D530" s="41">
        <f>COUNTIF(ENTRIES!B$2:B$1913,B530)</f>
        <v>0</v>
      </c>
      <c r="E530" s="41">
        <f>IF(COUNTIFS(ENTRIES!$B$2:$B$1913,$B530,ENTRIES!$I$2:$I$1913,"Award")&gt;0,COUNTIFS(ENTRIES!$B$2:$B$1913,$B530,ENTRIES!$I$2:$I$1913,"Award"),0)</f>
        <v>0</v>
      </c>
      <c r="F530" s="41">
        <f>COUNTIFS(ENTRIES!$B$2:$B$1913,$B530,ENTRIES!$H$2:$H$1913,"A")</f>
        <v>0</v>
      </c>
      <c r="G530" s="41">
        <f>COUNTIFS(ENTRIES!$B$2:$B$1913,$B530,ENTRIES!$H$2:$H$1913,"-")</f>
        <v>0</v>
      </c>
      <c r="H530" s="41">
        <f>COUNTIFS(ENTRIES!$B$2:$B$1913,$B530,ENTRIES!$H$2:$H$1913,"W")</f>
        <v>0</v>
      </c>
      <c r="I530" s="41" t="str">
        <f t="shared" si="2"/>
        <v/>
      </c>
      <c r="J530" s="41" t="str">
        <f t="shared" si="16"/>
        <v/>
      </c>
      <c r="K530" s="30"/>
      <c r="L530" s="30"/>
      <c r="M530" s="41">
        <f t="shared" si="3"/>
        <v>0</v>
      </c>
      <c r="N530" s="32"/>
    </row>
    <row r="531" spans="1:14" ht="58.5" customHeight="1">
      <c r="A531" s="30"/>
      <c r="B531" s="29"/>
      <c r="C531" s="44" t="e">
        <v>#NAME?</v>
      </c>
      <c r="D531" s="41">
        <f>COUNTIF(ENTRIES!B$2:B$1913,B531)</f>
        <v>0</v>
      </c>
      <c r="E531" s="41">
        <f>IF(COUNTIFS(ENTRIES!$B$2:$B$1913,$B531,ENTRIES!$I$2:$I$1913,"Award")&gt;0,COUNTIFS(ENTRIES!$B$2:$B$1913,$B531,ENTRIES!$I$2:$I$1913,"Award"),0)</f>
        <v>0</v>
      </c>
      <c r="F531" s="41">
        <f>COUNTIFS(ENTRIES!$B$2:$B$1913,$B531,ENTRIES!$H$2:$H$1913,"A")</f>
        <v>0</v>
      </c>
      <c r="G531" s="41">
        <f>COUNTIFS(ENTRIES!$B$2:$B$1913,$B531,ENTRIES!$H$2:$H$1913,"-")</f>
        <v>0</v>
      </c>
      <c r="H531" s="41">
        <f>COUNTIFS(ENTRIES!$B$2:$B$1913,$B531,ENTRIES!$H$2:$H$1913,"W")</f>
        <v>0</v>
      </c>
      <c r="I531" s="41" t="str">
        <f t="shared" si="2"/>
        <v/>
      </c>
      <c r="J531" s="41" t="str">
        <f t="shared" si="16"/>
        <v/>
      </c>
      <c r="K531" s="30"/>
      <c r="L531" s="30"/>
      <c r="M531" s="41">
        <f t="shared" si="3"/>
        <v>0</v>
      </c>
      <c r="N531" s="32"/>
    </row>
    <row r="532" spans="1:14" ht="58.5" customHeight="1">
      <c r="A532" s="30"/>
      <c r="B532" s="29"/>
      <c r="C532" s="44" t="e">
        <v>#NAME?</v>
      </c>
      <c r="D532" s="41">
        <f>COUNTIF(ENTRIES!B$2:B$1913,B532)</f>
        <v>0</v>
      </c>
      <c r="E532" s="41">
        <f>IF(COUNTIFS(ENTRIES!$B$2:$B$1913,$B532,ENTRIES!$I$2:$I$1913,"Award")&gt;0,COUNTIFS(ENTRIES!$B$2:$B$1913,$B532,ENTRIES!$I$2:$I$1913,"Award"),0)</f>
        <v>0</v>
      </c>
      <c r="F532" s="41">
        <f>COUNTIFS(ENTRIES!$B$2:$B$1913,$B532,ENTRIES!$H$2:$H$1913,"A")</f>
        <v>0</v>
      </c>
      <c r="G532" s="41">
        <f>COUNTIFS(ENTRIES!$B$2:$B$1913,$B532,ENTRIES!$H$2:$H$1913,"-")</f>
        <v>0</v>
      </c>
      <c r="H532" s="41">
        <f>COUNTIFS(ENTRIES!$B$2:$B$1913,$B532,ENTRIES!$H$2:$H$1913,"W")</f>
        <v>0</v>
      </c>
      <c r="I532" s="41" t="str">
        <f t="shared" si="2"/>
        <v/>
      </c>
      <c r="J532" s="41" t="str">
        <f t="shared" si="16"/>
        <v/>
      </c>
      <c r="K532" s="30"/>
      <c r="L532" s="30"/>
      <c r="M532" s="41">
        <f t="shared" si="3"/>
        <v>0</v>
      </c>
      <c r="N532" s="32"/>
    </row>
    <row r="533" spans="1:14" ht="58.5" customHeight="1">
      <c r="A533" s="30"/>
      <c r="B533" s="29"/>
      <c r="C533" s="44" t="e">
        <v>#NAME?</v>
      </c>
      <c r="D533" s="41">
        <f>COUNTIF(ENTRIES!B$2:B$1913,B533)</f>
        <v>0</v>
      </c>
      <c r="E533" s="41">
        <f>IF(COUNTIFS(ENTRIES!$B$2:$B$1913,$B533,ENTRIES!$I$2:$I$1913,"Award")&gt;0,COUNTIFS(ENTRIES!$B$2:$B$1913,$B533,ENTRIES!$I$2:$I$1913,"Award"),0)</f>
        <v>0</v>
      </c>
      <c r="F533" s="41">
        <f>COUNTIFS(ENTRIES!$B$2:$B$1913,$B533,ENTRIES!$H$2:$H$1913,"A")</f>
        <v>0</v>
      </c>
      <c r="G533" s="41">
        <f>COUNTIFS(ENTRIES!$B$2:$B$1913,$B533,ENTRIES!$H$2:$H$1913,"-")</f>
        <v>0</v>
      </c>
      <c r="H533" s="41">
        <f>COUNTIFS(ENTRIES!$B$2:$B$1913,$B533,ENTRIES!$H$2:$H$1913,"W")</f>
        <v>0</v>
      </c>
      <c r="I533" s="41" t="str">
        <f t="shared" si="2"/>
        <v/>
      </c>
      <c r="J533" s="41" t="str">
        <f t="shared" si="16"/>
        <v/>
      </c>
      <c r="K533" s="30"/>
      <c r="L533" s="30"/>
      <c r="M533" s="41">
        <f t="shared" si="3"/>
        <v>0</v>
      </c>
      <c r="N533" s="32"/>
    </row>
    <row r="534" spans="1:14" ht="58.5" customHeight="1">
      <c r="A534" s="30"/>
      <c r="B534" s="29"/>
      <c r="C534" s="44" t="e">
        <v>#NAME?</v>
      </c>
      <c r="D534" s="41">
        <f>COUNTIF(ENTRIES!B$2:B$1913,B534)</f>
        <v>0</v>
      </c>
      <c r="E534" s="41">
        <f>IF(COUNTIFS(ENTRIES!$B$2:$B$1913,$B534,ENTRIES!$I$2:$I$1913,"Award")&gt;0,COUNTIFS(ENTRIES!$B$2:$B$1913,$B534,ENTRIES!$I$2:$I$1913,"Award"),0)</f>
        <v>0</v>
      </c>
      <c r="F534" s="41">
        <f>COUNTIFS(ENTRIES!$B$2:$B$1913,$B534,ENTRIES!$H$2:$H$1913,"A")</f>
        <v>0</v>
      </c>
      <c r="G534" s="41">
        <f>COUNTIFS(ENTRIES!$B$2:$B$1913,$B534,ENTRIES!$H$2:$H$1913,"-")</f>
        <v>0</v>
      </c>
      <c r="H534" s="41">
        <f>COUNTIFS(ENTRIES!$B$2:$B$1913,$B534,ENTRIES!$H$2:$H$1913,"W")</f>
        <v>0</v>
      </c>
      <c r="I534" s="41" t="str">
        <f t="shared" si="2"/>
        <v/>
      </c>
      <c r="J534" s="41" t="str">
        <f t="shared" si="16"/>
        <v/>
      </c>
      <c r="K534" s="30"/>
      <c r="L534" s="30"/>
      <c r="M534" s="41">
        <f t="shared" si="3"/>
        <v>0</v>
      </c>
      <c r="N534" s="32"/>
    </row>
    <row r="535" spans="1:14" ht="58.5" customHeight="1">
      <c r="A535" s="30"/>
      <c r="B535" s="29"/>
      <c r="C535" s="44" t="e">
        <v>#NAME?</v>
      </c>
      <c r="D535" s="41">
        <f>COUNTIF(ENTRIES!B$2:B$1913,B535)</f>
        <v>0</v>
      </c>
      <c r="E535" s="41">
        <f>IF(COUNTIFS(ENTRIES!$B$2:$B$1913,$B535,ENTRIES!$I$2:$I$1913,"Award")&gt;0,COUNTIFS(ENTRIES!$B$2:$B$1913,$B535,ENTRIES!$I$2:$I$1913,"Award"),0)</f>
        <v>0</v>
      </c>
      <c r="F535" s="41">
        <f>COUNTIFS(ENTRIES!$B$2:$B$1913,$B535,ENTRIES!$H$2:$H$1913,"A")</f>
        <v>0</v>
      </c>
      <c r="G535" s="41">
        <f>COUNTIFS(ENTRIES!$B$2:$B$1913,$B535,ENTRIES!$H$2:$H$1913,"-")</f>
        <v>0</v>
      </c>
      <c r="H535" s="41">
        <f>COUNTIFS(ENTRIES!$B$2:$B$1913,$B535,ENTRIES!$H$2:$H$1913,"W")</f>
        <v>0</v>
      </c>
      <c r="I535" s="41" t="str">
        <f t="shared" si="2"/>
        <v/>
      </c>
      <c r="J535" s="41" t="str">
        <f t="shared" si="16"/>
        <v/>
      </c>
      <c r="K535" s="30"/>
      <c r="L535" s="30"/>
      <c r="M535" s="41">
        <f t="shared" si="3"/>
        <v>0</v>
      </c>
      <c r="N535" s="32"/>
    </row>
    <row r="536" spans="1:14" ht="58.5" customHeight="1">
      <c r="A536" s="30"/>
      <c r="B536" s="29"/>
      <c r="C536" s="44" t="e">
        <v>#NAME?</v>
      </c>
      <c r="D536" s="41">
        <f>COUNTIF(ENTRIES!B$2:B$1913,B536)</f>
        <v>0</v>
      </c>
      <c r="E536" s="41">
        <f>IF(COUNTIFS(ENTRIES!$B$2:$B$1913,$B536,ENTRIES!$I$2:$I$1913,"Award")&gt;0,COUNTIFS(ENTRIES!$B$2:$B$1913,$B536,ENTRIES!$I$2:$I$1913,"Award"),0)</f>
        <v>0</v>
      </c>
      <c r="F536" s="41">
        <f>COUNTIFS(ENTRIES!$B$2:$B$1913,$B536,ENTRIES!$H$2:$H$1913,"A")</f>
        <v>0</v>
      </c>
      <c r="G536" s="41">
        <f>COUNTIFS(ENTRIES!$B$2:$B$1913,$B536,ENTRIES!$H$2:$H$1913,"-")</f>
        <v>0</v>
      </c>
      <c r="H536" s="41">
        <f>COUNTIFS(ENTRIES!$B$2:$B$1913,$B536,ENTRIES!$H$2:$H$1913,"W")</f>
        <v>0</v>
      </c>
      <c r="I536" s="41" t="str">
        <f t="shared" si="2"/>
        <v/>
      </c>
      <c r="J536" s="41" t="str">
        <f t="shared" si="16"/>
        <v/>
      </c>
      <c r="K536" s="30"/>
      <c r="L536" s="30"/>
      <c r="M536" s="41">
        <f t="shared" si="3"/>
        <v>0</v>
      </c>
      <c r="N536" s="32"/>
    </row>
    <row r="537" spans="1:14" ht="58.5" customHeight="1">
      <c r="A537" s="30"/>
      <c r="B537" s="29"/>
      <c r="C537" s="44" t="e">
        <v>#NAME?</v>
      </c>
      <c r="D537" s="41">
        <f>COUNTIF(ENTRIES!B$2:B$1913,B537)</f>
        <v>0</v>
      </c>
      <c r="E537" s="41">
        <f>IF(COUNTIFS(ENTRIES!$B$2:$B$1913,$B537,ENTRIES!$I$2:$I$1913,"Award")&gt;0,COUNTIFS(ENTRIES!$B$2:$B$1913,$B537,ENTRIES!$I$2:$I$1913,"Award"),0)</f>
        <v>0</v>
      </c>
      <c r="F537" s="41">
        <f>COUNTIFS(ENTRIES!$B$2:$B$1913,$B537,ENTRIES!$H$2:$H$1913,"A")</f>
        <v>0</v>
      </c>
      <c r="G537" s="41">
        <f>COUNTIFS(ENTRIES!$B$2:$B$1913,$B537,ENTRIES!$H$2:$H$1913,"-")</f>
        <v>0</v>
      </c>
      <c r="H537" s="41">
        <f>COUNTIFS(ENTRIES!$B$2:$B$1913,$B537,ENTRIES!$H$2:$H$1913,"W")</f>
        <v>0</v>
      </c>
      <c r="I537" s="41" t="str">
        <f t="shared" si="2"/>
        <v/>
      </c>
      <c r="J537" s="41" t="str">
        <f t="shared" si="16"/>
        <v/>
      </c>
      <c r="K537" s="30"/>
      <c r="L537" s="30"/>
      <c r="M537" s="41">
        <f t="shared" si="3"/>
        <v>0</v>
      </c>
      <c r="N537" s="32"/>
    </row>
    <row r="538" spans="1:14" ht="58.5" customHeight="1">
      <c r="A538" s="30"/>
      <c r="B538" s="29"/>
      <c r="C538" s="44" t="e">
        <v>#NAME?</v>
      </c>
      <c r="D538" s="41">
        <f>COUNTIF(ENTRIES!B$2:B$1913,B538)</f>
        <v>0</v>
      </c>
      <c r="E538" s="41">
        <f>IF(COUNTIFS(ENTRIES!$B$2:$B$1913,$B538,ENTRIES!$I$2:$I$1913,"Award")&gt;0,COUNTIFS(ENTRIES!$B$2:$B$1913,$B538,ENTRIES!$I$2:$I$1913,"Award"),0)</f>
        <v>0</v>
      </c>
      <c r="F538" s="41">
        <f>COUNTIFS(ENTRIES!$B$2:$B$1913,$B538,ENTRIES!$H$2:$H$1913,"A")</f>
        <v>0</v>
      </c>
      <c r="G538" s="41">
        <f>COUNTIFS(ENTRIES!$B$2:$B$1913,$B538,ENTRIES!$H$2:$H$1913,"-")</f>
        <v>0</v>
      </c>
      <c r="H538" s="41">
        <f>COUNTIFS(ENTRIES!$B$2:$B$1913,$B538,ENTRIES!$H$2:$H$1913,"W")</f>
        <v>0</v>
      </c>
      <c r="I538" s="41" t="str">
        <f t="shared" si="2"/>
        <v/>
      </c>
      <c r="J538" s="41" t="str">
        <f t="shared" si="16"/>
        <v/>
      </c>
      <c r="K538" s="30"/>
      <c r="L538" s="30"/>
      <c r="M538" s="41">
        <f t="shared" si="3"/>
        <v>0</v>
      </c>
      <c r="N538" s="32"/>
    </row>
    <row r="539" spans="1:14" ht="58.5" customHeight="1">
      <c r="A539" s="30"/>
      <c r="B539" s="29"/>
      <c r="C539" s="44" t="e">
        <v>#NAME?</v>
      </c>
      <c r="D539" s="41">
        <f>COUNTIF(ENTRIES!B$2:B$1913,B539)</f>
        <v>0</v>
      </c>
      <c r="E539" s="41">
        <f>IF(COUNTIFS(ENTRIES!$B$2:$B$1913,$B539,ENTRIES!$I$2:$I$1913,"Award")&gt;0,COUNTIFS(ENTRIES!$B$2:$B$1913,$B539,ENTRIES!$I$2:$I$1913,"Award"),0)</f>
        <v>0</v>
      </c>
      <c r="F539" s="41">
        <f>COUNTIFS(ENTRIES!$B$2:$B$1913,$B539,ENTRIES!$H$2:$H$1913,"A")</f>
        <v>0</v>
      </c>
      <c r="G539" s="41">
        <f>COUNTIFS(ENTRIES!$B$2:$B$1913,$B539,ENTRIES!$H$2:$H$1913,"-")</f>
        <v>0</v>
      </c>
      <c r="H539" s="41">
        <f>COUNTIFS(ENTRIES!$B$2:$B$1913,$B539,ENTRIES!$H$2:$H$1913,"W")</f>
        <v>0</v>
      </c>
      <c r="I539" s="41" t="str">
        <f t="shared" si="2"/>
        <v/>
      </c>
      <c r="J539" s="41" t="str">
        <f t="shared" si="16"/>
        <v/>
      </c>
      <c r="K539" s="30"/>
      <c r="L539" s="30"/>
      <c r="M539" s="41">
        <f t="shared" si="3"/>
        <v>0</v>
      </c>
      <c r="N539" s="32"/>
    </row>
    <row r="540" spans="1:14" ht="58.5" customHeight="1">
      <c r="A540" s="30"/>
      <c r="B540" s="29"/>
      <c r="C540" s="44" t="e">
        <v>#NAME?</v>
      </c>
      <c r="D540" s="41">
        <f>COUNTIF(ENTRIES!B$2:B$1913,B540)</f>
        <v>0</v>
      </c>
      <c r="E540" s="41">
        <f>IF(COUNTIFS(ENTRIES!$B$2:$B$1913,$B540,ENTRIES!$I$2:$I$1913,"Award")&gt;0,COUNTIFS(ENTRIES!$B$2:$B$1913,$B540,ENTRIES!$I$2:$I$1913,"Award"),0)</f>
        <v>0</v>
      </c>
      <c r="F540" s="41">
        <f>COUNTIFS(ENTRIES!$B$2:$B$1913,$B540,ENTRIES!$H$2:$H$1913,"A")</f>
        <v>0</v>
      </c>
      <c r="G540" s="41">
        <f>COUNTIFS(ENTRIES!$B$2:$B$1913,$B540,ENTRIES!$H$2:$H$1913,"-")</f>
        <v>0</v>
      </c>
      <c r="H540" s="41">
        <f>COUNTIFS(ENTRIES!$B$2:$B$1913,$B540,ENTRIES!$H$2:$H$1913,"W")</f>
        <v>0</v>
      </c>
      <c r="I540" s="41" t="str">
        <f t="shared" si="2"/>
        <v/>
      </c>
      <c r="J540" s="41" t="str">
        <f t="shared" si="16"/>
        <v/>
      </c>
      <c r="K540" s="30"/>
      <c r="L540" s="30"/>
      <c r="M540" s="41">
        <f t="shared" si="3"/>
        <v>0</v>
      </c>
      <c r="N540" s="32"/>
    </row>
    <row r="541" spans="1:14" ht="58.5" customHeight="1">
      <c r="A541" s="30"/>
      <c r="B541" s="29"/>
      <c r="C541" s="44" t="e">
        <v>#NAME?</v>
      </c>
      <c r="D541" s="41">
        <f>COUNTIF(ENTRIES!B$2:B$1913,B541)</f>
        <v>0</v>
      </c>
      <c r="E541" s="41">
        <f>IF(COUNTIFS(ENTRIES!$B$2:$B$1913,$B541,ENTRIES!$I$2:$I$1913,"Award")&gt;0,COUNTIFS(ENTRIES!$B$2:$B$1913,$B541,ENTRIES!$I$2:$I$1913,"Award"),0)</f>
        <v>0</v>
      </c>
      <c r="F541" s="41">
        <f>COUNTIFS(ENTRIES!$B$2:$B$1913,$B541,ENTRIES!$H$2:$H$1913,"A")</f>
        <v>0</v>
      </c>
      <c r="G541" s="41">
        <f>COUNTIFS(ENTRIES!$B$2:$B$1913,$B541,ENTRIES!$H$2:$H$1913,"-")</f>
        <v>0</v>
      </c>
      <c r="H541" s="41">
        <f>COUNTIFS(ENTRIES!$B$2:$B$1913,$B541,ENTRIES!$H$2:$H$1913,"W")</f>
        <v>0</v>
      </c>
      <c r="I541" s="41" t="str">
        <f t="shared" si="2"/>
        <v/>
      </c>
      <c r="J541" s="41" t="str">
        <f t="shared" si="16"/>
        <v/>
      </c>
      <c r="K541" s="30"/>
      <c r="L541" s="30"/>
      <c r="M541" s="41">
        <f t="shared" si="3"/>
        <v>0</v>
      </c>
      <c r="N541" s="32"/>
    </row>
    <row r="542" spans="1:14" ht="58.5" customHeight="1">
      <c r="A542" s="30"/>
      <c r="B542" s="29"/>
      <c r="C542" s="44" t="e">
        <v>#NAME?</v>
      </c>
      <c r="D542" s="41">
        <f>COUNTIF(ENTRIES!B$2:B$1913,B542)</f>
        <v>0</v>
      </c>
      <c r="E542" s="41">
        <f>IF(COUNTIFS(ENTRIES!$B$2:$B$1913,$B542,ENTRIES!$I$2:$I$1913,"Award")&gt;0,COUNTIFS(ENTRIES!$B$2:$B$1913,$B542,ENTRIES!$I$2:$I$1913,"Award"),0)</f>
        <v>0</v>
      </c>
      <c r="F542" s="41">
        <f>COUNTIFS(ENTRIES!$B$2:$B$1913,$B542,ENTRIES!$H$2:$H$1913,"A")</f>
        <v>0</v>
      </c>
      <c r="G542" s="41">
        <f>COUNTIFS(ENTRIES!$B$2:$B$1913,$B542,ENTRIES!$H$2:$H$1913,"-")</f>
        <v>0</v>
      </c>
      <c r="H542" s="41">
        <f>COUNTIFS(ENTRIES!$B$2:$B$1913,$B542,ENTRIES!$H$2:$H$1913,"W")</f>
        <v>0</v>
      </c>
      <c r="I542" s="41" t="str">
        <f t="shared" si="2"/>
        <v/>
      </c>
      <c r="J542" s="41" t="str">
        <f t="shared" si="16"/>
        <v/>
      </c>
      <c r="K542" s="30"/>
      <c r="L542" s="30"/>
      <c r="M542" s="41">
        <f t="shared" si="3"/>
        <v>0</v>
      </c>
      <c r="N542" s="32"/>
    </row>
    <row r="543" spans="1:14" ht="58.5" customHeight="1">
      <c r="A543" s="30"/>
      <c r="B543" s="29"/>
      <c r="C543" s="44" t="e">
        <v>#NAME?</v>
      </c>
      <c r="D543" s="41">
        <f>COUNTIF(ENTRIES!B$2:B$1913,B543)</f>
        <v>0</v>
      </c>
      <c r="E543" s="41">
        <f>IF(COUNTIFS(ENTRIES!$B$2:$B$1913,$B543,ENTRIES!$I$2:$I$1913,"Award")&gt;0,COUNTIFS(ENTRIES!$B$2:$B$1913,$B543,ENTRIES!$I$2:$I$1913,"Award"),0)</f>
        <v>0</v>
      </c>
      <c r="F543" s="41">
        <f>COUNTIFS(ENTRIES!$B$2:$B$1913,$B543,ENTRIES!$H$2:$H$1913,"A")</f>
        <v>0</v>
      </c>
      <c r="G543" s="41">
        <f>COUNTIFS(ENTRIES!$B$2:$B$1913,$B543,ENTRIES!$H$2:$H$1913,"-")</f>
        <v>0</v>
      </c>
      <c r="H543" s="41">
        <f>COUNTIFS(ENTRIES!$B$2:$B$1913,$B543,ENTRIES!$H$2:$H$1913,"W")</f>
        <v>0</v>
      </c>
      <c r="I543" s="41" t="str">
        <f t="shared" si="2"/>
        <v/>
      </c>
      <c r="J543" s="41" t="str">
        <f t="shared" si="16"/>
        <v/>
      </c>
      <c r="K543" s="30"/>
      <c r="L543" s="30"/>
      <c r="M543" s="41">
        <f t="shared" si="3"/>
        <v>0</v>
      </c>
      <c r="N543" s="32"/>
    </row>
    <row r="544" spans="1:14" ht="58.5" customHeight="1">
      <c r="A544" s="30"/>
      <c r="B544" s="29"/>
      <c r="C544" s="44" t="e">
        <v>#NAME?</v>
      </c>
      <c r="D544" s="41">
        <f>COUNTIF(ENTRIES!B$2:B$1913,B544)</f>
        <v>0</v>
      </c>
      <c r="E544" s="41">
        <f>IF(COUNTIFS(ENTRIES!$B$2:$B$1913,$B544,ENTRIES!$I$2:$I$1913,"Award")&gt;0,COUNTIFS(ENTRIES!$B$2:$B$1913,$B544,ENTRIES!$I$2:$I$1913,"Award"),0)</f>
        <v>0</v>
      </c>
      <c r="F544" s="41">
        <f>COUNTIFS(ENTRIES!$B$2:$B$1913,$B544,ENTRIES!$H$2:$H$1913,"A")</f>
        <v>0</v>
      </c>
      <c r="G544" s="41">
        <f>COUNTIFS(ENTRIES!$B$2:$B$1913,$B544,ENTRIES!$H$2:$H$1913,"-")</f>
        <v>0</v>
      </c>
      <c r="H544" s="41">
        <f>COUNTIFS(ENTRIES!$B$2:$B$1913,$B544,ENTRIES!$H$2:$H$1913,"W")</f>
        <v>0</v>
      </c>
      <c r="I544" s="41" t="str">
        <f t="shared" si="2"/>
        <v/>
      </c>
      <c r="J544" s="41" t="str">
        <f t="shared" si="16"/>
        <v/>
      </c>
      <c r="K544" s="30"/>
      <c r="L544" s="30"/>
      <c r="M544" s="41">
        <f t="shared" si="3"/>
        <v>0</v>
      </c>
      <c r="N544" s="32"/>
    </row>
    <row r="545" spans="1:14" ht="58.5" customHeight="1">
      <c r="A545" s="30"/>
      <c r="B545" s="29"/>
      <c r="C545" s="44" t="e">
        <v>#NAME?</v>
      </c>
      <c r="D545" s="41">
        <f>COUNTIF(ENTRIES!B$2:B$1913,B545)</f>
        <v>0</v>
      </c>
      <c r="E545" s="41">
        <f>IF(COUNTIFS(ENTRIES!$B$2:$B$1913,$B545,ENTRIES!$I$2:$I$1913,"Award")&gt;0,COUNTIFS(ENTRIES!$B$2:$B$1913,$B545,ENTRIES!$I$2:$I$1913,"Award"),0)</f>
        <v>0</v>
      </c>
      <c r="F545" s="41">
        <f>COUNTIFS(ENTRIES!$B$2:$B$1913,$B545,ENTRIES!$H$2:$H$1913,"A")</f>
        <v>0</v>
      </c>
      <c r="G545" s="41">
        <f>COUNTIFS(ENTRIES!$B$2:$B$1913,$B545,ENTRIES!$H$2:$H$1913,"-")</f>
        <v>0</v>
      </c>
      <c r="H545" s="41">
        <f>COUNTIFS(ENTRIES!$B$2:$B$1913,$B545,ENTRIES!$H$2:$H$1913,"W")</f>
        <v>0</v>
      </c>
      <c r="I545" s="41" t="str">
        <f t="shared" si="2"/>
        <v/>
      </c>
      <c r="J545" s="41" t="str">
        <f t="shared" si="16"/>
        <v/>
      </c>
      <c r="K545" s="30"/>
      <c r="L545" s="30"/>
      <c r="M545" s="41">
        <f t="shared" si="3"/>
        <v>0</v>
      </c>
      <c r="N545" s="32"/>
    </row>
    <row r="546" spans="1:14" ht="58.5" customHeight="1">
      <c r="A546" s="30"/>
      <c r="B546" s="29"/>
      <c r="C546" s="44" t="e">
        <v>#NAME?</v>
      </c>
      <c r="D546" s="41">
        <f>COUNTIF(ENTRIES!B$2:B$1913,B546)</f>
        <v>0</v>
      </c>
      <c r="E546" s="41">
        <f>IF(COUNTIFS(ENTRIES!$B$2:$B$1913,$B546,ENTRIES!$I$2:$I$1913,"Award")&gt;0,COUNTIFS(ENTRIES!$B$2:$B$1913,$B546,ENTRIES!$I$2:$I$1913,"Award"),0)</f>
        <v>0</v>
      </c>
      <c r="F546" s="41">
        <f>COUNTIFS(ENTRIES!$B$2:$B$1913,$B546,ENTRIES!$H$2:$H$1913,"A")</f>
        <v>0</v>
      </c>
      <c r="G546" s="41">
        <f>COUNTIFS(ENTRIES!$B$2:$B$1913,$B546,ENTRIES!$H$2:$H$1913,"-")</f>
        <v>0</v>
      </c>
      <c r="H546" s="41">
        <f>COUNTIFS(ENTRIES!$B$2:$B$1913,$B546,ENTRIES!$H$2:$H$1913,"W")</f>
        <v>0</v>
      </c>
      <c r="I546" s="41" t="str">
        <f t="shared" si="2"/>
        <v/>
      </c>
      <c r="J546" s="41" t="str">
        <f t="shared" si="16"/>
        <v/>
      </c>
      <c r="K546" s="30"/>
      <c r="L546" s="30"/>
      <c r="M546" s="41">
        <f t="shared" si="3"/>
        <v>0</v>
      </c>
      <c r="N546" s="32"/>
    </row>
    <row r="547" spans="1:14" ht="58.5" customHeight="1">
      <c r="A547" s="30"/>
      <c r="B547" s="29"/>
      <c r="C547" s="44" t="e">
        <v>#NAME?</v>
      </c>
      <c r="D547" s="41">
        <f>COUNTIF(ENTRIES!B$2:B$1913,B547)</f>
        <v>0</v>
      </c>
      <c r="E547" s="41">
        <f>IF(COUNTIFS(ENTRIES!$B$2:$B$1913,$B547,ENTRIES!$I$2:$I$1913,"Award")&gt;0,COUNTIFS(ENTRIES!$B$2:$B$1913,$B547,ENTRIES!$I$2:$I$1913,"Award"),0)</f>
        <v>0</v>
      </c>
      <c r="F547" s="41">
        <f>COUNTIFS(ENTRIES!$B$2:$B$1913,$B547,ENTRIES!$H$2:$H$1913,"A")</f>
        <v>0</v>
      </c>
      <c r="G547" s="41">
        <f>COUNTIFS(ENTRIES!$B$2:$B$1913,$B547,ENTRIES!$H$2:$H$1913,"-")</f>
        <v>0</v>
      </c>
      <c r="H547" s="41">
        <f>COUNTIFS(ENTRIES!$B$2:$B$1913,$B547,ENTRIES!$H$2:$H$1913,"W")</f>
        <v>0</v>
      </c>
      <c r="I547" s="41" t="str">
        <f t="shared" si="2"/>
        <v/>
      </c>
      <c r="J547" s="41" t="str">
        <f t="shared" si="16"/>
        <v/>
      </c>
      <c r="K547" s="30"/>
      <c r="L547" s="30"/>
      <c r="M547" s="41">
        <f t="shared" si="3"/>
        <v>0</v>
      </c>
      <c r="N547" s="32"/>
    </row>
    <row r="548" spans="1:14" ht="58.5" customHeight="1">
      <c r="A548" s="30"/>
      <c r="B548" s="29"/>
      <c r="C548" s="44" t="e">
        <v>#NAME?</v>
      </c>
      <c r="D548" s="41">
        <f>COUNTIF(ENTRIES!B$2:B$1913,B548)</f>
        <v>0</v>
      </c>
      <c r="E548" s="41">
        <f>IF(COUNTIFS(ENTRIES!$B$2:$B$1913,$B548,ENTRIES!$I$2:$I$1913,"Award")&gt;0,COUNTIFS(ENTRIES!$B$2:$B$1913,$B548,ENTRIES!$I$2:$I$1913,"Award"),0)</f>
        <v>0</v>
      </c>
      <c r="F548" s="41">
        <f>COUNTIFS(ENTRIES!$B$2:$B$1913,$B548,ENTRIES!$H$2:$H$1913,"A")</f>
        <v>0</v>
      </c>
      <c r="G548" s="41">
        <f>COUNTIFS(ENTRIES!$B$2:$B$1913,$B548,ENTRIES!$H$2:$H$1913,"-")</f>
        <v>0</v>
      </c>
      <c r="H548" s="41">
        <f>COUNTIFS(ENTRIES!$B$2:$B$1913,$B548,ENTRIES!$H$2:$H$1913,"W")</f>
        <v>0</v>
      </c>
      <c r="I548" s="41" t="str">
        <f t="shared" si="2"/>
        <v/>
      </c>
      <c r="J548" s="41" t="str">
        <f t="shared" si="16"/>
        <v/>
      </c>
      <c r="K548" s="30"/>
      <c r="L548" s="30"/>
      <c r="M548" s="41">
        <f t="shared" si="3"/>
        <v>0</v>
      </c>
      <c r="N548" s="32"/>
    </row>
    <row r="549" spans="1:14" ht="58.5" customHeight="1">
      <c r="A549" s="30"/>
      <c r="B549" s="29"/>
      <c r="C549" s="44" t="e">
        <v>#NAME?</v>
      </c>
      <c r="D549" s="41">
        <f>COUNTIF(ENTRIES!B$2:B$1913,B549)</f>
        <v>0</v>
      </c>
      <c r="E549" s="41">
        <f>IF(COUNTIFS(ENTRIES!$B$2:$B$1913,$B549,ENTRIES!$I$2:$I$1913,"Award")&gt;0,COUNTIFS(ENTRIES!$B$2:$B$1913,$B549,ENTRIES!$I$2:$I$1913,"Award"),0)</f>
        <v>0</v>
      </c>
      <c r="F549" s="41">
        <f>COUNTIFS(ENTRIES!$B$2:$B$1913,$B549,ENTRIES!$H$2:$H$1913,"A")</f>
        <v>0</v>
      </c>
      <c r="G549" s="41">
        <f>COUNTIFS(ENTRIES!$B$2:$B$1913,$B549,ENTRIES!$H$2:$H$1913,"-")</f>
        <v>0</v>
      </c>
      <c r="H549" s="41">
        <f>COUNTIFS(ENTRIES!$B$2:$B$1913,$B549,ENTRIES!$H$2:$H$1913,"W")</f>
        <v>0</v>
      </c>
      <c r="I549" s="41" t="str">
        <f t="shared" si="2"/>
        <v/>
      </c>
      <c r="J549" s="41" t="str">
        <f t="shared" si="16"/>
        <v/>
      </c>
      <c r="K549" s="30"/>
      <c r="L549" s="30"/>
      <c r="M549" s="41">
        <f t="shared" si="3"/>
        <v>0</v>
      </c>
      <c r="N549" s="32"/>
    </row>
    <row r="550" spans="1:14" ht="58.5" customHeight="1">
      <c r="A550" s="30"/>
      <c r="B550" s="29"/>
      <c r="C550" s="44" t="e">
        <v>#NAME?</v>
      </c>
      <c r="D550" s="41">
        <f>COUNTIF(ENTRIES!B$2:B$1913,B550)</f>
        <v>0</v>
      </c>
      <c r="E550" s="41">
        <f>IF(COUNTIFS(ENTRIES!$B$2:$B$1913,$B550,ENTRIES!$I$2:$I$1913,"Award")&gt;0,COUNTIFS(ENTRIES!$B$2:$B$1913,$B550,ENTRIES!$I$2:$I$1913,"Award"),0)</f>
        <v>0</v>
      </c>
      <c r="F550" s="41">
        <f>COUNTIFS(ENTRIES!$B$2:$B$1913,$B550,ENTRIES!$H$2:$H$1913,"A")</f>
        <v>0</v>
      </c>
      <c r="G550" s="41">
        <f>COUNTIFS(ENTRIES!$B$2:$B$1913,$B550,ENTRIES!$H$2:$H$1913,"-")</f>
        <v>0</v>
      </c>
      <c r="H550" s="41">
        <f>COUNTIFS(ENTRIES!$B$2:$B$1913,$B550,ENTRIES!$H$2:$H$1913,"W")</f>
        <v>0</v>
      </c>
      <c r="I550" s="41" t="str">
        <f t="shared" si="2"/>
        <v/>
      </c>
      <c r="J550" s="41" t="str">
        <f t="shared" si="16"/>
        <v/>
      </c>
      <c r="K550" s="30"/>
      <c r="L550" s="30"/>
      <c r="M550" s="41">
        <f t="shared" si="3"/>
        <v>0</v>
      </c>
      <c r="N550" s="32"/>
    </row>
    <row r="551" spans="1:14" ht="58.5" customHeight="1">
      <c r="A551" s="30"/>
      <c r="B551" s="29"/>
      <c r="C551" s="44" t="e">
        <v>#NAME?</v>
      </c>
      <c r="D551" s="41">
        <f>COUNTIF(ENTRIES!B$2:B$1913,B551)</f>
        <v>0</v>
      </c>
      <c r="E551" s="41">
        <f>IF(COUNTIFS(ENTRIES!$B$2:$B$1913,$B551,ENTRIES!$I$2:$I$1913,"Award")&gt;0,COUNTIFS(ENTRIES!$B$2:$B$1913,$B551,ENTRIES!$I$2:$I$1913,"Award"),0)</f>
        <v>0</v>
      </c>
      <c r="F551" s="41">
        <f>COUNTIFS(ENTRIES!$B$2:$B$1913,$B551,ENTRIES!$H$2:$H$1913,"A")</f>
        <v>0</v>
      </c>
      <c r="G551" s="41">
        <f>COUNTIFS(ENTRIES!$B$2:$B$1913,$B551,ENTRIES!$H$2:$H$1913,"-")</f>
        <v>0</v>
      </c>
      <c r="H551" s="41">
        <f>COUNTIFS(ENTRIES!$B$2:$B$1913,$B551,ENTRIES!$H$2:$H$1913,"W")</f>
        <v>0</v>
      </c>
      <c r="I551" s="41" t="str">
        <f t="shared" si="2"/>
        <v/>
      </c>
      <c r="J551" s="41" t="str">
        <f t="shared" si="16"/>
        <v/>
      </c>
      <c r="K551" s="30"/>
      <c r="L551" s="30"/>
      <c r="M551" s="41">
        <f t="shared" si="3"/>
        <v>0</v>
      </c>
      <c r="N551" s="32"/>
    </row>
    <row r="552" spans="1:14" ht="58.5" customHeight="1">
      <c r="A552" s="30"/>
      <c r="B552" s="29"/>
      <c r="C552" s="44" t="e">
        <v>#NAME?</v>
      </c>
      <c r="D552" s="41">
        <f>COUNTIF(ENTRIES!B$2:B$1913,B552)</f>
        <v>0</v>
      </c>
      <c r="E552" s="41">
        <f>IF(COUNTIFS(ENTRIES!$B$2:$B$1913,$B552,ENTRIES!$I$2:$I$1913,"Award")&gt;0,COUNTIFS(ENTRIES!$B$2:$B$1913,$B552,ENTRIES!$I$2:$I$1913,"Award"),0)</f>
        <v>0</v>
      </c>
      <c r="F552" s="41">
        <f>COUNTIFS(ENTRIES!$B$2:$B$1913,$B552,ENTRIES!$H$2:$H$1913,"A")</f>
        <v>0</v>
      </c>
      <c r="G552" s="41">
        <f>COUNTIFS(ENTRIES!$B$2:$B$1913,$B552,ENTRIES!$H$2:$H$1913,"-")</f>
        <v>0</v>
      </c>
      <c r="H552" s="41">
        <f>COUNTIFS(ENTRIES!$B$2:$B$1913,$B552,ENTRIES!$H$2:$H$1913,"W")</f>
        <v>0</v>
      </c>
      <c r="I552" s="41" t="str">
        <f t="shared" si="2"/>
        <v/>
      </c>
      <c r="J552" s="41" t="str">
        <f t="shared" si="16"/>
        <v/>
      </c>
      <c r="K552" s="30"/>
      <c r="L552" s="30"/>
      <c r="M552" s="41">
        <f t="shared" si="3"/>
        <v>0</v>
      </c>
      <c r="N552" s="32"/>
    </row>
    <row r="553" spans="1:14" ht="58.5" customHeight="1">
      <c r="A553" s="30"/>
      <c r="B553" s="29"/>
      <c r="C553" s="44" t="e">
        <v>#NAME?</v>
      </c>
      <c r="D553" s="41">
        <f>COUNTIF(ENTRIES!B$2:B$1913,B553)</f>
        <v>0</v>
      </c>
      <c r="E553" s="41">
        <f>IF(COUNTIFS(ENTRIES!$B$2:$B$1913,$B553,ENTRIES!$I$2:$I$1913,"Award")&gt;0,COUNTIFS(ENTRIES!$B$2:$B$1913,$B553,ENTRIES!$I$2:$I$1913,"Award"),0)</f>
        <v>0</v>
      </c>
      <c r="F553" s="41">
        <f>COUNTIFS(ENTRIES!$B$2:$B$1913,$B553,ENTRIES!$H$2:$H$1913,"A")</f>
        <v>0</v>
      </c>
      <c r="G553" s="41">
        <f>COUNTIFS(ENTRIES!$B$2:$B$1913,$B553,ENTRIES!$H$2:$H$1913,"-")</f>
        <v>0</v>
      </c>
      <c r="H553" s="41">
        <f>COUNTIFS(ENTRIES!$B$2:$B$1913,$B553,ENTRIES!$H$2:$H$1913,"W")</f>
        <v>0</v>
      </c>
      <c r="I553" s="41" t="str">
        <f t="shared" si="2"/>
        <v/>
      </c>
      <c r="J553" s="41" t="str">
        <f t="shared" si="16"/>
        <v/>
      </c>
      <c r="K553" s="30"/>
      <c r="L553" s="30"/>
      <c r="M553" s="41">
        <f t="shared" si="3"/>
        <v>0</v>
      </c>
      <c r="N553" s="32"/>
    </row>
    <row r="554" spans="1:14" ht="58.5" customHeight="1">
      <c r="A554" s="30"/>
      <c r="B554" s="29"/>
      <c r="C554" s="44" t="e">
        <v>#NAME?</v>
      </c>
      <c r="D554" s="41">
        <f>COUNTIF(ENTRIES!B$2:B$1913,B554)</f>
        <v>0</v>
      </c>
      <c r="E554" s="41">
        <f>IF(COUNTIFS(ENTRIES!$B$2:$B$1913,$B554,ENTRIES!$I$2:$I$1913,"Award")&gt;0,COUNTIFS(ENTRIES!$B$2:$B$1913,$B554,ENTRIES!$I$2:$I$1913,"Award"),0)</f>
        <v>0</v>
      </c>
      <c r="F554" s="41">
        <f>COUNTIFS(ENTRIES!$B$2:$B$1913,$B554,ENTRIES!$H$2:$H$1913,"A")</f>
        <v>0</v>
      </c>
      <c r="G554" s="41">
        <f>COUNTIFS(ENTRIES!$B$2:$B$1913,$B554,ENTRIES!$H$2:$H$1913,"-")</f>
        <v>0</v>
      </c>
      <c r="H554" s="41">
        <f>COUNTIFS(ENTRIES!$B$2:$B$1913,$B554,ENTRIES!$H$2:$H$1913,"W")</f>
        <v>0</v>
      </c>
      <c r="I554" s="41" t="str">
        <f t="shared" si="2"/>
        <v/>
      </c>
      <c r="J554" s="41" t="str">
        <f t="shared" si="16"/>
        <v/>
      </c>
      <c r="K554" s="30"/>
      <c r="L554" s="30"/>
      <c r="M554" s="41">
        <f t="shared" si="3"/>
        <v>0</v>
      </c>
      <c r="N554" s="32"/>
    </row>
    <row r="555" spans="1:14" ht="58.5" customHeight="1">
      <c r="A555" s="30"/>
      <c r="B555" s="29"/>
      <c r="C555" s="44" t="e">
        <v>#NAME?</v>
      </c>
      <c r="D555" s="41">
        <f>COUNTIF(ENTRIES!B$2:B$1913,B555)</f>
        <v>0</v>
      </c>
      <c r="E555" s="41">
        <f>IF(COUNTIFS(ENTRIES!$B$2:$B$1913,$B555,ENTRIES!$I$2:$I$1913,"Award")&gt;0,COUNTIFS(ENTRIES!$B$2:$B$1913,$B555,ENTRIES!$I$2:$I$1913,"Award"),0)</f>
        <v>0</v>
      </c>
      <c r="F555" s="41">
        <f>COUNTIFS(ENTRIES!$B$2:$B$1913,$B555,ENTRIES!$H$2:$H$1913,"A")</f>
        <v>0</v>
      </c>
      <c r="G555" s="41">
        <f>COUNTIFS(ENTRIES!$B$2:$B$1913,$B555,ENTRIES!$H$2:$H$1913,"-")</f>
        <v>0</v>
      </c>
      <c r="H555" s="41">
        <f>COUNTIFS(ENTRIES!$B$2:$B$1913,$B555,ENTRIES!$H$2:$H$1913,"W")</f>
        <v>0</v>
      </c>
      <c r="I555" s="41" t="str">
        <f t="shared" si="2"/>
        <v/>
      </c>
      <c r="J555" s="41" t="str">
        <f t="shared" si="16"/>
        <v/>
      </c>
      <c r="K555" s="30"/>
      <c r="L555" s="30"/>
      <c r="M555" s="41">
        <f t="shared" si="3"/>
        <v>0</v>
      </c>
      <c r="N555" s="32"/>
    </row>
    <row r="556" spans="1:14" ht="58.5" customHeight="1">
      <c r="A556" s="30"/>
      <c r="B556" s="29"/>
      <c r="C556" s="44" t="e">
        <v>#NAME?</v>
      </c>
      <c r="D556" s="41">
        <f>COUNTIF(ENTRIES!B$2:B$1913,B556)</f>
        <v>0</v>
      </c>
      <c r="E556" s="41">
        <f>IF(COUNTIFS(ENTRIES!$B$2:$B$1913,$B556,ENTRIES!$I$2:$I$1913,"Award")&gt;0,COUNTIFS(ENTRIES!$B$2:$B$1913,$B556,ENTRIES!$I$2:$I$1913,"Award"),0)</f>
        <v>0</v>
      </c>
      <c r="F556" s="41">
        <f>COUNTIFS(ENTRIES!$B$2:$B$1913,$B556,ENTRIES!$H$2:$H$1913,"A")</f>
        <v>0</v>
      </c>
      <c r="G556" s="41">
        <f>COUNTIFS(ENTRIES!$B$2:$B$1913,$B556,ENTRIES!$H$2:$H$1913,"-")</f>
        <v>0</v>
      </c>
      <c r="H556" s="41">
        <f>COUNTIFS(ENTRIES!$B$2:$B$1913,$B556,ENTRIES!$H$2:$H$1913,"W")</f>
        <v>0</v>
      </c>
      <c r="I556" s="41" t="str">
        <f t="shared" si="2"/>
        <v/>
      </c>
      <c r="J556" s="41" t="str">
        <f t="shared" si="16"/>
        <v/>
      </c>
      <c r="K556" s="30"/>
      <c r="L556" s="30"/>
      <c r="M556" s="41">
        <f t="shared" si="3"/>
        <v>0</v>
      </c>
      <c r="N556" s="32"/>
    </row>
    <row r="557" spans="1:14" ht="58.5" customHeight="1">
      <c r="A557" s="30"/>
      <c r="B557" s="29"/>
      <c r="C557" s="44" t="e">
        <v>#NAME?</v>
      </c>
      <c r="D557" s="41">
        <f>COUNTIF(ENTRIES!B$2:B$1913,B557)</f>
        <v>0</v>
      </c>
      <c r="E557" s="41">
        <f>IF(COUNTIFS(ENTRIES!$B$2:$B$1913,$B557,ENTRIES!$I$2:$I$1913,"Award")&gt;0,COUNTIFS(ENTRIES!$B$2:$B$1913,$B557,ENTRIES!$I$2:$I$1913,"Award"),0)</f>
        <v>0</v>
      </c>
      <c r="F557" s="41">
        <f>COUNTIFS(ENTRIES!$B$2:$B$1913,$B557,ENTRIES!$H$2:$H$1913,"A")</f>
        <v>0</v>
      </c>
      <c r="G557" s="41">
        <f>COUNTIFS(ENTRIES!$B$2:$B$1913,$B557,ENTRIES!$H$2:$H$1913,"-")</f>
        <v>0</v>
      </c>
      <c r="H557" s="41">
        <f>COUNTIFS(ENTRIES!$B$2:$B$1913,$B557,ENTRIES!$H$2:$H$1913,"W")</f>
        <v>0</v>
      </c>
      <c r="I557" s="41" t="str">
        <f t="shared" si="2"/>
        <v/>
      </c>
      <c r="J557" s="41" t="str">
        <f t="shared" si="16"/>
        <v/>
      </c>
      <c r="K557" s="30"/>
      <c r="L557" s="30"/>
      <c r="M557" s="41">
        <f t="shared" si="3"/>
        <v>0</v>
      </c>
      <c r="N557" s="32"/>
    </row>
    <row r="558" spans="1:14" ht="58.5" customHeight="1">
      <c r="A558" s="30"/>
      <c r="B558" s="29"/>
      <c r="C558" s="44" t="e">
        <v>#NAME?</v>
      </c>
      <c r="D558" s="41">
        <f>COUNTIF(ENTRIES!B$2:B$1913,B558)</f>
        <v>0</v>
      </c>
      <c r="E558" s="41">
        <f>IF(COUNTIFS(ENTRIES!$B$2:$B$1913,$B558,ENTRIES!$I$2:$I$1913,"Award")&gt;0,COUNTIFS(ENTRIES!$B$2:$B$1913,$B558,ENTRIES!$I$2:$I$1913,"Award"),0)</f>
        <v>0</v>
      </c>
      <c r="F558" s="41">
        <f>COUNTIFS(ENTRIES!$B$2:$B$1913,$B558,ENTRIES!$H$2:$H$1913,"A")</f>
        <v>0</v>
      </c>
      <c r="G558" s="41">
        <f>COUNTIFS(ENTRIES!$B$2:$B$1913,$B558,ENTRIES!$H$2:$H$1913,"-")</f>
        <v>0</v>
      </c>
      <c r="H558" s="41">
        <f>COUNTIFS(ENTRIES!$B$2:$B$1913,$B558,ENTRIES!$H$2:$H$1913,"W")</f>
        <v>0</v>
      </c>
      <c r="I558" s="41" t="str">
        <f t="shared" si="2"/>
        <v/>
      </c>
      <c r="J558" s="41" t="str">
        <f t="shared" si="16"/>
        <v/>
      </c>
      <c r="K558" s="30"/>
      <c r="L558" s="30"/>
      <c r="M558" s="41">
        <f t="shared" si="3"/>
        <v>0</v>
      </c>
      <c r="N558" s="32"/>
    </row>
    <row r="559" spans="1:14" ht="58.5" customHeight="1">
      <c r="A559" s="30"/>
      <c r="B559" s="29"/>
      <c r="C559" s="44" t="e">
        <v>#NAME?</v>
      </c>
      <c r="D559" s="41">
        <f>COUNTIF(ENTRIES!B$2:B$1913,B559)</f>
        <v>0</v>
      </c>
      <c r="E559" s="41">
        <f>IF(COUNTIFS(ENTRIES!$B$2:$B$1913,$B559,ENTRIES!$I$2:$I$1913,"Award")&gt;0,COUNTIFS(ENTRIES!$B$2:$B$1913,$B559,ENTRIES!$I$2:$I$1913,"Award"),0)</f>
        <v>0</v>
      </c>
      <c r="F559" s="41">
        <f>COUNTIFS(ENTRIES!$B$2:$B$1913,$B559,ENTRIES!$H$2:$H$1913,"A")</f>
        <v>0</v>
      </c>
      <c r="G559" s="41">
        <f>COUNTIFS(ENTRIES!$B$2:$B$1913,$B559,ENTRIES!$H$2:$H$1913,"-")</f>
        <v>0</v>
      </c>
      <c r="H559" s="41">
        <f>COUNTIFS(ENTRIES!$B$2:$B$1913,$B559,ENTRIES!$H$2:$H$1913,"W")</f>
        <v>0</v>
      </c>
      <c r="I559" s="41" t="str">
        <f t="shared" si="2"/>
        <v/>
      </c>
      <c r="J559" s="41" t="str">
        <f t="shared" si="16"/>
        <v/>
      </c>
      <c r="K559" s="30"/>
      <c r="L559" s="30"/>
      <c r="M559" s="41">
        <f t="shared" si="3"/>
        <v>0</v>
      </c>
      <c r="N559" s="32"/>
    </row>
    <row r="560" spans="1:14" ht="58.5" customHeight="1">
      <c r="A560" s="30"/>
      <c r="B560" s="29"/>
      <c r="C560" s="44" t="e">
        <v>#NAME?</v>
      </c>
      <c r="D560" s="41">
        <f>COUNTIF(ENTRIES!B$2:B$1913,B560)</f>
        <v>0</v>
      </c>
      <c r="E560" s="41">
        <f>IF(COUNTIFS(ENTRIES!$B$2:$B$1913,$B560,ENTRIES!$I$2:$I$1913,"Award")&gt;0,COUNTIFS(ENTRIES!$B$2:$B$1913,$B560,ENTRIES!$I$2:$I$1913,"Award"),0)</f>
        <v>0</v>
      </c>
      <c r="F560" s="41">
        <f>COUNTIFS(ENTRIES!$B$2:$B$1913,$B560,ENTRIES!$H$2:$H$1913,"A")</f>
        <v>0</v>
      </c>
      <c r="G560" s="41">
        <f>COUNTIFS(ENTRIES!$B$2:$B$1913,$B560,ENTRIES!$H$2:$H$1913,"-")</f>
        <v>0</v>
      </c>
      <c r="H560" s="41">
        <f>COUNTIFS(ENTRIES!$B$2:$B$1913,$B560,ENTRIES!$H$2:$H$1913,"W")</f>
        <v>0</v>
      </c>
      <c r="I560" s="41" t="str">
        <f t="shared" si="2"/>
        <v/>
      </c>
      <c r="J560" s="41" t="str">
        <f t="shared" si="16"/>
        <v/>
      </c>
      <c r="K560" s="30"/>
      <c r="L560" s="30"/>
      <c r="M560" s="41">
        <f t="shared" si="3"/>
        <v>0</v>
      </c>
      <c r="N560" s="32"/>
    </row>
    <row r="561" spans="1:14" ht="58.5" customHeight="1">
      <c r="A561" s="30"/>
      <c r="B561" s="29"/>
      <c r="C561" s="44" t="e">
        <v>#NAME?</v>
      </c>
      <c r="D561" s="41">
        <f>COUNTIF(ENTRIES!B$2:B$1913,B561)</f>
        <v>0</v>
      </c>
      <c r="E561" s="41">
        <f>IF(COUNTIFS(ENTRIES!$B$2:$B$1913,$B561,ENTRIES!$I$2:$I$1913,"Award")&gt;0,COUNTIFS(ENTRIES!$B$2:$B$1913,$B561,ENTRIES!$I$2:$I$1913,"Award"),0)</f>
        <v>0</v>
      </c>
      <c r="F561" s="41">
        <f>COUNTIFS(ENTRIES!$B$2:$B$1913,$B561,ENTRIES!$H$2:$H$1913,"A")</f>
        <v>0</v>
      </c>
      <c r="G561" s="41">
        <f>COUNTIFS(ENTRIES!$B$2:$B$1913,$B561,ENTRIES!$H$2:$H$1913,"-")</f>
        <v>0</v>
      </c>
      <c r="H561" s="41">
        <f>COUNTIFS(ENTRIES!$B$2:$B$1913,$B561,ENTRIES!$H$2:$H$1913,"W")</f>
        <v>0</v>
      </c>
      <c r="I561" s="41" t="str">
        <f t="shared" si="2"/>
        <v/>
      </c>
      <c r="J561" s="41" t="str">
        <f t="shared" si="16"/>
        <v/>
      </c>
      <c r="K561" s="30"/>
      <c r="L561" s="30"/>
      <c r="M561" s="41">
        <f t="shared" si="3"/>
        <v>0</v>
      </c>
      <c r="N561" s="32"/>
    </row>
    <row r="562" spans="1:14" ht="58.5" customHeight="1">
      <c r="A562" s="30"/>
      <c r="B562" s="29"/>
      <c r="C562" s="44" t="e">
        <v>#NAME?</v>
      </c>
      <c r="D562" s="41">
        <f>COUNTIF(ENTRIES!B$2:B$1913,B562)</f>
        <v>0</v>
      </c>
      <c r="E562" s="41">
        <f>IF(COUNTIFS(ENTRIES!$B$2:$B$1913,$B562,ENTRIES!$I$2:$I$1913,"Award")&gt;0,COUNTIFS(ENTRIES!$B$2:$B$1913,$B562,ENTRIES!$I$2:$I$1913,"Award"),0)</f>
        <v>0</v>
      </c>
      <c r="F562" s="41">
        <f>COUNTIFS(ENTRIES!$B$2:$B$1913,$B562,ENTRIES!$H$2:$H$1913,"A")</f>
        <v>0</v>
      </c>
      <c r="G562" s="41">
        <f>COUNTIFS(ENTRIES!$B$2:$B$1913,$B562,ENTRIES!$H$2:$H$1913,"-")</f>
        <v>0</v>
      </c>
      <c r="H562" s="41">
        <f>COUNTIFS(ENTRIES!$B$2:$B$1913,$B562,ENTRIES!$H$2:$H$1913,"W")</f>
        <v>0</v>
      </c>
      <c r="I562" s="41" t="str">
        <f t="shared" si="2"/>
        <v/>
      </c>
      <c r="J562" s="41" t="str">
        <f t="shared" si="16"/>
        <v/>
      </c>
      <c r="K562" s="30"/>
      <c r="L562" s="30"/>
      <c r="M562" s="41">
        <f t="shared" si="3"/>
        <v>0</v>
      </c>
      <c r="N562" s="32"/>
    </row>
    <row r="563" spans="1:14" ht="58.5" customHeight="1">
      <c r="A563" s="30"/>
      <c r="B563" s="29"/>
      <c r="C563" s="44" t="e">
        <v>#NAME?</v>
      </c>
      <c r="D563" s="41">
        <f>COUNTIF(ENTRIES!B$2:B$1913,B563)</f>
        <v>0</v>
      </c>
      <c r="E563" s="41">
        <f>IF(COUNTIFS(ENTRIES!$B$2:$B$1913,$B563,ENTRIES!$I$2:$I$1913,"Award")&gt;0,COUNTIFS(ENTRIES!$B$2:$B$1913,$B563,ENTRIES!$I$2:$I$1913,"Award"),0)</f>
        <v>0</v>
      </c>
      <c r="F563" s="41">
        <f>COUNTIFS(ENTRIES!$B$2:$B$1913,$B563,ENTRIES!$H$2:$H$1913,"A")</f>
        <v>0</v>
      </c>
      <c r="G563" s="41">
        <f>COUNTIFS(ENTRIES!$B$2:$B$1913,$B563,ENTRIES!$H$2:$H$1913,"-")</f>
        <v>0</v>
      </c>
      <c r="H563" s="41">
        <f>COUNTIFS(ENTRIES!$B$2:$B$1913,$B563,ENTRIES!$H$2:$H$1913,"W")</f>
        <v>0</v>
      </c>
      <c r="I563" s="41" t="str">
        <f t="shared" si="2"/>
        <v/>
      </c>
      <c r="J563" s="41" t="str">
        <f t="shared" si="16"/>
        <v/>
      </c>
      <c r="K563" s="30"/>
      <c r="L563" s="30"/>
      <c r="M563" s="41">
        <f t="shared" si="3"/>
        <v>0</v>
      </c>
      <c r="N563" s="32"/>
    </row>
    <row r="564" spans="1:14" ht="58.5" customHeight="1">
      <c r="A564" s="30"/>
      <c r="B564" s="29"/>
      <c r="C564" s="44" t="e">
        <v>#NAME?</v>
      </c>
      <c r="D564" s="41">
        <f>COUNTIF(ENTRIES!B$2:B$1913,B564)</f>
        <v>0</v>
      </c>
      <c r="E564" s="41">
        <f>IF(COUNTIFS(ENTRIES!$B$2:$B$1913,$B564,ENTRIES!$I$2:$I$1913,"Award")&gt;0,COUNTIFS(ENTRIES!$B$2:$B$1913,$B564,ENTRIES!$I$2:$I$1913,"Award"),0)</f>
        <v>0</v>
      </c>
      <c r="F564" s="41">
        <f>COUNTIFS(ENTRIES!$B$2:$B$1913,$B564,ENTRIES!$H$2:$H$1913,"A")</f>
        <v>0</v>
      </c>
      <c r="G564" s="41">
        <f>COUNTIFS(ENTRIES!$B$2:$B$1913,$B564,ENTRIES!$H$2:$H$1913,"-")</f>
        <v>0</v>
      </c>
      <c r="H564" s="41">
        <f>COUNTIFS(ENTRIES!$B$2:$B$1913,$B564,ENTRIES!$H$2:$H$1913,"W")</f>
        <v>0</v>
      </c>
      <c r="I564" s="41" t="str">
        <f t="shared" si="2"/>
        <v/>
      </c>
      <c r="J564" s="41" t="str">
        <f t="shared" si="16"/>
        <v/>
      </c>
      <c r="K564" s="30"/>
      <c r="L564" s="30"/>
      <c r="M564" s="41">
        <f t="shared" si="3"/>
        <v>0</v>
      </c>
      <c r="N564" s="32"/>
    </row>
    <row r="565" spans="1:14" ht="58.5" customHeight="1">
      <c r="A565" s="30"/>
      <c r="B565" s="29"/>
      <c r="C565" s="44" t="e">
        <v>#NAME?</v>
      </c>
      <c r="D565" s="41">
        <f>COUNTIF(ENTRIES!B$2:B$1913,B565)</f>
        <v>0</v>
      </c>
      <c r="E565" s="41">
        <f>IF(COUNTIFS(ENTRIES!$B$2:$B$1913,$B565,ENTRIES!$I$2:$I$1913,"Award")&gt;0,COUNTIFS(ENTRIES!$B$2:$B$1913,$B565,ENTRIES!$I$2:$I$1913,"Award"),0)</f>
        <v>0</v>
      </c>
      <c r="F565" s="41">
        <f>COUNTIFS(ENTRIES!$B$2:$B$1913,$B565,ENTRIES!$H$2:$H$1913,"A")</f>
        <v>0</v>
      </c>
      <c r="G565" s="41">
        <f>COUNTIFS(ENTRIES!$B$2:$B$1913,$B565,ENTRIES!$H$2:$H$1913,"-")</f>
        <v>0</v>
      </c>
      <c r="H565" s="41">
        <f>COUNTIFS(ENTRIES!$B$2:$B$1913,$B565,ENTRIES!$H$2:$H$1913,"W")</f>
        <v>0</v>
      </c>
      <c r="I565" s="41" t="str">
        <f t="shared" si="2"/>
        <v/>
      </c>
      <c r="J565" s="41" t="str">
        <f t="shared" si="16"/>
        <v/>
      </c>
      <c r="K565" s="30"/>
      <c r="L565" s="30"/>
      <c r="M565" s="41">
        <f t="shared" si="3"/>
        <v>0</v>
      </c>
      <c r="N565" s="32"/>
    </row>
    <row r="566" spans="1:14" ht="58.5" customHeight="1">
      <c r="A566" s="30"/>
      <c r="B566" s="29"/>
      <c r="C566" s="44" t="e">
        <v>#NAME?</v>
      </c>
      <c r="D566" s="41">
        <f>COUNTIF(ENTRIES!B$2:B$1913,B566)</f>
        <v>0</v>
      </c>
      <c r="E566" s="41">
        <f>IF(COUNTIFS(ENTRIES!$B$2:$B$1913,$B566,ENTRIES!$I$2:$I$1913,"Award")&gt;0,COUNTIFS(ENTRIES!$B$2:$B$1913,$B566,ENTRIES!$I$2:$I$1913,"Award"),0)</f>
        <v>0</v>
      </c>
      <c r="F566" s="41">
        <f>COUNTIFS(ENTRIES!$B$2:$B$1913,$B566,ENTRIES!$H$2:$H$1913,"A")</f>
        <v>0</v>
      </c>
      <c r="G566" s="41">
        <f>COUNTIFS(ENTRIES!$B$2:$B$1913,$B566,ENTRIES!$H$2:$H$1913,"-")</f>
        <v>0</v>
      </c>
      <c r="H566" s="41">
        <f>COUNTIFS(ENTRIES!$B$2:$B$1913,$B566,ENTRIES!$H$2:$H$1913,"W")</f>
        <v>0</v>
      </c>
      <c r="I566" s="41" t="str">
        <f t="shared" si="2"/>
        <v/>
      </c>
      <c r="J566" s="41" t="str">
        <f t="shared" si="16"/>
        <v/>
      </c>
      <c r="K566" s="30"/>
      <c r="L566" s="30"/>
      <c r="M566" s="41">
        <f t="shared" si="3"/>
        <v>0</v>
      </c>
      <c r="N566" s="32"/>
    </row>
    <row r="567" spans="1:14" ht="58.5" customHeight="1">
      <c r="A567" s="30"/>
      <c r="B567" s="29"/>
      <c r="C567" s="44" t="e">
        <v>#NAME?</v>
      </c>
      <c r="D567" s="41">
        <f>COUNTIF(ENTRIES!B$2:B$1913,B567)</f>
        <v>0</v>
      </c>
      <c r="E567" s="41">
        <f>IF(COUNTIFS(ENTRIES!$B$2:$B$1913,$B567,ENTRIES!$I$2:$I$1913,"Award")&gt;0,COUNTIFS(ENTRIES!$B$2:$B$1913,$B567,ENTRIES!$I$2:$I$1913,"Award"),0)</f>
        <v>0</v>
      </c>
      <c r="F567" s="41">
        <f>COUNTIFS(ENTRIES!$B$2:$B$1913,$B567,ENTRIES!$H$2:$H$1913,"A")</f>
        <v>0</v>
      </c>
      <c r="G567" s="41">
        <f>COUNTIFS(ENTRIES!$B$2:$B$1913,$B567,ENTRIES!$H$2:$H$1913,"-")</f>
        <v>0</v>
      </c>
      <c r="H567" s="41">
        <f>COUNTIFS(ENTRIES!$B$2:$B$1913,$B567,ENTRIES!$H$2:$H$1913,"W")</f>
        <v>0</v>
      </c>
      <c r="I567" s="41" t="str">
        <f t="shared" si="2"/>
        <v/>
      </c>
      <c r="J567" s="41" t="str">
        <f t="shared" si="16"/>
        <v/>
      </c>
      <c r="K567" s="30"/>
      <c r="L567" s="30"/>
      <c r="M567" s="41">
        <f t="shared" si="3"/>
        <v>0</v>
      </c>
      <c r="N567" s="32"/>
    </row>
    <row r="568" spans="1:14" ht="58.5" customHeight="1">
      <c r="A568" s="30"/>
      <c r="B568" s="29"/>
      <c r="C568" s="44" t="e">
        <v>#NAME?</v>
      </c>
      <c r="D568" s="41">
        <f>COUNTIF(ENTRIES!B$2:B$1913,B568)</f>
        <v>0</v>
      </c>
      <c r="E568" s="41">
        <f>IF(COUNTIFS(ENTRIES!$B$2:$B$1913,$B568,ENTRIES!$I$2:$I$1913,"Award")&gt;0,COUNTIFS(ENTRIES!$B$2:$B$1913,$B568,ENTRIES!$I$2:$I$1913,"Award"),0)</f>
        <v>0</v>
      </c>
      <c r="F568" s="41">
        <f>COUNTIFS(ENTRIES!$B$2:$B$1913,$B568,ENTRIES!$H$2:$H$1913,"A")</f>
        <v>0</v>
      </c>
      <c r="G568" s="41">
        <f>COUNTIFS(ENTRIES!$B$2:$B$1913,$B568,ENTRIES!$H$2:$H$1913,"-")</f>
        <v>0</v>
      </c>
      <c r="H568" s="41">
        <f>COUNTIFS(ENTRIES!$B$2:$B$1913,$B568,ENTRIES!$H$2:$H$1913,"W")</f>
        <v>0</v>
      </c>
      <c r="I568" s="41" t="str">
        <f t="shared" si="2"/>
        <v/>
      </c>
      <c r="J568" s="41" t="str">
        <f t="shared" si="16"/>
        <v/>
      </c>
      <c r="K568" s="30"/>
      <c r="L568" s="30"/>
      <c r="M568" s="41">
        <f t="shared" si="3"/>
        <v>0</v>
      </c>
      <c r="N568" s="32"/>
    </row>
    <row r="569" spans="1:14" ht="58.5" customHeight="1">
      <c r="A569" s="30"/>
      <c r="B569" s="29"/>
      <c r="C569" s="44" t="e">
        <v>#NAME?</v>
      </c>
      <c r="D569" s="41">
        <f>COUNTIF(ENTRIES!B$2:B$1913,B569)</f>
        <v>0</v>
      </c>
      <c r="E569" s="41">
        <f>IF(COUNTIFS(ENTRIES!$B$2:$B$1913,$B569,ENTRIES!$I$2:$I$1913,"Award")&gt;0,COUNTIFS(ENTRIES!$B$2:$B$1913,$B569,ENTRIES!$I$2:$I$1913,"Award"),0)</f>
        <v>0</v>
      </c>
      <c r="F569" s="41">
        <f>COUNTIFS(ENTRIES!$B$2:$B$1913,$B569,ENTRIES!$H$2:$H$1913,"A")</f>
        <v>0</v>
      </c>
      <c r="G569" s="41">
        <f>COUNTIFS(ENTRIES!$B$2:$B$1913,$B569,ENTRIES!$H$2:$H$1913,"-")</f>
        <v>0</v>
      </c>
      <c r="H569" s="41">
        <f>COUNTIFS(ENTRIES!$B$2:$B$1913,$B569,ENTRIES!$H$2:$H$1913,"W")</f>
        <v>0</v>
      </c>
      <c r="I569" s="41" t="str">
        <f t="shared" si="2"/>
        <v/>
      </c>
      <c r="J569" s="41" t="str">
        <f t="shared" si="16"/>
        <v/>
      </c>
      <c r="K569" s="30"/>
      <c r="L569" s="30"/>
      <c r="M569" s="41">
        <f t="shared" si="3"/>
        <v>0</v>
      </c>
      <c r="N569" s="32"/>
    </row>
    <row r="570" spans="1:14" ht="58.5" customHeight="1">
      <c r="A570" s="30"/>
      <c r="B570" s="29"/>
      <c r="C570" s="44" t="e">
        <v>#NAME?</v>
      </c>
      <c r="D570" s="41">
        <f>COUNTIF(ENTRIES!B$2:B$1913,B570)</f>
        <v>0</v>
      </c>
      <c r="E570" s="41">
        <f>IF(COUNTIFS(ENTRIES!$B$2:$B$1913,$B570,ENTRIES!$I$2:$I$1913,"Award")&gt;0,COUNTIFS(ENTRIES!$B$2:$B$1913,$B570,ENTRIES!$I$2:$I$1913,"Award"),0)</f>
        <v>0</v>
      </c>
      <c r="F570" s="41">
        <f>COUNTIFS(ENTRIES!$B$2:$B$1913,$B570,ENTRIES!$H$2:$H$1913,"A")</f>
        <v>0</v>
      </c>
      <c r="G570" s="41">
        <f>COUNTIFS(ENTRIES!$B$2:$B$1913,$B570,ENTRIES!$H$2:$H$1913,"-")</f>
        <v>0</v>
      </c>
      <c r="H570" s="41">
        <f>COUNTIFS(ENTRIES!$B$2:$B$1913,$B570,ENTRIES!$H$2:$H$1913,"W")</f>
        <v>0</v>
      </c>
      <c r="I570" s="41" t="str">
        <f t="shared" si="2"/>
        <v/>
      </c>
      <c r="J570" s="41" t="str">
        <f t="shared" si="16"/>
        <v/>
      </c>
      <c r="K570" s="30"/>
      <c r="L570" s="30"/>
      <c r="M570" s="41">
        <f t="shared" si="3"/>
        <v>0</v>
      </c>
      <c r="N570" s="32"/>
    </row>
    <row r="571" spans="1:14" ht="58.5" customHeight="1">
      <c r="A571" s="30"/>
      <c r="B571" s="29"/>
      <c r="C571" s="44" t="e">
        <v>#NAME?</v>
      </c>
      <c r="D571" s="41">
        <f>COUNTIF(ENTRIES!B$2:B$1913,B571)</f>
        <v>0</v>
      </c>
      <c r="E571" s="41">
        <f>IF(COUNTIFS(ENTRIES!$B$2:$B$1913,$B571,ENTRIES!$I$2:$I$1913,"Award")&gt;0,COUNTIFS(ENTRIES!$B$2:$B$1913,$B571,ENTRIES!$I$2:$I$1913,"Award"),0)</f>
        <v>0</v>
      </c>
      <c r="F571" s="41">
        <f>COUNTIFS(ENTRIES!$B$2:$B$1913,$B571,ENTRIES!$H$2:$H$1913,"A")</f>
        <v>0</v>
      </c>
      <c r="G571" s="41">
        <f>COUNTIFS(ENTRIES!$B$2:$B$1913,$B571,ENTRIES!$H$2:$H$1913,"-")</f>
        <v>0</v>
      </c>
      <c r="H571" s="41">
        <f>COUNTIFS(ENTRIES!$B$2:$B$1913,$B571,ENTRIES!$H$2:$H$1913,"W")</f>
        <v>0</v>
      </c>
      <c r="I571" s="41" t="str">
        <f t="shared" si="2"/>
        <v/>
      </c>
      <c r="J571" s="41" t="str">
        <f t="shared" si="16"/>
        <v/>
      </c>
      <c r="K571" s="30"/>
      <c r="L571" s="30"/>
      <c r="M571" s="41">
        <f t="shared" si="3"/>
        <v>0</v>
      </c>
      <c r="N571" s="32"/>
    </row>
    <row r="572" spans="1:14" ht="58.5" customHeight="1">
      <c r="A572" s="30"/>
      <c r="B572" s="29"/>
      <c r="C572" s="44" t="e">
        <v>#NAME?</v>
      </c>
      <c r="D572" s="41">
        <f>COUNTIF(ENTRIES!B$2:B$1913,B572)</f>
        <v>0</v>
      </c>
      <c r="E572" s="41">
        <f>IF(COUNTIFS(ENTRIES!$B$2:$B$1913,$B572,ENTRIES!$I$2:$I$1913,"Award")&gt;0,COUNTIFS(ENTRIES!$B$2:$B$1913,$B572,ENTRIES!$I$2:$I$1913,"Award"),0)</f>
        <v>0</v>
      </c>
      <c r="F572" s="41">
        <f>COUNTIFS(ENTRIES!$B$2:$B$1913,$B572,ENTRIES!$H$2:$H$1913,"A")</f>
        <v>0</v>
      </c>
      <c r="G572" s="41">
        <f>COUNTIFS(ENTRIES!$B$2:$B$1913,$B572,ENTRIES!$H$2:$H$1913,"-")</f>
        <v>0</v>
      </c>
      <c r="H572" s="41">
        <f>COUNTIFS(ENTRIES!$B$2:$B$1913,$B572,ENTRIES!$H$2:$H$1913,"W")</f>
        <v>0</v>
      </c>
      <c r="I572" s="41" t="str">
        <f t="shared" si="2"/>
        <v/>
      </c>
      <c r="J572" s="41" t="str">
        <f t="shared" si="16"/>
        <v/>
      </c>
      <c r="K572" s="30"/>
      <c r="L572" s="30"/>
      <c r="M572" s="41">
        <f t="shared" si="3"/>
        <v>0</v>
      </c>
      <c r="N572" s="32"/>
    </row>
    <row r="573" spans="1:14" ht="58.5" customHeight="1">
      <c r="A573" s="30"/>
      <c r="B573" s="29"/>
      <c r="C573" s="44" t="e">
        <v>#NAME?</v>
      </c>
      <c r="D573" s="41">
        <f>COUNTIF(ENTRIES!B$2:B$1913,B573)</f>
        <v>0</v>
      </c>
      <c r="E573" s="41">
        <f>IF(COUNTIFS(ENTRIES!$B$2:$B$1913,$B573,ENTRIES!$I$2:$I$1913,"Award")&gt;0,COUNTIFS(ENTRIES!$B$2:$B$1913,$B573,ENTRIES!$I$2:$I$1913,"Award"),0)</f>
        <v>0</v>
      </c>
      <c r="F573" s="41">
        <f>COUNTIFS(ENTRIES!$B$2:$B$1913,$B573,ENTRIES!$H$2:$H$1913,"A")</f>
        <v>0</v>
      </c>
      <c r="G573" s="41">
        <f>COUNTIFS(ENTRIES!$B$2:$B$1913,$B573,ENTRIES!$H$2:$H$1913,"-")</f>
        <v>0</v>
      </c>
      <c r="H573" s="41">
        <f>COUNTIFS(ENTRIES!$B$2:$B$1913,$B573,ENTRIES!$H$2:$H$1913,"W")</f>
        <v>0</v>
      </c>
      <c r="I573" s="41" t="str">
        <f t="shared" si="2"/>
        <v/>
      </c>
      <c r="J573" s="41" t="str">
        <f t="shared" si="16"/>
        <v/>
      </c>
      <c r="K573" s="30"/>
      <c r="L573" s="30"/>
      <c r="M573" s="41">
        <f t="shared" si="3"/>
        <v>0</v>
      </c>
      <c r="N573" s="32"/>
    </row>
    <row r="574" spans="1:14" ht="58.5" customHeight="1">
      <c r="A574" s="30"/>
      <c r="B574" s="29"/>
      <c r="C574" s="44" t="e">
        <v>#NAME?</v>
      </c>
      <c r="D574" s="41">
        <f>COUNTIF(ENTRIES!B$2:B$1913,B574)</f>
        <v>0</v>
      </c>
      <c r="E574" s="41">
        <f>IF(COUNTIFS(ENTRIES!$B$2:$B$1913,$B574,ENTRIES!$I$2:$I$1913,"Award")&gt;0,COUNTIFS(ENTRIES!$B$2:$B$1913,$B574,ENTRIES!$I$2:$I$1913,"Award"),0)</f>
        <v>0</v>
      </c>
      <c r="F574" s="41">
        <f>COUNTIFS(ENTRIES!$B$2:$B$1913,$B574,ENTRIES!$H$2:$H$1913,"A")</f>
        <v>0</v>
      </c>
      <c r="G574" s="41">
        <f>COUNTIFS(ENTRIES!$B$2:$B$1913,$B574,ENTRIES!$H$2:$H$1913,"-")</f>
        <v>0</v>
      </c>
      <c r="H574" s="41">
        <f>COUNTIFS(ENTRIES!$B$2:$B$1913,$B574,ENTRIES!$H$2:$H$1913,"W")</f>
        <v>0</v>
      </c>
      <c r="I574" s="41" t="str">
        <f t="shared" si="2"/>
        <v/>
      </c>
      <c r="J574" s="41" t="str">
        <f t="shared" si="16"/>
        <v/>
      </c>
      <c r="K574" s="30"/>
      <c r="L574" s="30"/>
      <c r="M574" s="41">
        <f t="shared" si="3"/>
        <v>0</v>
      </c>
      <c r="N574" s="32"/>
    </row>
    <row r="575" spans="1:14" ht="58.5" customHeight="1">
      <c r="A575" s="30"/>
      <c r="B575" s="29"/>
      <c r="C575" s="44" t="e">
        <v>#NAME?</v>
      </c>
      <c r="D575" s="41">
        <f>COUNTIF(ENTRIES!B$2:B$1913,B575)</f>
        <v>0</v>
      </c>
      <c r="E575" s="41">
        <f>IF(COUNTIFS(ENTRIES!$B$2:$B$1913,$B575,ENTRIES!$I$2:$I$1913,"Award")&gt;0,COUNTIFS(ENTRIES!$B$2:$B$1913,$B575,ENTRIES!$I$2:$I$1913,"Award"),0)</f>
        <v>0</v>
      </c>
      <c r="F575" s="41">
        <f>COUNTIFS(ENTRIES!$B$2:$B$1913,$B575,ENTRIES!$H$2:$H$1913,"A")</f>
        <v>0</v>
      </c>
      <c r="G575" s="41">
        <f>COUNTIFS(ENTRIES!$B$2:$B$1913,$B575,ENTRIES!$H$2:$H$1913,"-")</f>
        <v>0</v>
      </c>
      <c r="H575" s="41">
        <f>COUNTIFS(ENTRIES!$B$2:$B$1913,$B575,ENTRIES!$H$2:$H$1913,"W")</f>
        <v>0</v>
      </c>
      <c r="I575" s="41" t="str">
        <f t="shared" si="2"/>
        <v/>
      </c>
      <c r="J575" s="41" t="str">
        <f t="shared" si="16"/>
        <v/>
      </c>
      <c r="K575" s="30"/>
      <c r="L575" s="30"/>
      <c r="M575" s="41">
        <f t="shared" si="3"/>
        <v>0</v>
      </c>
      <c r="N575" s="32"/>
    </row>
    <row r="576" spans="1:14" ht="58.5" customHeight="1">
      <c r="A576" s="30"/>
      <c r="B576" s="29"/>
      <c r="C576" s="44" t="e">
        <v>#NAME?</v>
      </c>
      <c r="D576" s="41">
        <f>COUNTIF(ENTRIES!B$2:B$1913,B576)</f>
        <v>0</v>
      </c>
      <c r="E576" s="41">
        <f>IF(COUNTIFS(ENTRIES!$B$2:$B$1913,$B576,ENTRIES!$I$2:$I$1913,"Award")&gt;0,COUNTIFS(ENTRIES!$B$2:$B$1913,$B576,ENTRIES!$I$2:$I$1913,"Award"),0)</f>
        <v>0</v>
      </c>
      <c r="F576" s="41">
        <f>COUNTIFS(ENTRIES!$B$2:$B$1913,$B576,ENTRIES!$H$2:$H$1913,"A")</f>
        <v>0</v>
      </c>
      <c r="G576" s="41">
        <f>COUNTIFS(ENTRIES!$B$2:$B$1913,$B576,ENTRIES!$H$2:$H$1913,"-")</f>
        <v>0</v>
      </c>
      <c r="H576" s="41">
        <f>COUNTIFS(ENTRIES!$B$2:$B$1913,$B576,ENTRIES!$H$2:$H$1913,"W")</f>
        <v>0</v>
      </c>
      <c r="I576" s="41" t="str">
        <f t="shared" si="2"/>
        <v/>
      </c>
      <c r="J576" s="41" t="str">
        <f t="shared" si="16"/>
        <v/>
      </c>
      <c r="K576" s="30"/>
      <c r="L576" s="30"/>
      <c r="M576" s="41">
        <f t="shared" si="3"/>
        <v>0</v>
      </c>
      <c r="N576" s="32"/>
    </row>
    <row r="577" spans="1:14" ht="58.5" customHeight="1">
      <c r="A577" s="30"/>
      <c r="B577" s="29"/>
      <c r="C577" s="44" t="e">
        <v>#NAME?</v>
      </c>
      <c r="D577" s="41">
        <f>COUNTIF(ENTRIES!B$2:B$1913,B577)</f>
        <v>0</v>
      </c>
      <c r="E577" s="41">
        <f>IF(COUNTIFS(ENTRIES!$B$2:$B$1913,$B577,ENTRIES!$I$2:$I$1913,"Award")&gt;0,COUNTIFS(ENTRIES!$B$2:$B$1913,$B577,ENTRIES!$I$2:$I$1913,"Award"),0)</f>
        <v>0</v>
      </c>
      <c r="F577" s="41">
        <f>COUNTIFS(ENTRIES!$B$2:$B$1913,$B577,ENTRIES!$H$2:$H$1913,"A")</f>
        <v>0</v>
      </c>
      <c r="G577" s="41">
        <f>COUNTIFS(ENTRIES!$B$2:$B$1913,$B577,ENTRIES!$H$2:$H$1913,"-")</f>
        <v>0</v>
      </c>
      <c r="H577" s="41">
        <f>COUNTIFS(ENTRIES!$B$2:$B$1913,$B577,ENTRIES!$H$2:$H$1913,"W")</f>
        <v>0</v>
      </c>
      <c r="I577" s="41" t="str">
        <f t="shared" si="2"/>
        <v/>
      </c>
      <c r="J577" s="41" t="str">
        <f t="shared" si="16"/>
        <v/>
      </c>
      <c r="K577" s="30"/>
      <c r="L577" s="30"/>
      <c r="M577" s="41">
        <f t="shared" si="3"/>
        <v>0</v>
      </c>
      <c r="N577" s="32"/>
    </row>
    <row r="578" spans="1:14" ht="58.5" customHeight="1">
      <c r="A578" s="30"/>
      <c r="B578" s="29"/>
      <c r="C578" s="44" t="e">
        <v>#NAME?</v>
      </c>
      <c r="D578" s="41">
        <f>COUNTIF(ENTRIES!B$2:B$1913,B578)</f>
        <v>0</v>
      </c>
      <c r="E578" s="41">
        <f>IF(COUNTIFS(ENTRIES!$B$2:$B$1913,$B578,ENTRIES!$I$2:$I$1913,"Award")&gt;0,COUNTIFS(ENTRIES!$B$2:$B$1913,$B578,ENTRIES!$I$2:$I$1913,"Award"),0)</f>
        <v>0</v>
      </c>
      <c r="F578" s="41">
        <f>COUNTIFS(ENTRIES!$B$2:$B$1913,$B578,ENTRIES!$H$2:$H$1913,"A")</f>
        <v>0</v>
      </c>
      <c r="G578" s="41">
        <f>COUNTIFS(ENTRIES!$B$2:$B$1913,$B578,ENTRIES!$H$2:$H$1913,"-")</f>
        <v>0</v>
      </c>
      <c r="H578" s="41">
        <f>COUNTIFS(ENTRIES!$B$2:$B$1913,$B578,ENTRIES!$H$2:$H$1913,"W")</f>
        <v>0</v>
      </c>
      <c r="I578" s="41" t="str">
        <f t="shared" si="2"/>
        <v/>
      </c>
      <c r="J578" s="41" t="str">
        <f t="shared" si="16"/>
        <v/>
      </c>
      <c r="K578" s="30"/>
      <c r="L578" s="30"/>
      <c r="M578" s="41">
        <f t="shared" si="3"/>
        <v>0</v>
      </c>
      <c r="N578" s="32"/>
    </row>
    <row r="579" spans="1:14" ht="58.5" customHeight="1">
      <c r="A579" s="30"/>
      <c r="B579" s="29"/>
      <c r="C579" s="44" t="e">
        <v>#NAME?</v>
      </c>
      <c r="D579" s="41">
        <f>COUNTIF(ENTRIES!B$2:B$1913,B579)</f>
        <v>0</v>
      </c>
      <c r="E579" s="41">
        <f>IF(COUNTIFS(ENTRIES!$B$2:$B$1913,$B579,ENTRIES!$I$2:$I$1913,"Award")&gt;0,COUNTIFS(ENTRIES!$B$2:$B$1913,$B579,ENTRIES!$I$2:$I$1913,"Award"),0)</f>
        <v>0</v>
      </c>
      <c r="F579" s="41">
        <f>COUNTIFS(ENTRIES!$B$2:$B$1913,$B579,ENTRIES!$H$2:$H$1913,"A")</f>
        <v>0</v>
      </c>
      <c r="G579" s="41">
        <f>COUNTIFS(ENTRIES!$B$2:$B$1913,$B579,ENTRIES!$H$2:$H$1913,"-")</f>
        <v>0</v>
      </c>
      <c r="H579" s="41">
        <f>COUNTIFS(ENTRIES!$B$2:$B$1913,$B579,ENTRIES!$H$2:$H$1913,"W")</f>
        <v>0</v>
      </c>
      <c r="I579" s="41" t="str">
        <f t="shared" si="2"/>
        <v/>
      </c>
      <c r="J579" s="41" t="str">
        <f t="shared" si="16"/>
        <v/>
      </c>
      <c r="K579" s="30"/>
      <c r="L579" s="30"/>
      <c r="M579" s="41">
        <f t="shared" si="3"/>
        <v>0</v>
      </c>
      <c r="N579" s="32"/>
    </row>
    <row r="580" spans="1:14" ht="58.5" customHeight="1">
      <c r="A580" s="30"/>
      <c r="B580" s="29"/>
      <c r="C580" s="44" t="e">
        <v>#NAME?</v>
      </c>
      <c r="D580" s="41">
        <f>COUNTIF(ENTRIES!B$2:B$1913,B580)</f>
        <v>0</v>
      </c>
      <c r="E580" s="41">
        <f>IF(COUNTIFS(ENTRIES!$B$2:$B$1913,$B580,ENTRIES!$I$2:$I$1913,"Award")&gt;0,COUNTIFS(ENTRIES!$B$2:$B$1913,$B580,ENTRIES!$I$2:$I$1913,"Award"),0)</f>
        <v>0</v>
      </c>
      <c r="F580" s="41">
        <f>COUNTIFS(ENTRIES!$B$2:$B$1913,$B580,ENTRIES!$H$2:$H$1913,"A")</f>
        <v>0</v>
      </c>
      <c r="G580" s="41">
        <f>COUNTIFS(ENTRIES!$B$2:$B$1913,$B580,ENTRIES!$H$2:$H$1913,"-")</f>
        <v>0</v>
      </c>
      <c r="H580" s="41">
        <f>COUNTIFS(ENTRIES!$B$2:$B$1913,$B580,ENTRIES!$H$2:$H$1913,"W")</f>
        <v>0</v>
      </c>
      <c r="I580" s="41" t="str">
        <f t="shared" si="2"/>
        <v/>
      </c>
      <c r="J580" s="41" t="str">
        <f t="shared" si="16"/>
        <v/>
      </c>
      <c r="K580" s="30"/>
      <c r="L580" s="30"/>
      <c r="M580" s="41">
        <f t="shared" si="3"/>
        <v>0</v>
      </c>
      <c r="N580" s="32"/>
    </row>
    <row r="581" spans="1:14" ht="58.5" customHeight="1">
      <c r="A581" s="30"/>
      <c r="B581" s="29"/>
      <c r="C581" s="44" t="e">
        <v>#NAME?</v>
      </c>
      <c r="D581" s="41">
        <f>COUNTIF(ENTRIES!B$2:B$1913,B581)</f>
        <v>0</v>
      </c>
      <c r="E581" s="41">
        <f>IF(COUNTIFS(ENTRIES!$B$2:$B$1913,$B581,ENTRIES!$I$2:$I$1913,"Award")&gt;0,COUNTIFS(ENTRIES!$B$2:$B$1913,$B581,ENTRIES!$I$2:$I$1913,"Award"),0)</f>
        <v>0</v>
      </c>
      <c r="F581" s="41">
        <f>COUNTIFS(ENTRIES!$B$2:$B$1913,$B581,ENTRIES!$H$2:$H$1913,"A")</f>
        <v>0</v>
      </c>
      <c r="G581" s="41">
        <f>COUNTIFS(ENTRIES!$B$2:$B$1913,$B581,ENTRIES!$H$2:$H$1913,"-")</f>
        <v>0</v>
      </c>
      <c r="H581" s="41">
        <f>COUNTIFS(ENTRIES!$B$2:$B$1913,$B581,ENTRIES!$H$2:$H$1913,"W")</f>
        <v>0</v>
      </c>
      <c r="I581" s="41" t="str">
        <f t="shared" si="2"/>
        <v/>
      </c>
      <c r="J581" s="41" t="str">
        <f t="shared" si="16"/>
        <v/>
      </c>
      <c r="K581" s="30"/>
      <c r="L581" s="30"/>
      <c r="M581" s="41">
        <f t="shared" si="3"/>
        <v>0</v>
      </c>
      <c r="N581" s="32"/>
    </row>
    <row r="582" spans="1:14" ht="58.5" customHeight="1">
      <c r="A582" s="30"/>
      <c r="B582" s="29"/>
      <c r="C582" s="44" t="e">
        <v>#NAME?</v>
      </c>
      <c r="D582" s="41">
        <f>COUNTIF(ENTRIES!B$2:B$1913,B582)</f>
        <v>0</v>
      </c>
      <c r="E582" s="41">
        <f>IF(COUNTIFS(ENTRIES!$B$2:$B$1913,$B582,ENTRIES!$I$2:$I$1913,"Award")&gt;0,COUNTIFS(ENTRIES!$B$2:$B$1913,$B582,ENTRIES!$I$2:$I$1913,"Award"),0)</f>
        <v>0</v>
      </c>
      <c r="F582" s="41">
        <f>COUNTIFS(ENTRIES!$B$2:$B$1913,$B582,ENTRIES!$H$2:$H$1913,"A")</f>
        <v>0</v>
      </c>
      <c r="G582" s="41">
        <f>COUNTIFS(ENTRIES!$B$2:$B$1913,$B582,ENTRIES!$H$2:$H$1913,"-")</f>
        <v>0</v>
      </c>
      <c r="H582" s="41">
        <f>COUNTIFS(ENTRIES!$B$2:$B$1913,$B582,ENTRIES!$H$2:$H$1913,"W")</f>
        <v>0</v>
      </c>
      <c r="I582" s="41" t="str">
        <f t="shared" si="2"/>
        <v/>
      </c>
      <c r="J582" s="41" t="str">
        <f t="shared" si="16"/>
        <v/>
      </c>
      <c r="K582" s="30"/>
      <c r="L582" s="30"/>
      <c r="M582" s="41">
        <f t="shared" si="3"/>
        <v>0</v>
      </c>
      <c r="N582" s="32"/>
    </row>
    <row r="583" spans="1:14" ht="58.5" customHeight="1">
      <c r="A583" s="30"/>
      <c r="B583" s="29"/>
      <c r="C583" s="44" t="e">
        <v>#NAME?</v>
      </c>
      <c r="D583" s="41">
        <f>COUNTIF(ENTRIES!B$2:B$1913,B583)</f>
        <v>0</v>
      </c>
      <c r="E583" s="41">
        <f>IF(COUNTIFS(ENTRIES!$B$2:$B$1913,$B583,ENTRIES!$I$2:$I$1913,"Award")&gt;0,COUNTIFS(ENTRIES!$B$2:$B$1913,$B583,ENTRIES!$I$2:$I$1913,"Award"),0)</f>
        <v>0</v>
      </c>
      <c r="F583" s="41">
        <f>COUNTIFS(ENTRIES!$B$2:$B$1913,$B583,ENTRIES!$H$2:$H$1913,"A")</f>
        <v>0</v>
      </c>
      <c r="G583" s="41">
        <f>COUNTIFS(ENTRIES!$B$2:$B$1913,$B583,ENTRIES!$H$2:$H$1913,"-")</f>
        <v>0</v>
      </c>
      <c r="H583" s="41">
        <f>COUNTIFS(ENTRIES!$B$2:$B$1913,$B583,ENTRIES!$H$2:$H$1913,"W")</f>
        <v>0</v>
      </c>
      <c r="I583" s="41" t="str">
        <f t="shared" si="2"/>
        <v/>
      </c>
      <c r="J583" s="41" t="str">
        <f t="shared" si="16"/>
        <v/>
      </c>
      <c r="K583" s="30"/>
      <c r="L583" s="30"/>
      <c r="M583" s="41">
        <f t="shared" si="3"/>
        <v>0</v>
      </c>
      <c r="N583" s="32"/>
    </row>
    <row r="584" spans="1:14" ht="58.5" customHeight="1">
      <c r="A584" s="30"/>
      <c r="B584" s="29"/>
      <c r="C584" s="44" t="e">
        <v>#NAME?</v>
      </c>
      <c r="D584" s="41">
        <f>COUNTIF(ENTRIES!B$2:B$1913,B584)</f>
        <v>0</v>
      </c>
      <c r="E584" s="41">
        <f>IF(COUNTIFS(ENTRIES!$B$2:$B$1913,$B584,ENTRIES!$I$2:$I$1913,"Award")&gt;0,COUNTIFS(ENTRIES!$B$2:$B$1913,$B584,ENTRIES!$I$2:$I$1913,"Award"),0)</f>
        <v>0</v>
      </c>
      <c r="F584" s="41">
        <f>COUNTIFS(ENTRIES!$B$2:$B$1913,$B584,ENTRIES!$H$2:$H$1913,"A")</f>
        <v>0</v>
      </c>
      <c r="G584" s="41">
        <f>COUNTIFS(ENTRIES!$B$2:$B$1913,$B584,ENTRIES!$H$2:$H$1913,"-")</f>
        <v>0</v>
      </c>
      <c r="H584" s="41">
        <f>COUNTIFS(ENTRIES!$B$2:$B$1913,$B584,ENTRIES!$H$2:$H$1913,"W")</f>
        <v>0</v>
      </c>
      <c r="I584" s="41" t="str">
        <f t="shared" si="2"/>
        <v/>
      </c>
      <c r="J584" s="41" t="str">
        <f t="shared" si="16"/>
        <v/>
      </c>
      <c r="K584" s="30"/>
      <c r="L584" s="30"/>
      <c r="M584" s="41">
        <f t="shared" si="3"/>
        <v>0</v>
      </c>
      <c r="N584" s="32"/>
    </row>
    <row r="585" spans="1:14" ht="58.5" customHeight="1">
      <c r="A585" s="30"/>
      <c r="B585" s="29"/>
      <c r="C585" s="44" t="e">
        <v>#NAME?</v>
      </c>
      <c r="D585" s="41">
        <f>COUNTIF(ENTRIES!B$2:B$1913,B585)</f>
        <v>0</v>
      </c>
      <c r="E585" s="41">
        <f>IF(COUNTIFS(ENTRIES!$B$2:$B$1913,$B585,ENTRIES!$I$2:$I$1913,"Award")&gt;0,COUNTIFS(ENTRIES!$B$2:$B$1913,$B585,ENTRIES!$I$2:$I$1913,"Award"),0)</f>
        <v>0</v>
      </c>
      <c r="F585" s="41">
        <f>COUNTIFS(ENTRIES!$B$2:$B$1913,$B585,ENTRIES!$H$2:$H$1913,"A")</f>
        <v>0</v>
      </c>
      <c r="G585" s="41">
        <f>COUNTIFS(ENTRIES!$B$2:$B$1913,$B585,ENTRIES!$H$2:$H$1913,"-")</f>
        <v>0</v>
      </c>
      <c r="H585" s="41">
        <f>COUNTIFS(ENTRIES!$B$2:$B$1913,$B585,ENTRIES!$H$2:$H$1913,"W")</f>
        <v>0</v>
      </c>
      <c r="I585" s="41" t="str">
        <f t="shared" si="2"/>
        <v/>
      </c>
      <c r="J585" s="41" t="str">
        <f t="shared" si="16"/>
        <v/>
      </c>
      <c r="K585" s="30"/>
      <c r="L585" s="30"/>
      <c r="M585" s="41">
        <f t="shared" si="3"/>
        <v>0</v>
      </c>
      <c r="N585" s="32"/>
    </row>
    <row r="586" spans="1:14" ht="58.5" customHeight="1">
      <c r="A586" s="30"/>
      <c r="B586" s="29"/>
      <c r="C586" s="44" t="e">
        <v>#NAME?</v>
      </c>
      <c r="D586" s="41">
        <f>COUNTIF(ENTRIES!B$2:B$1913,B586)</f>
        <v>0</v>
      </c>
      <c r="E586" s="41">
        <f>IF(COUNTIFS(ENTRIES!$B$2:$B$1913,$B586,ENTRIES!$I$2:$I$1913,"Award")&gt;0,COUNTIFS(ENTRIES!$B$2:$B$1913,$B586,ENTRIES!$I$2:$I$1913,"Award"),0)</f>
        <v>0</v>
      </c>
      <c r="F586" s="41">
        <f>COUNTIFS(ENTRIES!$B$2:$B$1913,$B586,ENTRIES!$H$2:$H$1913,"A")</f>
        <v>0</v>
      </c>
      <c r="G586" s="41">
        <f>COUNTIFS(ENTRIES!$B$2:$B$1913,$B586,ENTRIES!$H$2:$H$1913,"-")</f>
        <v>0</v>
      </c>
      <c r="H586" s="41">
        <f>COUNTIFS(ENTRIES!$B$2:$B$1913,$B586,ENTRIES!$H$2:$H$1913,"W")</f>
        <v>0</v>
      </c>
      <c r="I586" s="41" t="str">
        <f t="shared" si="2"/>
        <v/>
      </c>
      <c r="J586" s="41" t="str">
        <f t="shared" si="16"/>
        <v/>
      </c>
      <c r="K586" s="30"/>
      <c r="L586" s="30"/>
      <c r="M586" s="41">
        <f t="shared" si="3"/>
        <v>0</v>
      </c>
      <c r="N586" s="32"/>
    </row>
    <row r="587" spans="1:14" ht="58.5" customHeight="1">
      <c r="A587" s="30"/>
      <c r="B587" s="29"/>
      <c r="C587" s="44" t="e">
        <v>#NAME?</v>
      </c>
      <c r="D587" s="41">
        <f>COUNTIF(ENTRIES!B$2:B$1913,B587)</f>
        <v>0</v>
      </c>
      <c r="E587" s="41">
        <f>IF(COUNTIFS(ENTRIES!$B$2:$B$1913,$B587,ENTRIES!$I$2:$I$1913,"Award")&gt;0,COUNTIFS(ENTRIES!$B$2:$B$1913,$B587,ENTRIES!$I$2:$I$1913,"Award"),0)</f>
        <v>0</v>
      </c>
      <c r="F587" s="41">
        <f>COUNTIFS(ENTRIES!$B$2:$B$1913,$B587,ENTRIES!$H$2:$H$1913,"A")</f>
        <v>0</v>
      </c>
      <c r="G587" s="41">
        <f>COUNTIFS(ENTRIES!$B$2:$B$1913,$B587,ENTRIES!$H$2:$H$1913,"-")</f>
        <v>0</v>
      </c>
      <c r="H587" s="41">
        <f>COUNTIFS(ENTRIES!$B$2:$B$1913,$B587,ENTRIES!$H$2:$H$1913,"W")</f>
        <v>0</v>
      </c>
      <c r="I587" s="41" t="str">
        <f t="shared" si="2"/>
        <v/>
      </c>
      <c r="J587" s="41" t="str">
        <f t="shared" si="16"/>
        <v/>
      </c>
      <c r="K587" s="30"/>
      <c r="L587" s="30"/>
      <c r="M587" s="41">
        <f t="shared" si="3"/>
        <v>0</v>
      </c>
      <c r="N587" s="32"/>
    </row>
    <row r="588" spans="1:14" ht="58.5" customHeight="1">
      <c r="A588" s="30"/>
      <c r="B588" s="29"/>
      <c r="C588" s="44" t="e">
        <v>#NAME?</v>
      </c>
      <c r="D588" s="41">
        <f>COUNTIF(ENTRIES!B$2:B$1913,B588)</f>
        <v>0</v>
      </c>
      <c r="E588" s="41">
        <f>IF(COUNTIFS(ENTRIES!$B$2:$B$1913,$B588,ENTRIES!$I$2:$I$1913,"Award")&gt;0,COUNTIFS(ENTRIES!$B$2:$B$1913,$B588,ENTRIES!$I$2:$I$1913,"Award"),0)</f>
        <v>0</v>
      </c>
      <c r="F588" s="41">
        <f>COUNTIFS(ENTRIES!$B$2:$B$1913,$B588,ENTRIES!$H$2:$H$1913,"A")</f>
        <v>0</v>
      </c>
      <c r="G588" s="41">
        <f>COUNTIFS(ENTRIES!$B$2:$B$1913,$B588,ENTRIES!$H$2:$H$1913,"-")</f>
        <v>0</v>
      </c>
      <c r="H588" s="41">
        <f>COUNTIFS(ENTRIES!$B$2:$B$1913,$B588,ENTRIES!$H$2:$H$1913,"W")</f>
        <v>0</v>
      </c>
      <c r="I588" s="41" t="str">
        <f t="shared" si="2"/>
        <v/>
      </c>
      <c r="J588" s="41" t="str">
        <f t="shared" si="16"/>
        <v/>
      </c>
      <c r="K588" s="30"/>
      <c r="L588" s="30"/>
      <c r="M588" s="41">
        <f t="shared" si="3"/>
        <v>0</v>
      </c>
      <c r="N588" s="32"/>
    </row>
    <row r="589" spans="1:14" ht="58.5" customHeight="1">
      <c r="A589" s="30"/>
      <c r="B589" s="29"/>
      <c r="C589" s="44" t="e">
        <v>#NAME?</v>
      </c>
      <c r="D589" s="41">
        <f>COUNTIF(ENTRIES!B$2:B$1913,B589)</f>
        <v>0</v>
      </c>
      <c r="E589" s="41">
        <f>IF(COUNTIFS(ENTRIES!$B$2:$B$1913,$B589,ENTRIES!$I$2:$I$1913,"Award")&gt;0,COUNTIFS(ENTRIES!$B$2:$B$1913,$B589,ENTRIES!$I$2:$I$1913,"Award"),0)</f>
        <v>0</v>
      </c>
      <c r="F589" s="41">
        <f>COUNTIFS(ENTRIES!$B$2:$B$1913,$B589,ENTRIES!$H$2:$H$1913,"A")</f>
        <v>0</v>
      </c>
      <c r="G589" s="41">
        <f>COUNTIFS(ENTRIES!$B$2:$B$1913,$B589,ENTRIES!$H$2:$H$1913,"-")</f>
        <v>0</v>
      </c>
      <c r="H589" s="41">
        <f>COUNTIFS(ENTRIES!$B$2:$B$1913,$B589,ENTRIES!$H$2:$H$1913,"W")</f>
        <v>0</v>
      </c>
      <c r="I589" s="41" t="str">
        <f t="shared" si="2"/>
        <v/>
      </c>
      <c r="J589" s="41" t="str">
        <f t="shared" si="16"/>
        <v/>
      </c>
      <c r="K589" s="30"/>
      <c r="L589" s="30"/>
      <c r="M589" s="41">
        <f t="shared" si="3"/>
        <v>0</v>
      </c>
      <c r="N589" s="32"/>
    </row>
    <row r="590" spans="1:14" ht="58.5" customHeight="1">
      <c r="A590" s="30"/>
      <c r="B590" s="29"/>
      <c r="C590" s="44" t="e">
        <v>#NAME?</v>
      </c>
      <c r="D590" s="41">
        <f>COUNTIF(ENTRIES!B$2:B$1913,B590)</f>
        <v>0</v>
      </c>
      <c r="E590" s="41">
        <f>IF(COUNTIFS(ENTRIES!$B$2:$B$1913,$B590,ENTRIES!$I$2:$I$1913,"Award")&gt;0,COUNTIFS(ENTRIES!$B$2:$B$1913,$B590,ENTRIES!$I$2:$I$1913,"Award"),0)</f>
        <v>0</v>
      </c>
      <c r="F590" s="41">
        <f>COUNTIFS(ENTRIES!$B$2:$B$1913,$B590,ENTRIES!$H$2:$H$1913,"A")</f>
        <v>0</v>
      </c>
      <c r="G590" s="41">
        <f>COUNTIFS(ENTRIES!$B$2:$B$1913,$B590,ENTRIES!$H$2:$H$1913,"-")</f>
        <v>0</v>
      </c>
      <c r="H590" s="41">
        <f>COUNTIFS(ENTRIES!$B$2:$B$1913,$B590,ENTRIES!$H$2:$H$1913,"W")</f>
        <v>0</v>
      </c>
      <c r="I590" s="41" t="str">
        <f t="shared" si="2"/>
        <v/>
      </c>
      <c r="J590" s="41" t="str">
        <f t="shared" si="16"/>
        <v/>
      </c>
      <c r="K590" s="30"/>
      <c r="L590" s="30"/>
      <c r="M590" s="41">
        <f t="shared" si="3"/>
        <v>0</v>
      </c>
      <c r="N590" s="32"/>
    </row>
    <row r="591" spans="1:14" ht="58.5" customHeight="1">
      <c r="A591" s="30"/>
      <c r="B591" s="29"/>
      <c r="C591" s="44" t="e">
        <v>#NAME?</v>
      </c>
      <c r="D591" s="41">
        <f>COUNTIF(ENTRIES!B$2:B$1913,B591)</f>
        <v>0</v>
      </c>
      <c r="E591" s="41">
        <f>IF(COUNTIFS(ENTRIES!$B$2:$B$1913,$B591,ENTRIES!$I$2:$I$1913,"Award")&gt;0,COUNTIFS(ENTRIES!$B$2:$B$1913,$B591,ENTRIES!$I$2:$I$1913,"Award"),0)</f>
        <v>0</v>
      </c>
      <c r="F591" s="41">
        <f>COUNTIFS(ENTRIES!$B$2:$B$1913,$B591,ENTRIES!$H$2:$H$1913,"A")</f>
        <v>0</v>
      </c>
      <c r="G591" s="41">
        <f>COUNTIFS(ENTRIES!$B$2:$B$1913,$B591,ENTRIES!$H$2:$H$1913,"-")</f>
        <v>0</v>
      </c>
      <c r="H591" s="41">
        <f>COUNTIFS(ENTRIES!$B$2:$B$1913,$B591,ENTRIES!$H$2:$H$1913,"W")</f>
        <v>0</v>
      </c>
      <c r="I591" s="41" t="str">
        <f t="shared" si="2"/>
        <v/>
      </c>
      <c r="J591" s="41" t="str">
        <f t="shared" si="16"/>
        <v/>
      </c>
      <c r="K591" s="30"/>
      <c r="L591" s="30"/>
      <c r="M591" s="41">
        <f t="shared" si="3"/>
        <v>0</v>
      </c>
      <c r="N591" s="32"/>
    </row>
    <row r="592" spans="1:14" ht="58.5" customHeight="1">
      <c r="A592" s="30"/>
      <c r="B592" s="29"/>
      <c r="C592" s="44" t="e">
        <v>#NAME?</v>
      </c>
      <c r="D592" s="41">
        <f>COUNTIF(ENTRIES!B$2:B$1913,B592)</f>
        <v>0</v>
      </c>
      <c r="E592" s="41">
        <f>IF(COUNTIFS(ENTRIES!$B$2:$B$1913,$B592,ENTRIES!$I$2:$I$1913,"Award")&gt;0,COUNTIFS(ENTRIES!$B$2:$B$1913,$B592,ENTRIES!$I$2:$I$1913,"Award"),0)</f>
        <v>0</v>
      </c>
      <c r="F592" s="41">
        <f>COUNTIFS(ENTRIES!$B$2:$B$1913,$B592,ENTRIES!$H$2:$H$1913,"A")</f>
        <v>0</v>
      </c>
      <c r="G592" s="41">
        <f>COUNTIFS(ENTRIES!$B$2:$B$1913,$B592,ENTRIES!$H$2:$H$1913,"-")</f>
        <v>0</v>
      </c>
      <c r="H592" s="41">
        <f>COUNTIFS(ENTRIES!$B$2:$B$1913,$B592,ENTRIES!$H$2:$H$1913,"W")</f>
        <v>0</v>
      </c>
      <c r="I592" s="41" t="str">
        <f t="shared" si="2"/>
        <v/>
      </c>
      <c r="J592" s="41" t="str">
        <f t="shared" si="16"/>
        <v/>
      </c>
      <c r="K592" s="30"/>
      <c r="L592" s="30"/>
      <c r="M592" s="41">
        <f t="shared" si="3"/>
        <v>0</v>
      </c>
      <c r="N592" s="32"/>
    </row>
    <row r="593" spans="1:14" ht="58.5" customHeight="1">
      <c r="A593" s="30"/>
      <c r="B593" s="29"/>
      <c r="C593" s="44" t="e">
        <v>#NAME?</v>
      </c>
      <c r="D593" s="41">
        <f>COUNTIF(ENTRIES!B$2:B$1913,B593)</f>
        <v>0</v>
      </c>
      <c r="E593" s="41">
        <f>IF(COUNTIFS(ENTRIES!$B$2:$B$1913,$B593,ENTRIES!$I$2:$I$1913,"Award")&gt;0,COUNTIFS(ENTRIES!$B$2:$B$1913,$B593,ENTRIES!$I$2:$I$1913,"Award"),0)</f>
        <v>0</v>
      </c>
      <c r="F593" s="41">
        <f>COUNTIFS(ENTRIES!$B$2:$B$1913,$B593,ENTRIES!$H$2:$H$1913,"A")</f>
        <v>0</v>
      </c>
      <c r="G593" s="41">
        <f>COUNTIFS(ENTRIES!$B$2:$B$1913,$B593,ENTRIES!$H$2:$H$1913,"-")</f>
        <v>0</v>
      </c>
      <c r="H593" s="41">
        <f>COUNTIFS(ENTRIES!$B$2:$B$1913,$B593,ENTRIES!$H$2:$H$1913,"W")</f>
        <v>0</v>
      </c>
      <c r="I593" s="41" t="str">
        <f t="shared" si="2"/>
        <v/>
      </c>
      <c r="J593" s="41" t="str">
        <f t="shared" si="16"/>
        <v/>
      </c>
      <c r="K593" s="30"/>
      <c r="L593" s="30"/>
      <c r="M593" s="41">
        <f t="shared" si="3"/>
        <v>0</v>
      </c>
      <c r="N593" s="32"/>
    </row>
    <row r="594" spans="1:14" ht="58.5" customHeight="1">
      <c r="A594" s="30"/>
      <c r="B594" s="29"/>
      <c r="C594" s="44" t="e">
        <v>#NAME?</v>
      </c>
      <c r="D594" s="41">
        <f>COUNTIF(ENTRIES!B$2:B$1913,B594)</f>
        <v>0</v>
      </c>
      <c r="E594" s="41">
        <f>IF(COUNTIFS(ENTRIES!$B$2:$B$1913,$B594,ENTRIES!$I$2:$I$1913,"Award")&gt;0,COUNTIFS(ENTRIES!$B$2:$B$1913,$B594,ENTRIES!$I$2:$I$1913,"Award"),0)</f>
        <v>0</v>
      </c>
      <c r="F594" s="41">
        <f>COUNTIFS(ENTRIES!$B$2:$B$1913,$B594,ENTRIES!$H$2:$H$1913,"A")</f>
        <v>0</v>
      </c>
      <c r="G594" s="41">
        <f>COUNTIFS(ENTRIES!$B$2:$B$1913,$B594,ENTRIES!$H$2:$H$1913,"-")</f>
        <v>0</v>
      </c>
      <c r="H594" s="41">
        <f>COUNTIFS(ENTRIES!$B$2:$B$1913,$B594,ENTRIES!$H$2:$H$1913,"W")</f>
        <v>0</v>
      </c>
      <c r="I594" s="41" t="str">
        <f t="shared" si="2"/>
        <v/>
      </c>
      <c r="J594" s="41" t="str">
        <f t="shared" si="16"/>
        <v/>
      </c>
      <c r="K594" s="30"/>
      <c r="L594" s="30"/>
      <c r="M594" s="41">
        <f t="shared" si="3"/>
        <v>0</v>
      </c>
      <c r="N594" s="32"/>
    </row>
    <row r="595" spans="1:14" ht="58.5" customHeight="1">
      <c r="A595" s="30"/>
      <c r="B595" s="29"/>
      <c r="C595" s="44" t="e">
        <v>#NAME?</v>
      </c>
      <c r="D595" s="41">
        <f>COUNTIF(ENTRIES!B$2:B$1913,B595)</f>
        <v>0</v>
      </c>
      <c r="E595" s="41">
        <f>IF(COUNTIFS(ENTRIES!$B$2:$B$1913,$B595,ENTRIES!$I$2:$I$1913,"Award")&gt;0,COUNTIFS(ENTRIES!$B$2:$B$1913,$B595,ENTRIES!$I$2:$I$1913,"Award"),0)</f>
        <v>0</v>
      </c>
      <c r="F595" s="41">
        <f>COUNTIFS(ENTRIES!$B$2:$B$1913,$B595,ENTRIES!$H$2:$H$1913,"A")</f>
        <v>0</v>
      </c>
      <c r="G595" s="41">
        <f>COUNTIFS(ENTRIES!$B$2:$B$1913,$B595,ENTRIES!$H$2:$H$1913,"-")</f>
        <v>0</v>
      </c>
      <c r="H595" s="41">
        <f>COUNTIFS(ENTRIES!$B$2:$B$1913,$B595,ENTRIES!$H$2:$H$1913,"W")</f>
        <v>0</v>
      </c>
      <c r="I595" s="41" t="str">
        <f t="shared" si="2"/>
        <v/>
      </c>
      <c r="J595" s="41" t="str">
        <f t="shared" si="16"/>
        <v/>
      </c>
      <c r="K595" s="30"/>
      <c r="L595" s="30"/>
      <c r="M595" s="41">
        <f t="shared" si="3"/>
        <v>0</v>
      </c>
      <c r="N595" s="32"/>
    </row>
    <row r="596" spans="1:14" ht="58.5" customHeight="1">
      <c r="A596" s="30"/>
      <c r="B596" s="29"/>
      <c r="C596" s="44" t="e">
        <v>#NAME?</v>
      </c>
      <c r="D596" s="41">
        <f>COUNTIF(ENTRIES!B$2:B$1913,B596)</f>
        <v>0</v>
      </c>
      <c r="E596" s="41">
        <f>IF(COUNTIFS(ENTRIES!$B$2:$B$1913,$B596,ENTRIES!$I$2:$I$1913,"Award")&gt;0,COUNTIFS(ENTRIES!$B$2:$B$1913,$B596,ENTRIES!$I$2:$I$1913,"Award"),0)</f>
        <v>0</v>
      </c>
      <c r="F596" s="41">
        <f>COUNTIFS(ENTRIES!$B$2:$B$1913,$B596,ENTRIES!$H$2:$H$1913,"A")</f>
        <v>0</v>
      </c>
      <c r="G596" s="41">
        <f>COUNTIFS(ENTRIES!$B$2:$B$1913,$B596,ENTRIES!$H$2:$H$1913,"-")</f>
        <v>0</v>
      </c>
      <c r="H596" s="41">
        <f>COUNTIFS(ENTRIES!$B$2:$B$1913,$B596,ENTRIES!$H$2:$H$1913,"W")</f>
        <v>0</v>
      </c>
      <c r="I596" s="41" t="str">
        <f t="shared" si="2"/>
        <v/>
      </c>
      <c r="J596" s="41" t="str">
        <f t="shared" si="16"/>
        <v/>
      </c>
      <c r="K596" s="30"/>
      <c r="L596" s="30"/>
      <c r="M596" s="41">
        <f t="shared" si="3"/>
        <v>0</v>
      </c>
      <c r="N596" s="32"/>
    </row>
    <row r="597" spans="1:14" ht="58.5" customHeight="1">
      <c r="A597" s="30"/>
      <c r="B597" s="29"/>
      <c r="C597" s="44" t="e">
        <v>#NAME?</v>
      </c>
      <c r="D597" s="41">
        <f>COUNTIF(ENTRIES!B$2:B$1913,B597)</f>
        <v>0</v>
      </c>
      <c r="E597" s="41">
        <f>IF(COUNTIFS(ENTRIES!$B$2:$B$1913,$B597,ENTRIES!$I$2:$I$1913,"Award")&gt;0,COUNTIFS(ENTRIES!$B$2:$B$1913,$B597,ENTRIES!$I$2:$I$1913,"Award"),0)</f>
        <v>0</v>
      </c>
      <c r="F597" s="41">
        <f>COUNTIFS(ENTRIES!$B$2:$B$1913,$B597,ENTRIES!$H$2:$H$1913,"A")</f>
        <v>0</v>
      </c>
      <c r="G597" s="41">
        <f>COUNTIFS(ENTRIES!$B$2:$B$1913,$B597,ENTRIES!$H$2:$H$1913,"-")</f>
        <v>0</v>
      </c>
      <c r="H597" s="41">
        <f>COUNTIFS(ENTRIES!$B$2:$B$1913,$B597,ENTRIES!$H$2:$H$1913,"W")</f>
        <v>0</v>
      </c>
      <c r="I597" s="41" t="str">
        <f t="shared" si="2"/>
        <v/>
      </c>
      <c r="J597" s="41" t="str">
        <f t="shared" si="16"/>
        <v/>
      </c>
      <c r="K597" s="30"/>
      <c r="L597" s="30"/>
      <c r="M597" s="41">
        <f t="shared" si="3"/>
        <v>0</v>
      </c>
      <c r="N597" s="32"/>
    </row>
    <row r="598" spans="1:14" ht="58.5" customHeight="1">
      <c r="A598" s="30"/>
      <c r="B598" s="29"/>
      <c r="C598" s="44" t="e">
        <v>#NAME?</v>
      </c>
      <c r="D598" s="41">
        <f>COUNTIF(ENTRIES!B$2:B$1913,B598)</f>
        <v>0</v>
      </c>
      <c r="E598" s="41">
        <f>IF(COUNTIFS(ENTRIES!$B$2:$B$1913,$B598,ENTRIES!$I$2:$I$1913,"Award")&gt;0,COUNTIFS(ENTRIES!$B$2:$B$1913,$B598,ENTRIES!$I$2:$I$1913,"Award"),0)</f>
        <v>0</v>
      </c>
      <c r="F598" s="41">
        <f>COUNTIFS(ENTRIES!$B$2:$B$1913,$B598,ENTRIES!$H$2:$H$1913,"A")</f>
        <v>0</v>
      </c>
      <c r="G598" s="41">
        <f>COUNTIFS(ENTRIES!$B$2:$B$1913,$B598,ENTRIES!$H$2:$H$1913,"-")</f>
        <v>0</v>
      </c>
      <c r="H598" s="41">
        <f>COUNTIFS(ENTRIES!$B$2:$B$1913,$B598,ENTRIES!$H$2:$H$1913,"W")</f>
        <v>0</v>
      </c>
      <c r="I598" s="41" t="str">
        <f t="shared" si="2"/>
        <v/>
      </c>
      <c r="J598" s="41" t="str">
        <f t="shared" si="16"/>
        <v/>
      </c>
      <c r="K598" s="30"/>
      <c r="L598" s="30"/>
      <c r="M598" s="41">
        <f t="shared" si="3"/>
        <v>0</v>
      </c>
      <c r="N598" s="32"/>
    </row>
    <row r="599" spans="1:14" ht="58.5" customHeight="1">
      <c r="A599" s="30"/>
      <c r="B599" s="29"/>
      <c r="C599" s="44" t="e">
        <v>#NAME?</v>
      </c>
      <c r="D599" s="41">
        <f>COUNTIF(ENTRIES!B$2:B$1913,B599)</f>
        <v>0</v>
      </c>
      <c r="E599" s="41">
        <f>IF(COUNTIFS(ENTRIES!$B$2:$B$1913,$B599,ENTRIES!$I$2:$I$1913,"Award")&gt;0,COUNTIFS(ENTRIES!$B$2:$B$1913,$B599,ENTRIES!$I$2:$I$1913,"Award"),0)</f>
        <v>0</v>
      </c>
      <c r="F599" s="41">
        <f>COUNTIFS(ENTRIES!$B$2:$B$1913,$B599,ENTRIES!$H$2:$H$1913,"A")</f>
        <v>0</v>
      </c>
      <c r="G599" s="41">
        <f>COUNTIFS(ENTRIES!$B$2:$B$1913,$B599,ENTRIES!$H$2:$H$1913,"-")</f>
        <v>0</v>
      </c>
      <c r="H599" s="41">
        <f>COUNTIFS(ENTRIES!$B$2:$B$1913,$B599,ENTRIES!$H$2:$H$1913,"W")</f>
        <v>0</v>
      </c>
      <c r="I599" s="41" t="str">
        <f t="shared" si="2"/>
        <v/>
      </c>
      <c r="J599" s="41" t="str">
        <f t="shared" si="16"/>
        <v/>
      </c>
      <c r="K599" s="30"/>
      <c r="L599" s="30"/>
      <c r="M599" s="41">
        <f t="shared" si="3"/>
        <v>0</v>
      </c>
      <c r="N599" s="32"/>
    </row>
    <row r="600" spans="1:14" ht="58.5" customHeight="1">
      <c r="A600" s="30"/>
      <c r="B600" s="29"/>
      <c r="C600" s="44" t="e">
        <v>#NAME?</v>
      </c>
      <c r="D600" s="41">
        <f>COUNTIF(ENTRIES!B$2:B$1913,B600)</f>
        <v>0</v>
      </c>
      <c r="E600" s="41">
        <f>IF(COUNTIFS(ENTRIES!$B$2:$B$1913,$B600,ENTRIES!$I$2:$I$1913,"Award")&gt;0,COUNTIFS(ENTRIES!$B$2:$B$1913,$B600,ENTRIES!$I$2:$I$1913,"Award"),0)</f>
        <v>0</v>
      </c>
      <c r="F600" s="41">
        <f>COUNTIFS(ENTRIES!$B$2:$B$1913,$B600,ENTRIES!$H$2:$H$1913,"A")</f>
        <v>0</v>
      </c>
      <c r="G600" s="41">
        <f>COUNTIFS(ENTRIES!$B$2:$B$1913,$B600,ENTRIES!$H$2:$H$1913,"-")</f>
        <v>0</v>
      </c>
      <c r="H600" s="41">
        <f>COUNTIFS(ENTRIES!$B$2:$B$1913,$B600,ENTRIES!$H$2:$H$1913,"W")</f>
        <v>0</v>
      </c>
      <c r="I600" s="41" t="str">
        <f t="shared" si="2"/>
        <v/>
      </c>
      <c r="J600" s="41" t="str">
        <f t="shared" si="16"/>
        <v/>
      </c>
      <c r="K600" s="30"/>
      <c r="L600" s="30"/>
      <c r="M600" s="41">
        <f t="shared" si="3"/>
        <v>0</v>
      </c>
      <c r="N600" s="32"/>
    </row>
    <row r="601" spans="1:14" ht="58.5" customHeight="1">
      <c r="A601" s="30"/>
      <c r="B601" s="29"/>
      <c r="C601" s="44" t="e">
        <v>#NAME?</v>
      </c>
      <c r="D601" s="41">
        <f>COUNTIF(ENTRIES!B$2:B$1913,B601)</f>
        <v>0</v>
      </c>
      <c r="E601" s="41">
        <f>IF(COUNTIFS(ENTRIES!$B$2:$B$1913,$B601,ENTRIES!$I$2:$I$1913,"Award")&gt;0,COUNTIFS(ENTRIES!$B$2:$B$1913,$B601,ENTRIES!$I$2:$I$1913,"Award"),0)</f>
        <v>0</v>
      </c>
      <c r="F601" s="41">
        <f>COUNTIFS(ENTRIES!$B$2:$B$1913,$B601,ENTRIES!$H$2:$H$1913,"A")</f>
        <v>0</v>
      </c>
      <c r="G601" s="41">
        <f>COUNTIFS(ENTRIES!$B$2:$B$1913,$B601,ENTRIES!$H$2:$H$1913,"-")</f>
        <v>0</v>
      </c>
      <c r="H601" s="41">
        <f>COUNTIFS(ENTRIES!$B$2:$B$1913,$B601,ENTRIES!$H$2:$H$1913,"W")</f>
        <v>0</v>
      </c>
      <c r="I601" s="41" t="str">
        <f t="shared" si="2"/>
        <v/>
      </c>
      <c r="J601" s="41" t="str">
        <f t="shared" si="16"/>
        <v/>
      </c>
      <c r="K601" s="30"/>
      <c r="L601" s="30"/>
      <c r="M601" s="41">
        <f t="shared" si="3"/>
        <v>0</v>
      </c>
      <c r="N601" s="32"/>
    </row>
    <row r="602" spans="1:14" ht="58.5" customHeight="1">
      <c r="A602" s="30"/>
      <c r="B602" s="29"/>
      <c r="C602" s="44" t="e">
        <v>#NAME?</v>
      </c>
      <c r="D602" s="41">
        <f>COUNTIF(ENTRIES!B$2:B$1913,B602)</f>
        <v>0</v>
      </c>
      <c r="E602" s="41">
        <f>IF(COUNTIFS(ENTRIES!$B$2:$B$1913,$B602,ENTRIES!$I$2:$I$1913,"Award")&gt;0,COUNTIFS(ENTRIES!$B$2:$B$1913,$B602,ENTRIES!$I$2:$I$1913,"Award"),0)</f>
        <v>0</v>
      </c>
      <c r="F602" s="41">
        <f>COUNTIFS(ENTRIES!$B$2:$B$1913,$B602,ENTRIES!$H$2:$H$1913,"A")</f>
        <v>0</v>
      </c>
      <c r="G602" s="41">
        <f>COUNTIFS(ENTRIES!$B$2:$B$1913,$B602,ENTRIES!$H$2:$H$1913,"-")</f>
        <v>0</v>
      </c>
      <c r="H602" s="41">
        <f>COUNTIFS(ENTRIES!$B$2:$B$1913,$B602,ENTRIES!$H$2:$H$1913,"W")</f>
        <v>0</v>
      </c>
      <c r="I602" s="41" t="str">
        <f t="shared" si="2"/>
        <v/>
      </c>
      <c r="J602" s="41" t="str">
        <f t="shared" si="16"/>
        <v/>
      </c>
      <c r="K602" s="30"/>
      <c r="L602" s="30"/>
      <c r="M602" s="41">
        <f t="shared" si="3"/>
        <v>0</v>
      </c>
      <c r="N602" s="32"/>
    </row>
    <row r="603" spans="1:14" ht="58.5" customHeight="1">
      <c r="A603" s="30"/>
      <c r="B603" s="29"/>
      <c r="C603" s="44" t="e">
        <v>#NAME?</v>
      </c>
      <c r="D603" s="41">
        <f>COUNTIF(ENTRIES!B$2:B$1913,B603)</f>
        <v>0</v>
      </c>
      <c r="E603" s="41">
        <f>IF(COUNTIFS(ENTRIES!$B$2:$B$1913,$B603,ENTRIES!$I$2:$I$1913,"Award")&gt;0,COUNTIFS(ENTRIES!$B$2:$B$1913,$B603,ENTRIES!$I$2:$I$1913,"Award"),0)</f>
        <v>0</v>
      </c>
      <c r="F603" s="41">
        <f>COUNTIFS(ENTRIES!$B$2:$B$1913,$B603,ENTRIES!$H$2:$H$1913,"A")</f>
        <v>0</v>
      </c>
      <c r="G603" s="41">
        <f>COUNTIFS(ENTRIES!$B$2:$B$1913,$B603,ENTRIES!$H$2:$H$1913,"-")</f>
        <v>0</v>
      </c>
      <c r="H603" s="41">
        <f>COUNTIFS(ENTRIES!$B$2:$B$1913,$B603,ENTRIES!$H$2:$H$1913,"W")</f>
        <v>0</v>
      </c>
      <c r="I603" s="41" t="str">
        <f t="shared" si="2"/>
        <v/>
      </c>
      <c r="J603" s="41" t="str">
        <f t="shared" si="16"/>
        <v/>
      </c>
      <c r="K603" s="30"/>
      <c r="L603" s="30"/>
      <c r="M603" s="41">
        <f t="shared" si="3"/>
        <v>0</v>
      </c>
      <c r="N603" s="32"/>
    </row>
    <row r="604" spans="1:14" ht="58.5" customHeight="1">
      <c r="A604" s="30"/>
      <c r="B604" s="29"/>
      <c r="C604" s="44" t="e">
        <v>#NAME?</v>
      </c>
      <c r="D604" s="41">
        <f>COUNTIF(ENTRIES!B$2:B$1913,B604)</f>
        <v>0</v>
      </c>
      <c r="E604" s="41">
        <f>IF(COUNTIFS(ENTRIES!$B$2:$B$1913,$B604,ENTRIES!$I$2:$I$1913,"Award")&gt;0,COUNTIFS(ENTRIES!$B$2:$B$1913,$B604,ENTRIES!$I$2:$I$1913,"Award"),0)</f>
        <v>0</v>
      </c>
      <c r="F604" s="41">
        <f>COUNTIFS(ENTRIES!$B$2:$B$1913,$B604,ENTRIES!$H$2:$H$1913,"A")</f>
        <v>0</v>
      </c>
      <c r="G604" s="41">
        <f>COUNTIFS(ENTRIES!$B$2:$B$1913,$B604,ENTRIES!$H$2:$H$1913,"-")</f>
        <v>0</v>
      </c>
      <c r="H604" s="41">
        <f>COUNTIFS(ENTRIES!$B$2:$B$1913,$B604,ENTRIES!$H$2:$H$1913,"W")</f>
        <v>0</v>
      </c>
      <c r="I604" s="41" t="str">
        <f t="shared" si="2"/>
        <v/>
      </c>
      <c r="J604" s="41" t="str">
        <f t="shared" si="16"/>
        <v/>
      </c>
      <c r="K604" s="30"/>
      <c r="L604" s="30"/>
      <c r="M604" s="41">
        <f t="shared" si="3"/>
        <v>0</v>
      </c>
      <c r="N604" s="32"/>
    </row>
    <row r="605" spans="1:14" ht="58.5" customHeight="1">
      <c r="A605" s="30"/>
      <c r="B605" s="29"/>
      <c r="C605" s="44" t="e">
        <v>#NAME?</v>
      </c>
      <c r="D605" s="41">
        <f>COUNTIF(ENTRIES!B$2:B$1913,B605)</f>
        <v>0</v>
      </c>
      <c r="E605" s="41">
        <f>IF(COUNTIFS(ENTRIES!$B$2:$B$1913,$B605,ENTRIES!$I$2:$I$1913,"Award")&gt;0,COUNTIFS(ENTRIES!$B$2:$B$1913,$B605,ENTRIES!$I$2:$I$1913,"Award"),0)</f>
        <v>0</v>
      </c>
      <c r="F605" s="41">
        <f>COUNTIFS(ENTRIES!$B$2:$B$1913,$B605,ENTRIES!$H$2:$H$1913,"A")</f>
        <v>0</v>
      </c>
      <c r="G605" s="41">
        <f>COUNTIFS(ENTRIES!$B$2:$B$1913,$B605,ENTRIES!$H$2:$H$1913,"-")</f>
        <v>0</v>
      </c>
      <c r="H605" s="41">
        <f>COUNTIFS(ENTRIES!$B$2:$B$1913,$B605,ENTRIES!$H$2:$H$1913,"W")</f>
        <v>0</v>
      </c>
      <c r="I605" s="41" t="str">
        <f t="shared" si="2"/>
        <v/>
      </c>
      <c r="J605" s="41" t="str">
        <f t="shared" si="16"/>
        <v/>
      </c>
      <c r="K605" s="30"/>
      <c r="L605" s="30"/>
      <c r="M605" s="41">
        <f t="shared" si="3"/>
        <v>0</v>
      </c>
      <c r="N605" s="32"/>
    </row>
    <row r="606" spans="1:14" ht="58.5" customHeight="1">
      <c r="A606" s="30"/>
      <c r="B606" s="29"/>
      <c r="C606" s="44" t="e">
        <v>#NAME?</v>
      </c>
      <c r="D606" s="41">
        <f>COUNTIF(ENTRIES!B$2:B$1913,B606)</f>
        <v>0</v>
      </c>
      <c r="E606" s="41">
        <f>IF(COUNTIFS(ENTRIES!$B$2:$B$1913,$B606,ENTRIES!$I$2:$I$1913,"Award")&gt;0,COUNTIFS(ENTRIES!$B$2:$B$1913,$B606,ENTRIES!$I$2:$I$1913,"Award"),0)</f>
        <v>0</v>
      </c>
      <c r="F606" s="41">
        <f>COUNTIFS(ENTRIES!$B$2:$B$1913,$B606,ENTRIES!$H$2:$H$1913,"A")</f>
        <v>0</v>
      </c>
      <c r="G606" s="41">
        <f>COUNTIFS(ENTRIES!$B$2:$B$1913,$B606,ENTRIES!$H$2:$H$1913,"-")</f>
        <v>0</v>
      </c>
      <c r="H606" s="41">
        <f>COUNTIFS(ENTRIES!$B$2:$B$1913,$B606,ENTRIES!$H$2:$H$1913,"W")</f>
        <v>0</v>
      </c>
      <c r="I606" s="41" t="str">
        <f t="shared" si="2"/>
        <v/>
      </c>
      <c r="J606" s="41" t="str">
        <f t="shared" si="16"/>
        <v/>
      </c>
      <c r="K606" s="30"/>
      <c r="L606" s="30"/>
      <c r="M606" s="41">
        <f t="shared" si="3"/>
        <v>0</v>
      </c>
      <c r="N606" s="32"/>
    </row>
    <row r="607" spans="1:14" ht="58.5" customHeight="1">
      <c r="A607" s="30"/>
      <c r="B607" s="29"/>
      <c r="C607" s="44" t="e">
        <v>#NAME?</v>
      </c>
      <c r="D607" s="41">
        <f>COUNTIF(ENTRIES!B$2:B$1913,B607)</f>
        <v>0</v>
      </c>
      <c r="E607" s="41">
        <f>IF(COUNTIFS(ENTRIES!$B$2:$B$1913,$B607,ENTRIES!$I$2:$I$1913,"Award")&gt;0,COUNTIFS(ENTRIES!$B$2:$B$1913,$B607,ENTRIES!$I$2:$I$1913,"Award"),0)</f>
        <v>0</v>
      </c>
      <c r="F607" s="41">
        <f>COUNTIFS(ENTRIES!$B$2:$B$1913,$B607,ENTRIES!$H$2:$H$1913,"A")</f>
        <v>0</v>
      </c>
      <c r="G607" s="41">
        <f>COUNTIFS(ENTRIES!$B$2:$B$1913,$B607,ENTRIES!$H$2:$H$1913,"-")</f>
        <v>0</v>
      </c>
      <c r="H607" s="41">
        <f>COUNTIFS(ENTRIES!$B$2:$B$1913,$B607,ENTRIES!$H$2:$H$1913,"W")</f>
        <v>0</v>
      </c>
      <c r="I607" s="41" t="str">
        <f t="shared" si="2"/>
        <v/>
      </c>
      <c r="J607" s="41" t="str">
        <f t="shared" si="16"/>
        <v/>
      </c>
      <c r="K607" s="30"/>
      <c r="L607" s="30"/>
      <c r="M607" s="41">
        <f t="shared" si="3"/>
        <v>0</v>
      </c>
      <c r="N607" s="32"/>
    </row>
    <row r="608" spans="1:14" ht="58.5" customHeight="1">
      <c r="A608" s="30"/>
      <c r="B608" s="29"/>
      <c r="C608" s="44" t="e">
        <v>#NAME?</v>
      </c>
      <c r="D608" s="41">
        <f>COUNTIF(ENTRIES!B$2:B$1913,B608)</f>
        <v>0</v>
      </c>
      <c r="E608" s="41">
        <f>IF(COUNTIFS(ENTRIES!$B$2:$B$1913,$B608,ENTRIES!$I$2:$I$1913,"Award")&gt;0,COUNTIFS(ENTRIES!$B$2:$B$1913,$B608,ENTRIES!$I$2:$I$1913,"Award"),0)</f>
        <v>0</v>
      </c>
      <c r="F608" s="41">
        <f>COUNTIFS(ENTRIES!$B$2:$B$1913,$B608,ENTRIES!$H$2:$H$1913,"A")</f>
        <v>0</v>
      </c>
      <c r="G608" s="41">
        <f>COUNTIFS(ENTRIES!$B$2:$B$1913,$B608,ENTRIES!$H$2:$H$1913,"-")</f>
        <v>0</v>
      </c>
      <c r="H608" s="41">
        <f>COUNTIFS(ENTRIES!$B$2:$B$1913,$B608,ENTRIES!$H$2:$H$1913,"W")</f>
        <v>0</v>
      </c>
      <c r="I608" s="41" t="str">
        <f t="shared" si="2"/>
        <v/>
      </c>
      <c r="J608" s="41" t="str">
        <f t="shared" si="16"/>
        <v/>
      </c>
      <c r="K608" s="30"/>
      <c r="L608" s="30"/>
      <c r="M608" s="41">
        <f t="shared" si="3"/>
        <v>0</v>
      </c>
      <c r="N608" s="32"/>
    </row>
    <row r="609" spans="1:14" ht="58.5" customHeight="1">
      <c r="A609" s="30"/>
      <c r="B609" s="29"/>
      <c r="C609" s="44" t="e">
        <v>#NAME?</v>
      </c>
      <c r="D609" s="41">
        <f>COUNTIF(ENTRIES!B$2:B$1913,B609)</f>
        <v>0</v>
      </c>
      <c r="E609" s="41">
        <f>IF(COUNTIFS(ENTRIES!$B$2:$B$1913,$B609,ENTRIES!$I$2:$I$1913,"Award")&gt;0,COUNTIFS(ENTRIES!$B$2:$B$1913,$B609,ENTRIES!$I$2:$I$1913,"Award"),0)</f>
        <v>0</v>
      </c>
      <c r="F609" s="41">
        <f>COUNTIFS(ENTRIES!$B$2:$B$1913,$B609,ENTRIES!$H$2:$H$1913,"A")</f>
        <v>0</v>
      </c>
      <c r="G609" s="41">
        <f>COUNTIFS(ENTRIES!$B$2:$B$1913,$B609,ENTRIES!$H$2:$H$1913,"-")</f>
        <v>0</v>
      </c>
      <c r="H609" s="41">
        <f>COUNTIFS(ENTRIES!$B$2:$B$1913,$B609,ENTRIES!$H$2:$H$1913,"W")</f>
        <v>0</v>
      </c>
      <c r="I609" s="41" t="str">
        <f t="shared" si="2"/>
        <v/>
      </c>
      <c r="J609" s="41" t="str">
        <f t="shared" si="16"/>
        <v/>
      </c>
      <c r="K609" s="30"/>
      <c r="L609" s="30"/>
      <c r="M609" s="41">
        <f t="shared" si="3"/>
        <v>0</v>
      </c>
      <c r="N609" s="32"/>
    </row>
    <row r="610" spans="1:14" ht="58.5" customHeight="1">
      <c r="A610" s="30"/>
      <c r="B610" s="29"/>
      <c r="C610" s="44" t="e">
        <v>#NAME?</v>
      </c>
      <c r="D610" s="41">
        <f>COUNTIF(ENTRIES!B$2:B$1913,B610)</f>
        <v>0</v>
      </c>
      <c r="E610" s="41">
        <f>IF(COUNTIFS(ENTRIES!$B$2:$B$1913,$B610,ENTRIES!$I$2:$I$1913,"Award")&gt;0,COUNTIFS(ENTRIES!$B$2:$B$1913,$B610,ENTRIES!$I$2:$I$1913,"Award"),0)</f>
        <v>0</v>
      </c>
      <c r="F610" s="41">
        <f>COUNTIFS(ENTRIES!$B$2:$B$1913,$B610,ENTRIES!$H$2:$H$1913,"A")</f>
        <v>0</v>
      </c>
      <c r="G610" s="41">
        <f>COUNTIFS(ENTRIES!$B$2:$B$1913,$B610,ENTRIES!$H$2:$H$1913,"-")</f>
        <v>0</v>
      </c>
      <c r="H610" s="41">
        <f>COUNTIFS(ENTRIES!$B$2:$B$1913,$B610,ENTRIES!$H$2:$H$1913,"W")</f>
        <v>0</v>
      </c>
      <c r="I610" s="41" t="str">
        <f t="shared" si="2"/>
        <v/>
      </c>
      <c r="J610" s="41" t="str">
        <f t="shared" si="16"/>
        <v/>
      </c>
      <c r="K610" s="30"/>
      <c r="L610" s="30"/>
      <c r="M610" s="41">
        <f t="shared" si="3"/>
        <v>0</v>
      </c>
      <c r="N610" s="32"/>
    </row>
    <row r="611" spans="1:14" ht="58.5" customHeight="1">
      <c r="A611" s="30"/>
      <c r="B611" s="29"/>
      <c r="C611" s="44" t="e">
        <v>#NAME?</v>
      </c>
      <c r="D611" s="41">
        <f>COUNTIF(ENTRIES!B$2:B$1913,B611)</f>
        <v>0</v>
      </c>
      <c r="E611" s="41">
        <f>IF(COUNTIFS(ENTRIES!$B$2:$B$1913,$B611,ENTRIES!$I$2:$I$1913,"Award")&gt;0,COUNTIFS(ENTRIES!$B$2:$B$1913,$B611,ENTRIES!$I$2:$I$1913,"Award"),0)</f>
        <v>0</v>
      </c>
      <c r="F611" s="41">
        <f>COUNTIFS(ENTRIES!$B$2:$B$1913,$B611,ENTRIES!$H$2:$H$1913,"A")</f>
        <v>0</v>
      </c>
      <c r="G611" s="41">
        <f>COUNTIFS(ENTRIES!$B$2:$B$1913,$B611,ENTRIES!$H$2:$H$1913,"-")</f>
        <v>0</v>
      </c>
      <c r="H611" s="41">
        <f>COUNTIFS(ENTRIES!$B$2:$B$1913,$B611,ENTRIES!$H$2:$H$1913,"W")</f>
        <v>0</v>
      </c>
      <c r="I611" s="41" t="str">
        <f t="shared" si="2"/>
        <v/>
      </c>
      <c r="J611" s="41" t="str">
        <f t="shared" si="16"/>
        <v/>
      </c>
      <c r="K611" s="30"/>
      <c r="L611" s="30"/>
      <c r="M611" s="41">
        <f t="shared" si="3"/>
        <v>0</v>
      </c>
      <c r="N611" s="32"/>
    </row>
    <row r="612" spans="1:14" ht="58.5" customHeight="1">
      <c r="A612" s="30"/>
      <c r="B612" s="29"/>
      <c r="C612" s="44" t="e">
        <v>#NAME?</v>
      </c>
      <c r="D612" s="41">
        <f>COUNTIF(ENTRIES!B$2:B$1913,B612)</f>
        <v>0</v>
      </c>
      <c r="E612" s="41">
        <f>IF(COUNTIFS(ENTRIES!$B$2:$B$1913,$B612,ENTRIES!$I$2:$I$1913,"Award")&gt;0,COUNTIFS(ENTRIES!$B$2:$B$1913,$B612,ENTRIES!$I$2:$I$1913,"Award"),0)</f>
        <v>0</v>
      </c>
      <c r="F612" s="41">
        <f>COUNTIFS(ENTRIES!$B$2:$B$1913,$B612,ENTRIES!$H$2:$H$1913,"A")</f>
        <v>0</v>
      </c>
      <c r="G612" s="41">
        <f>COUNTIFS(ENTRIES!$B$2:$B$1913,$B612,ENTRIES!$H$2:$H$1913,"-")</f>
        <v>0</v>
      </c>
      <c r="H612" s="41">
        <f>COUNTIFS(ENTRIES!$B$2:$B$1913,$B612,ENTRIES!$H$2:$H$1913,"W")</f>
        <v>0</v>
      </c>
      <c r="I612" s="41" t="str">
        <f t="shared" si="2"/>
        <v/>
      </c>
      <c r="J612" s="41" t="str">
        <f t="shared" si="16"/>
        <v/>
      </c>
      <c r="K612" s="30"/>
      <c r="L612" s="30"/>
      <c r="M612" s="41">
        <f t="shared" si="3"/>
        <v>0</v>
      </c>
      <c r="N612" s="32"/>
    </row>
    <row r="613" spans="1:14" ht="58.5" customHeight="1">
      <c r="A613" s="30"/>
      <c r="B613" s="29"/>
      <c r="C613" s="44" t="e">
        <v>#NAME?</v>
      </c>
      <c r="D613" s="41">
        <f>COUNTIF(ENTRIES!B$2:B$1913,B613)</f>
        <v>0</v>
      </c>
      <c r="E613" s="41">
        <f>IF(COUNTIFS(ENTRIES!$B$2:$B$1913,$B613,ENTRIES!$I$2:$I$1913,"Award")&gt;0,COUNTIFS(ENTRIES!$B$2:$B$1913,$B613,ENTRIES!$I$2:$I$1913,"Award"),0)</f>
        <v>0</v>
      </c>
      <c r="F613" s="41">
        <f>COUNTIFS(ENTRIES!$B$2:$B$1913,$B613,ENTRIES!$H$2:$H$1913,"A")</f>
        <v>0</v>
      </c>
      <c r="G613" s="41">
        <f>COUNTIFS(ENTRIES!$B$2:$B$1913,$B613,ENTRIES!$H$2:$H$1913,"-")</f>
        <v>0</v>
      </c>
      <c r="H613" s="41">
        <f>COUNTIFS(ENTRIES!$B$2:$B$1913,$B613,ENTRIES!$H$2:$H$1913,"W")</f>
        <v>0</v>
      </c>
      <c r="I613" s="41" t="str">
        <f t="shared" si="2"/>
        <v/>
      </c>
      <c r="J613" s="41" t="str">
        <f t="shared" si="16"/>
        <v/>
      </c>
      <c r="K613" s="30"/>
      <c r="L613" s="30"/>
      <c r="M613" s="41">
        <f t="shared" si="3"/>
        <v>0</v>
      </c>
      <c r="N613" s="32"/>
    </row>
    <row r="614" spans="1:14" ht="58.5" customHeight="1">
      <c r="A614" s="30"/>
      <c r="B614" s="29"/>
      <c r="C614" s="44" t="e">
        <v>#NAME?</v>
      </c>
      <c r="D614" s="41">
        <f>COUNTIF(ENTRIES!B$2:B$1913,B614)</f>
        <v>0</v>
      </c>
      <c r="E614" s="41">
        <f>IF(COUNTIFS(ENTRIES!$B$2:$B$1913,$B614,ENTRIES!$I$2:$I$1913,"Award")&gt;0,COUNTIFS(ENTRIES!$B$2:$B$1913,$B614,ENTRIES!$I$2:$I$1913,"Award"),0)</f>
        <v>0</v>
      </c>
      <c r="F614" s="41">
        <f>COUNTIFS(ENTRIES!$B$2:$B$1913,$B614,ENTRIES!$H$2:$H$1913,"A")</f>
        <v>0</v>
      </c>
      <c r="G614" s="41">
        <f>COUNTIFS(ENTRIES!$B$2:$B$1913,$B614,ENTRIES!$H$2:$H$1913,"-")</f>
        <v>0</v>
      </c>
      <c r="H614" s="41">
        <f>COUNTIFS(ENTRIES!$B$2:$B$1913,$B614,ENTRIES!$H$2:$H$1913,"W")</f>
        <v>0</v>
      </c>
      <c r="I614" s="41" t="str">
        <f t="shared" si="2"/>
        <v/>
      </c>
      <c r="J614" s="41" t="str">
        <f t="shared" si="16"/>
        <v/>
      </c>
      <c r="K614" s="30"/>
      <c r="L614" s="30"/>
      <c r="M614" s="41">
        <f t="shared" si="3"/>
        <v>0</v>
      </c>
      <c r="N614" s="32"/>
    </row>
    <row r="615" spans="1:14" ht="58.5" customHeight="1">
      <c r="A615" s="30"/>
      <c r="B615" s="29"/>
      <c r="C615" s="44" t="e">
        <v>#NAME?</v>
      </c>
      <c r="D615" s="41">
        <f>COUNTIF(ENTRIES!B$2:B$1913,B615)</f>
        <v>0</v>
      </c>
      <c r="E615" s="41">
        <f>IF(COUNTIFS(ENTRIES!$B$2:$B$1913,$B615,ENTRIES!$I$2:$I$1913,"Award")&gt;0,COUNTIFS(ENTRIES!$B$2:$B$1913,$B615,ENTRIES!$I$2:$I$1913,"Award"),0)</f>
        <v>0</v>
      </c>
      <c r="F615" s="41">
        <f>COUNTIFS(ENTRIES!$B$2:$B$1913,$B615,ENTRIES!$H$2:$H$1913,"A")</f>
        <v>0</v>
      </c>
      <c r="G615" s="41">
        <f>COUNTIFS(ENTRIES!$B$2:$B$1913,$B615,ENTRIES!$H$2:$H$1913,"-")</f>
        <v>0</v>
      </c>
      <c r="H615" s="41">
        <f>COUNTIFS(ENTRIES!$B$2:$B$1913,$B615,ENTRIES!$H$2:$H$1913,"W")</f>
        <v>0</v>
      </c>
      <c r="I615" s="41" t="str">
        <f t="shared" si="2"/>
        <v/>
      </c>
      <c r="J615" s="41" t="str">
        <f t="shared" si="16"/>
        <v/>
      </c>
      <c r="K615" s="30"/>
      <c r="L615" s="30"/>
      <c r="M615" s="41">
        <f t="shared" si="3"/>
        <v>0</v>
      </c>
      <c r="N615" s="32"/>
    </row>
    <row r="616" spans="1:14" ht="58.5" customHeight="1">
      <c r="A616" s="30"/>
      <c r="B616" s="29"/>
      <c r="C616" s="44" t="e">
        <v>#NAME?</v>
      </c>
      <c r="D616" s="41">
        <f>COUNTIF(ENTRIES!B$2:B$1913,B616)</f>
        <v>0</v>
      </c>
      <c r="E616" s="41">
        <f>IF(COUNTIFS(ENTRIES!$B$2:$B$1913,$B616,ENTRIES!$I$2:$I$1913,"Award")&gt;0,COUNTIFS(ENTRIES!$B$2:$B$1913,$B616,ENTRIES!$I$2:$I$1913,"Award"),0)</f>
        <v>0</v>
      </c>
      <c r="F616" s="41">
        <f>COUNTIFS(ENTRIES!$B$2:$B$1913,$B616,ENTRIES!$H$2:$H$1913,"A")</f>
        <v>0</v>
      </c>
      <c r="G616" s="41">
        <f>COUNTIFS(ENTRIES!$B$2:$B$1913,$B616,ENTRIES!$H$2:$H$1913,"-")</f>
        <v>0</v>
      </c>
      <c r="H616" s="41">
        <f>COUNTIFS(ENTRIES!$B$2:$B$1913,$B616,ENTRIES!$H$2:$H$1913,"W")</f>
        <v>0</v>
      </c>
      <c r="I616" s="41" t="str">
        <f t="shared" si="2"/>
        <v/>
      </c>
      <c r="J616" s="41" t="str">
        <f t="shared" si="16"/>
        <v/>
      </c>
      <c r="K616" s="30"/>
      <c r="L616" s="30"/>
      <c r="M616" s="41">
        <f t="shared" si="3"/>
        <v>0</v>
      </c>
      <c r="N616" s="32"/>
    </row>
    <row r="617" spans="1:14" ht="58.5" customHeight="1">
      <c r="A617" s="30"/>
      <c r="B617" s="29"/>
      <c r="C617" s="44" t="e">
        <v>#NAME?</v>
      </c>
      <c r="D617" s="41">
        <f>COUNTIF(ENTRIES!B$2:B$1913,B617)</f>
        <v>0</v>
      </c>
      <c r="E617" s="41">
        <f>IF(COUNTIFS(ENTRIES!$B$2:$B$1913,$B617,ENTRIES!$I$2:$I$1913,"Award")&gt;0,COUNTIFS(ENTRIES!$B$2:$B$1913,$B617,ENTRIES!$I$2:$I$1913,"Award"),0)</f>
        <v>0</v>
      </c>
      <c r="F617" s="41">
        <f>COUNTIFS(ENTRIES!$B$2:$B$1913,$B617,ENTRIES!$H$2:$H$1913,"A")</f>
        <v>0</v>
      </c>
      <c r="G617" s="41">
        <f>COUNTIFS(ENTRIES!$B$2:$B$1913,$B617,ENTRIES!$H$2:$H$1913,"-")</f>
        <v>0</v>
      </c>
      <c r="H617" s="41">
        <f>COUNTIFS(ENTRIES!$B$2:$B$1913,$B617,ENTRIES!$H$2:$H$1913,"W")</f>
        <v>0</v>
      </c>
      <c r="I617" s="41" t="str">
        <f t="shared" si="2"/>
        <v/>
      </c>
      <c r="J617" s="41" t="str">
        <f t="shared" si="16"/>
        <v/>
      </c>
      <c r="K617" s="30"/>
      <c r="L617" s="30"/>
      <c r="M617" s="41">
        <f t="shared" si="3"/>
        <v>0</v>
      </c>
      <c r="N617" s="32"/>
    </row>
    <row r="618" spans="1:14" ht="58.5" customHeight="1">
      <c r="A618" s="30"/>
      <c r="B618" s="29"/>
      <c r="C618" s="44" t="e">
        <v>#NAME?</v>
      </c>
      <c r="D618" s="41">
        <f>COUNTIF(ENTRIES!B$2:B$1913,B618)</f>
        <v>0</v>
      </c>
      <c r="E618" s="41">
        <f>IF(COUNTIFS(ENTRIES!$B$2:$B$1913,$B618,ENTRIES!$I$2:$I$1913,"Award")&gt;0,COUNTIFS(ENTRIES!$B$2:$B$1913,$B618,ENTRIES!$I$2:$I$1913,"Award"),0)</f>
        <v>0</v>
      </c>
      <c r="F618" s="41">
        <f>COUNTIFS(ENTRIES!$B$2:$B$1913,$B618,ENTRIES!$H$2:$H$1913,"A")</f>
        <v>0</v>
      </c>
      <c r="G618" s="41">
        <f>COUNTIFS(ENTRIES!$B$2:$B$1913,$B618,ENTRIES!$H$2:$H$1913,"-")</f>
        <v>0</v>
      </c>
      <c r="H618" s="41">
        <f>COUNTIFS(ENTRIES!$B$2:$B$1913,$B618,ENTRIES!$H$2:$H$1913,"W")</f>
        <v>0</v>
      </c>
      <c r="I618" s="41" t="str">
        <f t="shared" si="2"/>
        <v/>
      </c>
      <c r="J618" s="41" t="str">
        <f t="shared" si="16"/>
        <v/>
      </c>
      <c r="K618" s="30"/>
      <c r="L618" s="30"/>
      <c r="M618" s="41">
        <f t="shared" si="3"/>
        <v>0</v>
      </c>
      <c r="N618" s="32"/>
    </row>
    <row r="619" spans="1:14" ht="58.5" customHeight="1">
      <c r="A619" s="30"/>
      <c r="B619" s="29"/>
      <c r="C619" s="44" t="e">
        <v>#NAME?</v>
      </c>
      <c r="D619" s="41">
        <f>COUNTIF(ENTRIES!B$2:B$1913,B619)</f>
        <v>0</v>
      </c>
      <c r="E619" s="41">
        <f>IF(COUNTIFS(ENTRIES!$B$2:$B$1913,$B619,ENTRIES!$I$2:$I$1913,"Award")&gt;0,COUNTIFS(ENTRIES!$B$2:$B$1913,$B619,ENTRIES!$I$2:$I$1913,"Award"),0)</f>
        <v>0</v>
      </c>
      <c r="F619" s="41">
        <f>COUNTIFS(ENTRIES!$B$2:$B$1913,$B619,ENTRIES!$H$2:$H$1913,"A")</f>
        <v>0</v>
      </c>
      <c r="G619" s="41">
        <f>COUNTIFS(ENTRIES!$B$2:$B$1913,$B619,ENTRIES!$H$2:$H$1913,"-")</f>
        <v>0</v>
      </c>
      <c r="H619" s="41">
        <f>COUNTIFS(ENTRIES!$B$2:$B$1913,$B619,ENTRIES!$H$2:$H$1913,"W")</f>
        <v>0</v>
      </c>
      <c r="I619" s="41" t="str">
        <f t="shared" si="2"/>
        <v/>
      </c>
      <c r="J619" s="41" t="str">
        <f t="shared" si="16"/>
        <v/>
      </c>
      <c r="K619" s="30"/>
      <c r="L619" s="30"/>
      <c r="M619" s="41">
        <f t="shared" si="3"/>
        <v>0</v>
      </c>
      <c r="N619" s="32"/>
    </row>
    <row r="620" spans="1:14" ht="58.5" customHeight="1">
      <c r="A620" s="30"/>
      <c r="B620" s="29"/>
      <c r="C620" s="44" t="e">
        <v>#NAME?</v>
      </c>
      <c r="D620" s="41">
        <f>COUNTIF(ENTRIES!B$2:B$1913,B620)</f>
        <v>0</v>
      </c>
      <c r="E620" s="41">
        <f>IF(COUNTIFS(ENTRIES!$B$2:$B$1913,$B620,ENTRIES!$I$2:$I$1913,"Award")&gt;0,COUNTIFS(ENTRIES!$B$2:$B$1913,$B620,ENTRIES!$I$2:$I$1913,"Award"),0)</f>
        <v>0</v>
      </c>
      <c r="F620" s="41">
        <f>COUNTIFS(ENTRIES!$B$2:$B$1913,$B620,ENTRIES!$H$2:$H$1913,"A")</f>
        <v>0</v>
      </c>
      <c r="G620" s="41">
        <f>COUNTIFS(ENTRIES!$B$2:$B$1913,$B620,ENTRIES!$H$2:$H$1913,"-")</f>
        <v>0</v>
      </c>
      <c r="H620" s="41">
        <f>COUNTIFS(ENTRIES!$B$2:$B$1913,$B620,ENTRIES!$H$2:$H$1913,"W")</f>
        <v>0</v>
      </c>
      <c r="I620" s="41" t="str">
        <f t="shared" si="2"/>
        <v/>
      </c>
      <c r="J620" s="41" t="str">
        <f t="shared" si="16"/>
        <v/>
      </c>
      <c r="K620" s="30"/>
      <c r="L620" s="30"/>
      <c r="M620" s="41">
        <f t="shared" si="3"/>
        <v>0</v>
      </c>
      <c r="N620" s="32"/>
    </row>
    <row r="621" spans="1:14" ht="58.5" customHeight="1">
      <c r="A621" s="30"/>
      <c r="B621" s="29"/>
      <c r="C621" s="44" t="e">
        <v>#NAME?</v>
      </c>
      <c r="D621" s="41">
        <f>COUNTIF(ENTRIES!B$2:B$1913,B621)</f>
        <v>0</v>
      </c>
      <c r="E621" s="41">
        <f>IF(COUNTIFS(ENTRIES!$B$2:$B$1913,$B621,ENTRIES!$I$2:$I$1913,"Award")&gt;0,COUNTIFS(ENTRIES!$B$2:$B$1913,$B621,ENTRIES!$I$2:$I$1913,"Award"),0)</f>
        <v>0</v>
      </c>
      <c r="F621" s="41">
        <f>COUNTIFS(ENTRIES!$B$2:$B$1913,$B621,ENTRIES!$H$2:$H$1913,"A")</f>
        <v>0</v>
      </c>
      <c r="G621" s="41">
        <f>COUNTIFS(ENTRIES!$B$2:$B$1913,$B621,ENTRIES!$H$2:$H$1913,"-")</f>
        <v>0</v>
      </c>
      <c r="H621" s="41">
        <f>COUNTIFS(ENTRIES!$B$2:$B$1913,$B621,ENTRIES!$H$2:$H$1913,"W")</f>
        <v>0</v>
      </c>
      <c r="I621" s="41" t="str">
        <f t="shared" si="2"/>
        <v/>
      </c>
      <c r="J621" s="41" t="str">
        <f t="shared" si="16"/>
        <v/>
      </c>
      <c r="K621" s="30"/>
      <c r="L621" s="30"/>
      <c r="M621" s="41">
        <f t="shared" si="3"/>
        <v>0</v>
      </c>
      <c r="N621" s="32"/>
    </row>
    <row r="622" spans="1:14" ht="58.5" customHeight="1">
      <c r="A622" s="30"/>
      <c r="B622" s="29"/>
      <c r="C622" s="44" t="e">
        <v>#NAME?</v>
      </c>
      <c r="D622" s="41">
        <f>COUNTIF(ENTRIES!B$2:B$1913,B622)</f>
        <v>0</v>
      </c>
      <c r="E622" s="41">
        <f>IF(COUNTIFS(ENTRIES!$B$2:$B$1913,$B622,ENTRIES!$I$2:$I$1913,"Award")&gt;0,COUNTIFS(ENTRIES!$B$2:$B$1913,$B622,ENTRIES!$I$2:$I$1913,"Award"),0)</f>
        <v>0</v>
      </c>
      <c r="F622" s="41">
        <f>COUNTIFS(ENTRIES!$B$2:$B$1913,$B622,ENTRIES!$H$2:$H$1913,"A")</f>
        <v>0</v>
      </c>
      <c r="G622" s="41">
        <f>COUNTIFS(ENTRIES!$B$2:$B$1913,$B622,ENTRIES!$H$2:$H$1913,"-")</f>
        <v>0</v>
      </c>
      <c r="H622" s="41">
        <f>COUNTIFS(ENTRIES!$B$2:$B$1913,$B622,ENTRIES!$H$2:$H$1913,"W")</f>
        <v>0</v>
      </c>
      <c r="I622" s="41" t="str">
        <f t="shared" si="2"/>
        <v/>
      </c>
      <c r="J622" s="41" t="str">
        <f t="shared" si="16"/>
        <v/>
      </c>
      <c r="K622" s="30"/>
      <c r="L622" s="30"/>
      <c r="M622" s="41">
        <f t="shared" si="3"/>
        <v>0</v>
      </c>
      <c r="N622" s="32"/>
    </row>
    <row r="623" spans="1:14" ht="58.5" customHeight="1">
      <c r="A623" s="30"/>
      <c r="B623" s="29"/>
      <c r="C623" s="44" t="e">
        <v>#NAME?</v>
      </c>
      <c r="D623" s="41">
        <f>COUNTIF(ENTRIES!B$2:B$1913,B623)</f>
        <v>0</v>
      </c>
      <c r="E623" s="41">
        <f>IF(COUNTIFS(ENTRIES!$B$2:$B$1913,$B623,ENTRIES!$I$2:$I$1913,"Award")&gt;0,COUNTIFS(ENTRIES!$B$2:$B$1913,$B623,ENTRIES!$I$2:$I$1913,"Award"),0)</f>
        <v>0</v>
      </c>
      <c r="F623" s="41">
        <f>COUNTIFS(ENTRIES!$B$2:$B$1913,$B623,ENTRIES!$H$2:$H$1913,"A")</f>
        <v>0</v>
      </c>
      <c r="G623" s="41">
        <f>COUNTIFS(ENTRIES!$B$2:$B$1913,$B623,ENTRIES!$H$2:$H$1913,"-")</f>
        <v>0</v>
      </c>
      <c r="H623" s="41">
        <f>COUNTIFS(ENTRIES!$B$2:$B$1913,$B623,ENTRIES!$H$2:$H$1913,"W")</f>
        <v>0</v>
      </c>
      <c r="I623" s="41" t="str">
        <f t="shared" si="2"/>
        <v/>
      </c>
      <c r="J623" s="41" t="str">
        <f t="shared" si="16"/>
        <v/>
      </c>
      <c r="K623" s="30"/>
      <c r="L623" s="30"/>
      <c r="M623" s="41">
        <f t="shared" si="3"/>
        <v>0</v>
      </c>
      <c r="N623" s="32"/>
    </row>
    <row r="624" spans="1:14" ht="58.5" customHeight="1">
      <c r="A624" s="30"/>
      <c r="B624" s="29"/>
      <c r="C624" s="44" t="e">
        <v>#NAME?</v>
      </c>
      <c r="D624" s="41">
        <f>COUNTIF(ENTRIES!B$2:B$1913,B624)</f>
        <v>0</v>
      </c>
      <c r="E624" s="41">
        <f>IF(COUNTIFS(ENTRIES!$B$2:$B$1913,$B624,ENTRIES!$I$2:$I$1913,"Award")&gt;0,COUNTIFS(ENTRIES!$B$2:$B$1913,$B624,ENTRIES!$I$2:$I$1913,"Award"),0)</f>
        <v>0</v>
      </c>
      <c r="F624" s="41">
        <f>COUNTIFS(ENTRIES!$B$2:$B$1913,$B624,ENTRIES!$H$2:$H$1913,"A")</f>
        <v>0</v>
      </c>
      <c r="G624" s="41">
        <f>COUNTIFS(ENTRIES!$B$2:$B$1913,$B624,ENTRIES!$H$2:$H$1913,"-")</f>
        <v>0</v>
      </c>
      <c r="H624" s="41">
        <f>COUNTIFS(ENTRIES!$B$2:$B$1913,$B624,ENTRIES!$H$2:$H$1913,"W")</f>
        <v>0</v>
      </c>
      <c r="I624" s="41" t="str">
        <f t="shared" si="2"/>
        <v/>
      </c>
      <c r="J624" s="41" t="str">
        <f t="shared" si="16"/>
        <v/>
      </c>
      <c r="K624" s="30"/>
      <c r="L624" s="30"/>
      <c r="M624" s="41">
        <f t="shared" si="3"/>
        <v>0</v>
      </c>
      <c r="N624" s="32"/>
    </row>
    <row r="625" spans="1:14" ht="58.5" customHeight="1">
      <c r="A625" s="30"/>
      <c r="B625" s="29"/>
      <c r="C625" s="44" t="e">
        <v>#NAME?</v>
      </c>
      <c r="D625" s="41">
        <f>COUNTIF(ENTRIES!B$2:B$1913,B625)</f>
        <v>0</v>
      </c>
      <c r="E625" s="41">
        <f>IF(COUNTIFS(ENTRIES!$B$2:$B$1913,$B625,ENTRIES!$I$2:$I$1913,"Award")&gt;0,COUNTIFS(ENTRIES!$B$2:$B$1913,$B625,ENTRIES!$I$2:$I$1913,"Award"),0)</f>
        <v>0</v>
      </c>
      <c r="F625" s="41">
        <f>COUNTIFS(ENTRIES!$B$2:$B$1913,$B625,ENTRIES!$H$2:$H$1913,"A")</f>
        <v>0</v>
      </c>
      <c r="G625" s="41">
        <f>COUNTIFS(ENTRIES!$B$2:$B$1913,$B625,ENTRIES!$H$2:$H$1913,"-")</f>
        <v>0</v>
      </c>
      <c r="H625" s="41">
        <f>COUNTIFS(ENTRIES!$B$2:$B$1913,$B625,ENTRIES!$H$2:$H$1913,"W")</f>
        <v>0</v>
      </c>
      <c r="I625" s="41" t="str">
        <f t="shared" si="2"/>
        <v/>
      </c>
      <c r="J625" s="41" t="str">
        <f t="shared" si="16"/>
        <v/>
      </c>
      <c r="K625" s="30"/>
      <c r="L625" s="30"/>
      <c r="M625" s="41">
        <f t="shared" si="3"/>
        <v>0</v>
      </c>
      <c r="N625" s="32"/>
    </row>
    <row r="626" spans="1:14" ht="58.5" customHeight="1">
      <c r="A626" s="30"/>
      <c r="B626" s="29"/>
      <c r="C626" s="44" t="e">
        <v>#NAME?</v>
      </c>
      <c r="D626" s="41">
        <f>COUNTIF(ENTRIES!B$2:B$1913,B626)</f>
        <v>0</v>
      </c>
      <c r="E626" s="41">
        <f>IF(COUNTIFS(ENTRIES!$B$2:$B$1913,$B626,ENTRIES!$I$2:$I$1913,"Award")&gt;0,COUNTIFS(ENTRIES!$B$2:$B$1913,$B626,ENTRIES!$I$2:$I$1913,"Award"),0)</f>
        <v>0</v>
      </c>
      <c r="F626" s="41">
        <f>COUNTIFS(ENTRIES!$B$2:$B$1913,$B626,ENTRIES!$H$2:$H$1913,"A")</f>
        <v>0</v>
      </c>
      <c r="G626" s="41">
        <f>COUNTIFS(ENTRIES!$B$2:$B$1913,$B626,ENTRIES!$H$2:$H$1913,"-")</f>
        <v>0</v>
      </c>
      <c r="H626" s="41">
        <f>COUNTIFS(ENTRIES!$B$2:$B$1913,$B626,ENTRIES!$H$2:$H$1913,"W")</f>
        <v>0</v>
      </c>
      <c r="I626" s="41" t="str">
        <f t="shared" si="2"/>
        <v/>
      </c>
      <c r="J626" s="41" t="str">
        <f t="shared" si="16"/>
        <v/>
      </c>
      <c r="K626" s="30"/>
      <c r="L626" s="30"/>
      <c r="M626" s="41">
        <f t="shared" si="3"/>
        <v>0</v>
      </c>
      <c r="N626" s="32"/>
    </row>
    <row r="627" spans="1:14" ht="58.5" customHeight="1">
      <c r="A627" s="30"/>
      <c r="B627" s="29"/>
      <c r="C627" s="44" t="e">
        <v>#NAME?</v>
      </c>
      <c r="D627" s="41">
        <f>COUNTIF(ENTRIES!B$2:B$1913,B627)</f>
        <v>0</v>
      </c>
      <c r="E627" s="41">
        <f>IF(COUNTIFS(ENTRIES!$B$2:$B$1913,$B627,ENTRIES!$I$2:$I$1913,"Award")&gt;0,COUNTIFS(ENTRIES!$B$2:$B$1913,$B627,ENTRIES!$I$2:$I$1913,"Award"),0)</f>
        <v>0</v>
      </c>
      <c r="F627" s="41">
        <f>COUNTIFS(ENTRIES!$B$2:$B$1913,$B627,ENTRIES!$H$2:$H$1913,"A")</f>
        <v>0</v>
      </c>
      <c r="G627" s="41">
        <f>COUNTIFS(ENTRIES!$B$2:$B$1913,$B627,ENTRIES!$H$2:$H$1913,"-")</f>
        <v>0</v>
      </c>
      <c r="H627" s="41">
        <f>COUNTIFS(ENTRIES!$B$2:$B$1913,$B627,ENTRIES!$H$2:$H$1913,"W")</f>
        <v>0</v>
      </c>
      <c r="I627" s="41" t="str">
        <f t="shared" si="2"/>
        <v/>
      </c>
      <c r="J627" s="41" t="str">
        <f t="shared" si="16"/>
        <v/>
      </c>
      <c r="K627" s="30"/>
      <c r="L627" s="30"/>
      <c r="M627" s="41">
        <f t="shared" si="3"/>
        <v>0</v>
      </c>
      <c r="N627" s="32"/>
    </row>
    <row r="628" spans="1:14" ht="58.5" customHeight="1">
      <c r="A628" s="30"/>
      <c r="B628" s="29"/>
      <c r="C628" s="44" t="e">
        <v>#NAME?</v>
      </c>
      <c r="D628" s="41">
        <f>COUNTIF(ENTRIES!B$2:B$1913,B628)</f>
        <v>0</v>
      </c>
      <c r="E628" s="41">
        <f>IF(COUNTIFS(ENTRIES!$B$2:$B$1913,$B628,ENTRIES!$I$2:$I$1913,"Award")&gt;0,COUNTIFS(ENTRIES!$B$2:$B$1913,$B628,ENTRIES!$I$2:$I$1913,"Award"),0)</f>
        <v>0</v>
      </c>
      <c r="F628" s="41">
        <f>COUNTIFS(ENTRIES!$B$2:$B$1913,$B628,ENTRIES!$H$2:$H$1913,"A")</f>
        <v>0</v>
      </c>
      <c r="G628" s="41">
        <f>COUNTIFS(ENTRIES!$B$2:$B$1913,$B628,ENTRIES!$H$2:$H$1913,"-")</f>
        <v>0</v>
      </c>
      <c r="H628" s="41">
        <f>COUNTIFS(ENTRIES!$B$2:$B$1913,$B628,ENTRIES!$H$2:$H$1913,"W")</f>
        <v>0</v>
      </c>
      <c r="I628" s="41" t="str">
        <f t="shared" si="2"/>
        <v/>
      </c>
      <c r="J628" s="41" t="str">
        <f t="shared" si="16"/>
        <v/>
      </c>
      <c r="K628" s="30"/>
      <c r="L628" s="30"/>
      <c r="M628" s="41">
        <f t="shared" si="3"/>
        <v>0</v>
      </c>
      <c r="N628" s="32"/>
    </row>
    <row r="629" spans="1:14" ht="58.5" customHeight="1">
      <c r="A629" s="30"/>
      <c r="B629" s="29"/>
      <c r="C629" s="44" t="e">
        <v>#NAME?</v>
      </c>
      <c r="D629" s="41">
        <f>COUNTIF(ENTRIES!B$2:B$1913,B629)</f>
        <v>0</v>
      </c>
      <c r="E629" s="41">
        <f>IF(COUNTIFS(ENTRIES!$B$2:$B$1913,$B629,ENTRIES!$I$2:$I$1913,"Award")&gt;0,COUNTIFS(ENTRIES!$B$2:$B$1913,$B629,ENTRIES!$I$2:$I$1913,"Award"),0)</f>
        <v>0</v>
      </c>
      <c r="F629" s="41">
        <f>COUNTIFS(ENTRIES!$B$2:$B$1913,$B629,ENTRIES!$H$2:$H$1913,"A")</f>
        <v>0</v>
      </c>
      <c r="G629" s="41">
        <f>COUNTIFS(ENTRIES!$B$2:$B$1913,$B629,ENTRIES!$H$2:$H$1913,"-")</f>
        <v>0</v>
      </c>
      <c r="H629" s="41">
        <f>COUNTIFS(ENTRIES!$B$2:$B$1913,$B629,ENTRIES!$H$2:$H$1913,"W")</f>
        <v>0</v>
      </c>
      <c r="I629" s="41" t="str">
        <f t="shared" si="2"/>
        <v/>
      </c>
      <c r="J629" s="41" t="str">
        <f t="shared" si="16"/>
        <v/>
      </c>
      <c r="K629" s="30"/>
      <c r="L629" s="30"/>
      <c r="M629" s="41">
        <f t="shared" si="3"/>
        <v>0</v>
      </c>
      <c r="N629" s="32"/>
    </row>
    <row r="630" spans="1:14" ht="58.5" customHeight="1">
      <c r="A630" s="30"/>
      <c r="B630" s="29"/>
      <c r="C630" s="44" t="e">
        <v>#NAME?</v>
      </c>
      <c r="D630" s="41">
        <f>COUNTIF(ENTRIES!B$2:B$1913,B630)</f>
        <v>0</v>
      </c>
      <c r="E630" s="41">
        <f>IF(COUNTIFS(ENTRIES!$B$2:$B$1913,$B630,ENTRIES!$I$2:$I$1913,"Award")&gt;0,COUNTIFS(ENTRIES!$B$2:$B$1913,$B630,ENTRIES!$I$2:$I$1913,"Award"),0)</f>
        <v>0</v>
      </c>
      <c r="F630" s="41">
        <f>COUNTIFS(ENTRIES!$B$2:$B$1913,$B630,ENTRIES!$H$2:$H$1913,"A")</f>
        <v>0</v>
      </c>
      <c r="G630" s="41">
        <f>COUNTIFS(ENTRIES!$B$2:$B$1913,$B630,ENTRIES!$H$2:$H$1913,"-")</f>
        <v>0</v>
      </c>
      <c r="H630" s="41">
        <f>COUNTIFS(ENTRIES!$B$2:$B$1913,$B630,ENTRIES!$H$2:$H$1913,"W")</f>
        <v>0</v>
      </c>
      <c r="I630" s="41" t="str">
        <f t="shared" si="2"/>
        <v/>
      </c>
      <c r="J630" s="41" t="str">
        <f t="shared" si="16"/>
        <v/>
      </c>
      <c r="K630" s="30"/>
      <c r="L630" s="30"/>
      <c r="M630" s="41">
        <f t="shared" si="3"/>
        <v>0</v>
      </c>
      <c r="N630" s="32"/>
    </row>
    <row r="631" spans="1:14" ht="58.5" customHeight="1">
      <c r="A631" s="30"/>
      <c r="B631" s="29"/>
      <c r="C631" s="44" t="e">
        <v>#NAME?</v>
      </c>
      <c r="D631" s="41">
        <f>COUNTIF(ENTRIES!B$2:B$1913,B631)</f>
        <v>0</v>
      </c>
      <c r="E631" s="41">
        <f>IF(COUNTIFS(ENTRIES!$B$2:$B$1913,$B631,ENTRIES!$I$2:$I$1913,"Award")&gt;0,COUNTIFS(ENTRIES!$B$2:$B$1913,$B631,ENTRIES!$I$2:$I$1913,"Award"),0)</f>
        <v>0</v>
      </c>
      <c r="F631" s="41">
        <f>COUNTIFS(ENTRIES!$B$2:$B$1913,$B631,ENTRIES!$H$2:$H$1913,"A")</f>
        <v>0</v>
      </c>
      <c r="G631" s="41">
        <f>COUNTIFS(ENTRIES!$B$2:$B$1913,$B631,ENTRIES!$H$2:$H$1913,"-")</f>
        <v>0</v>
      </c>
      <c r="H631" s="41">
        <f>COUNTIFS(ENTRIES!$B$2:$B$1913,$B631,ENTRIES!$H$2:$H$1913,"W")</f>
        <v>0</v>
      </c>
      <c r="I631" s="41" t="str">
        <f t="shared" si="2"/>
        <v/>
      </c>
      <c r="J631" s="41" t="str">
        <f t="shared" si="16"/>
        <v/>
      </c>
      <c r="K631" s="30"/>
      <c r="L631" s="30"/>
      <c r="M631" s="41">
        <f t="shared" si="3"/>
        <v>0</v>
      </c>
      <c r="N631" s="32"/>
    </row>
    <row r="632" spans="1:14" ht="58.5" customHeight="1">
      <c r="A632" s="30"/>
      <c r="B632" s="29"/>
      <c r="C632" s="44" t="e">
        <v>#NAME?</v>
      </c>
      <c r="D632" s="41">
        <f>COUNTIF(ENTRIES!B$2:B$1913,B632)</f>
        <v>0</v>
      </c>
      <c r="E632" s="41">
        <f>IF(COUNTIFS(ENTRIES!$B$2:$B$1913,$B632,ENTRIES!$I$2:$I$1913,"Award")&gt;0,COUNTIFS(ENTRIES!$B$2:$B$1913,$B632,ENTRIES!$I$2:$I$1913,"Award"),0)</f>
        <v>0</v>
      </c>
      <c r="F632" s="41">
        <f>COUNTIFS(ENTRIES!$B$2:$B$1913,$B632,ENTRIES!$H$2:$H$1913,"A")</f>
        <v>0</v>
      </c>
      <c r="G632" s="41">
        <f>COUNTIFS(ENTRIES!$B$2:$B$1913,$B632,ENTRIES!$H$2:$H$1913,"-")</f>
        <v>0</v>
      </c>
      <c r="H632" s="41">
        <f>COUNTIFS(ENTRIES!$B$2:$B$1913,$B632,ENTRIES!$H$2:$H$1913,"W")</f>
        <v>0</v>
      </c>
      <c r="I632" s="41" t="str">
        <f t="shared" si="2"/>
        <v/>
      </c>
      <c r="J632" s="41" t="str">
        <f t="shared" si="16"/>
        <v/>
      </c>
      <c r="K632" s="30"/>
      <c r="L632" s="30"/>
      <c r="M632" s="41">
        <f t="shared" si="3"/>
        <v>0</v>
      </c>
      <c r="N632" s="32"/>
    </row>
    <row r="633" spans="1:14" ht="58.5" customHeight="1">
      <c r="A633" s="30"/>
      <c r="B633" s="29"/>
      <c r="C633" s="44" t="e">
        <v>#NAME?</v>
      </c>
      <c r="D633" s="41">
        <f>COUNTIF(ENTRIES!B$2:B$1913,B633)</f>
        <v>0</v>
      </c>
      <c r="E633" s="41">
        <f>IF(COUNTIFS(ENTRIES!$B$2:$B$1913,$B633,ENTRIES!$I$2:$I$1913,"Award")&gt;0,COUNTIFS(ENTRIES!$B$2:$B$1913,$B633,ENTRIES!$I$2:$I$1913,"Award"),0)</f>
        <v>0</v>
      </c>
      <c r="F633" s="41">
        <f>COUNTIFS(ENTRIES!$B$2:$B$1913,$B633,ENTRIES!$H$2:$H$1913,"A")</f>
        <v>0</v>
      </c>
      <c r="G633" s="41">
        <f>COUNTIFS(ENTRIES!$B$2:$B$1913,$B633,ENTRIES!$H$2:$H$1913,"-")</f>
        <v>0</v>
      </c>
      <c r="H633" s="41">
        <f>COUNTIFS(ENTRIES!$B$2:$B$1913,$B633,ENTRIES!$H$2:$H$1913,"W")</f>
        <v>0</v>
      </c>
      <c r="I633" s="41" t="str">
        <f t="shared" si="2"/>
        <v/>
      </c>
      <c r="J633" s="41" t="str">
        <f t="shared" si="16"/>
        <v/>
      </c>
      <c r="K633" s="30"/>
      <c r="L633" s="30"/>
      <c r="M633" s="41">
        <f t="shared" si="3"/>
        <v>0</v>
      </c>
      <c r="N633" s="32"/>
    </row>
    <row r="634" spans="1:14" ht="58.5" customHeight="1">
      <c r="A634" s="30"/>
      <c r="B634" s="29"/>
      <c r="C634" s="44" t="e">
        <v>#NAME?</v>
      </c>
      <c r="D634" s="41">
        <f>COUNTIF(ENTRIES!B$2:B$1913,B634)</f>
        <v>0</v>
      </c>
      <c r="E634" s="41">
        <f>IF(COUNTIFS(ENTRIES!$B$2:$B$1913,$B634,ENTRIES!$I$2:$I$1913,"Award")&gt;0,COUNTIFS(ENTRIES!$B$2:$B$1913,$B634,ENTRIES!$I$2:$I$1913,"Award"),0)</f>
        <v>0</v>
      </c>
      <c r="F634" s="41">
        <f>COUNTIFS(ENTRIES!$B$2:$B$1913,$B634,ENTRIES!$H$2:$H$1913,"A")</f>
        <v>0</v>
      </c>
      <c r="G634" s="41">
        <f>COUNTIFS(ENTRIES!$B$2:$B$1913,$B634,ENTRIES!$H$2:$H$1913,"-")</f>
        <v>0</v>
      </c>
      <c r="H634" s="41">
        <f>COUNTIFS(ENTRIES!$B$2:$B$1913,$B634,ENTRIES!$H$2:$H$1913,"W")</f>
        <v>0</v>
      </c>
      <c r="I634" s="41" t="str">
        <f t="shared" si="2"/>
        <v/>
      </c>
      <c r="J634" s="41" t="str">
        <f t="shared" si="16"/>
        <v/>
      </c>
      <c r="K634" s="30"/>
      <c r="L634" s="30"/>
      <c r="M634" s="41">
        <f t="shared" si="3"/>
        <v>0</v>
      </c>
      <c r="N634" s="32"/>
    </row>
    <row r="635" spans="1:14" ht="58.5" customHeight="1">
      <c r="A635" s="30"/>
      <c r="B635" s="29"/>
      <c r="C635" s="44" t="e">
        <v>#NAME?</v>
      </c>
      <c r="D635" s="41">
        <f>COUNTIF(ENTRIES!B$2:B$1913,B635)</f>
        <v>0</v>
      </c>
      <c r="E635" s="41">
        <f>IF(COUNTIFS(ENTRIES!$B$2:$B$1913,$B635,ENTRIES!$I$2:$I$1913,"Award")&gt;0,COUNTIFS(ENTRIES!$B$2:$B$1913,$B635,ENTRIES!$I$2:$I$1913,"Award"),0)</f>
        <v>0</v>
      </c>
      <c r="F635" s="41">
        <f>COUNTIFS(ENTRIES!$B$2:$B$1913,$B635,ENTRIES!$H$2:$H$1913,"A")</f>
        <v>0</v>
      </c>
      <c r="G635" s="41">
        <f>COUNTIFS(ENTRIES!$B$2:$B$1913,$B635,ENTRIES!$H$2:$H$1913,"-")</f>
        <v>0</v>
      </c>
      <c r="H635" s="41">
        <f>COUNTIFS(ENTRIES!$B$2:$B$1913,$B635,ENTRIES!$H$2:$H$1913,"W")</f>
        <v>0</v>
      </c>
      <c r="I635" s="41" t="str">
        <f t="shared" si="2"/>
        <v/>
      </c>
      <c r="J635" s="41" t="str">
        <f t="shared" si="16"/>
        <v/>
      </c>
      <c r="K635" s="30"/>
      <c r="L635" s="30"/>
      <c r="M635" s="41">
        <f t="shared" si="3"/>
        <v>0</v>
      </c>
      <c r="N635" s="32"/>
    </row>
    <row r="636" spans="1:14" ht="58.5" customHeight="1">
      <c r="A636" s="30"/>
      <c r="B636" s="29"/>
      <c r="C636" s="44" t="e">
        <v>#NAME?</v>
      </c>
      <c r="D636" s="41">
        <f>COUNTIF(ENTRIES!B$2:B$1913,B636)</f>
        <v>0</v>
      </c>
      <c r="E636" s="41">
        <f>IF(COUNTIFS(ENTRIES!$B$2:$B$1913,$B636,ENTRIES!$I$2:$I$1913,"Award")&gt;0,COUNTIFS(ENTRIES!$B$2:$B$1913,$B636,ENTRIES!$I$2:$I$1913,"Award"),0)</f>
        <v>0</v>
      </c>
      <c r="F636" s="41">
        <f>COUNTIFS(ENTRIES!$B$2:$B$1913,$B636,ENTRIES!$H$2:$H$1913,"A")</f>
        <v>0</v>
      </c>
      <c r="G636" s="41">
        <f>COUNTIFS(ENTRIES!$B$2:$B$1913,$B636,ENTRIES!$H$2:$H$1913,"-")</f>
        <v>0</v>
      </c>
      <c r="H636" s="41">
        <f>COUNTIFS(ENTRIES!$B$2:$B$1913,$B636,ENTRIES!$H$2:$H$1913,"W")</f>
        <v>0</v>
      </c>
      <c r="I636" s="41" t="str">
        <f t="shared" si="2"/>
        <v/>
      </c>
      <c r="J636" s="41" t="str">
        <f t="shared" si="16"/>
        <v/>
      </c>
      <c r="K636" s="30"/>
      <c r="L636" s="30"/>
      <c r="M636" s="41">
        <f t="shared" si="3"/>
        <v>0</v>
      </c>
      <c r="N636" s="32"/>
    </row>
    <row r="637" spans="1:14" ht="58.5" customHeight="1">
      <c r="A637" s="30"/>
      <c r="B637" s="29"/>
      <c r="C637" s="44" t="e">
        <v>#NAME?</v>
      </c>
      <c r="D637" s="41">
        <f>COUNTIF(ENTRIES!B$2:B$1913,B637)</f>
        <v>0</v>
      </c>
      <c r="E637" s="41">
        <f>IF(COUNTIFS(ENTRIES!$B$2:$B$1913,$B637,ENTRIES!$I$2:$I$1913,"Award")&gt;0,COUNTIFS(ENTRIES!$B$2:$B$1913,$B637,ENTRIES!$I$2:$I$1913,"Award"),0)</f>
        <v>0</v>
      </c>
      <c r="F637" s="41">
        <f>COUNTIFS(ENTRIES!$B$2:$B$1913,$B637,ENTRIES!$H$2:$H$1913,"A")</f>
        <v>0</v>
      </c>
      <c r="G637" s="41">
        <f>COUNTIFS(ENTRIES!$B$2:$B$1913,$B637,ENTRIES!$H$2:$H$1913,"-")</f>
        <v>0</v>
      </c>
      <c r="H637" s="41">
        <f>COUNTIFS(ENTRIES!$B$2:$B$1913,$B637,ENTRIES!$H$2:$H$1913,"W")</f>
        <v>0</v>
      </c>
      <c r="I637" s="41" t="str">
        <f t="shared" si="2"/>
        <v/>
      </c>
      <c r="J637" s="41" t="str">
        <f t="shared" si="16"/>
        <v/>
      </c>
      <c r="K637" s="30"/>
      <c r="L637" s="30"/>
      <c r="M637" s="41">
        <f t="shared" si="3"/>
        <v>0</v>
      </c>
      <c r="N637" s="32"/>
    </row>
    <row r="638" spans="1:14" ht="58.5" customHeight="1">
      <c r="A638" s="30"/>
      <c r="B638" s="29"/>
      <c r="C638" s="44" t="e">
        <v>#NAME?</v>
      </c>
      <c r="D638" s="41">
        <f>COUNTIF(ENTRIES!B$2:B$1913,B638)</f>
        <v>0</v>
      </c>
      <c r="E638" s="41">
        <f>IF(COUNTIFS(ENTRIES!$B$2:$B$1913,$B638,ENTRIES!$I$2:$I$1913,"Award")&gt;0,COUNTIFS(ENTRIES!$B$2:$B$1913,$B638,ENTRIES!$I$2:$I$1913,"Award"),0)</f>
        <v>0</v>
      </c>
      <c r="F638" s="41">
        <f>COUNTIFS(ENTRIES!$B$2:$B$1913,$B638,ENTRIES!$H$2:$H$1913,"A")</f>
        <v>0</v>
      </c>
      <c r="G638" s="41">
        <f>COUNTIFS(ENTRIES!$B$2:$B$1913,$B638,ENTRIES!$H$2:$H$1913,"-")</f>
        <v>0</v>
      </c>
      <c r="H638" s="41">
        <f>COUNTIFS(ENTRIES!$B$2:$B$1913,$B638,ENTRIES!$H$2:$H$1913,"W")</f>
        <v>0</v>
      </c>
      <c r="I638" s="41" t="str">
        <f t="shared" si="2"/>
        <v/>
      </c>
      <c r="J638" s="41" t="str">
        <f t="shared" si="16"/>
        <v/>
      </c>
      <c r="K638" s="30"/>
      <c r="L638" s="30"/>
      <c r="M638" s="41">
        <f t="shared" si="3"/>
        <v>0</v>
      </c>
      <c r="N638" s="32"/>
    </row>
    <row r="639" spans="1:14" ht="58.5" customHeight="1">
      <c r="A639" s="30"/>
      <c r="B639" s="29"/>
      <c r="C639" s="44" t="e">
        <v>#NAME?</v>
      </c>
      <c r="D639" s="41">
        <f>COUNTIF(ENTRIES!B$2:B$1913,B639)</f>
        <v>0</v>
      </c>
      <c r="E639" s="41">
        <f>IF(COUNTIFS(ENTRIES!$B$2:$B$1913,$B639,ENTRIES!$I$2:$I$1913,"Award")&gt;0,COUNTIFS(ENTRIES!$B$2:$B$1913,$B639,ENTRIES!$I$2:$I$1913,"Award"),0)</f>
        <v>0</v>
      </c>
      <c r="F639" s="41">
        <f>COUNTIFS(ENTRIES!$B$2:$B$1913,$B639,ENTRIES!$H$2:$H$1913,"A")</f>
        <v>0</v>
      </c>
      <c r="G639" s="41">
        <f>COUNTIFS(ENTRIES!$B$2:$B$1913,$B639,ENTRIES!$H$2:$H$1913,"-")</f>
        <v>0</v>
      </c>
      <c r="H639" s="41">
        <f>COUNTIFS(ENTRIES!$B$2:$B$1913,$B639,ENTRIES!$H$2:$H$1913,"W")</f>
        <v>0</v>
      </c>
      <c r="I639" s="41" t="str">
        <f t="shared" si="2"/>
        <v/>
      </c>
      <c r="J639" s="41" t="str">
        <f t="shared" si="16"/>
        <v/>
      </c>
      <c r="K639" s="30"/>
      <c r="L639" s="30"/>
      <c r="M639" s="41">
        <f t="shared" si="3"/>
        <v>0</v>
      </c>
      <c r="N639" s="32"/>
    </row>
    <row r="640" spans="1:14" ht="58.5" customHeight="1">
      <c r="A640" s="30"/>
      <c r="B640" s="29"/>
      <c r="C640" s="44" t="e">
        <v>#NAME?</v>
      </c>
      <c r="D640" s="41">
        <f>COUNTIF(ENTRIES!B$2:B$1913,B640)</f>
        <v>0</v>
      </c>
      <c r="E640" s="41">
        <f>IF(COUNTIFS(ENTRIES!$B$2:$B$1913,$B640,ENTRIES!$I$2:$I$1913,"Award")&gt;0,COUNTIFS(ENTRIES!$B$2:$B$1913,$B640,ENTRIES!$I$2:$I$1913,"Award"),0)</f>
        <v>0</v>
      </c>
      <c r="F640" s="41">
        <f>COUNTIFS(ENTRIES!$B$2:$B$1913,$B640,ENTRIES!$H$2:$H$1913,"A")</f>
        <v>0</v>
      </c>
      <c r="G640" s="41">
        <f>COUNTIFS(ENTRIES!$B$2:$B$1913,$B640,ENTRIES!$H$2:$H$1913,"-")</f>
        <v>0</v>
      </c>
      <c r="H640" s="41">
        <f>COUNTIFS(ENTRIES!$B$2:$B$1913,$B640,ENTRIES!$H$2:$H$1913,"W")</f>
        <v>0</v>
      </c>
      <c r="I640" s="41" t="str">
        <f t="shared" si="2"/>
        <v/>
      </c>
      <c r="J640" s="41" t="str">
        <f t="shared" si="16"/>
        <v/>
      </c>
      <c r="K640" s="30"/>
      <c r="L640" s="30"/>
      <c r="M640" s="41">
        <f t="shared" si="3"/>
        <v>0</v>
      </c>
      <c r="N640" s="32"/>
    </row>
    <row r="641" spans="1:14" ht="58.5" customHeight="1">
      <c r="A641" s="30"/>
      <c r="B641" s="29"/>
      <c r="C641" s="44" t="e">
        <v>#NAME?</v>
      </c>
      <c r="D641" s="41">
        <f>COUNTIF(ENTRIES!B$2:B$1913,B641)</f>
        <v>0</v>
      </c>
      <c r="E641" s="41">
        <f>IF(COUNTIFS(ENTRIES!$B$2:$B$1913,$B641,ENTRIES!$I$2:$I$1913,"Award")&gt;0,COUNTIFS(ENTRIES!$B$2:$B$1913,$B641,ENTRIES!$I$2:$I$1913,"Award"),0)</f>
        <v>0</v>
      </c>
      <c r="F641" s="41">
        <f>COUNTIFS(ENTRIES!$B$2:$B$1913,$B641,ENTRIES!$H$2:$H$1913,"A")</f>
        <v>0</v>
      </c>
      <c r="G641" s="41">
        <f>COUNTIFS(ENTRIES!$B$2:$B$1913,$B641,ENTRIES!$H$2:$H$1913,"-")</f>
        <v>0</v>
      </c>
      <c r="H641" s="41">
        <f>COUNTIFS(ENTRIES!$B$2:$B$1913,$B641,ENTRIES!$H$2:$H$1913,"W")</f>
        <v>0</v>
      </c>
      <c r="I641" s="41" t="str">
        <f t="shared" si="2"/>
        <v/>
      </c>
      <c r="J641" s="41" t="str">
        <f t="shared" si="16"/>
        <v/>
      </c>
      <c r="K641" s="30"/>
      <c r="L641" s="30"/>
      <c r="M641" s="41">
        <f t="shared" si="3"/>
        <v>0</v>
      </c>
      <c r="N641" s="32"/>
    </row>
    <row r="642" spans="1:14" ht="58.5" customHeight="1">
      <c r="A642" s="30"/>
      <c r="B642" s="29"/>
      <c r="C642" s="44" t="e">
        <v>#NAME?</v>
      </c>
      <c r="D642" s="41">
        <f>COUNTIF(ENTRIES!B$2:B$1913,B642)</f>
        <v>0</v>
      </c>
      <c r="E642" s="41">
        <f>IF(COUNTIFS(ENTRIES!$B$2:$B$1913,$B642,ENTRIES!$I$2:$I$1913,"Award")&gt;0,COUNTIFS(ENTRIES!$B$2:$B$1913,$B642,ENTRIES!$I$2:$I$1913,"Award"),0)</f>
        <v>0</v>
      </c>
      <c r="F642" s="41">
        <f>COUNTIFS(ENTRIES!$B$2:$B$1913,$B642,ENTRIES!$H$2:$H$1913,"A")</f>
        <v>0</v>
      </c>
      <c r="G642" s="41">
        <f>COUNTIFS(ENTRIES!$B$2:$B$1913,$B642,ENTRIES!$H$2:$H$1913,"-")</f>
        <v>0</v>
      </c>
      <c r="H642" s="41">
        <f>COUNTIFS(ENTRIES!$B$2:$B$1913,$B642,ENTRIES!$H$2:$H$1913,"W")</f>
        <v>0</v>
      </c>
      <c r="I642" s="41" t="str">
        <f t="shared" si="2"/>
        <v/>
      </c>
      <c r="J642" s="41" t="str">
        <f t="shared" si="16"/>
        <v/>
      </c>
      <c r="K642" s="30"/>
      <c r="L642" s="30"/>
      <c r="M642" s="41">
        <f t="shared" si="3"/>
        <v>0</v>
      </c>
      <c r="N642" s="32"/>
    </row>
    <row r="643" spans="1:14" ht="58.5" customHeight="1">
      <c r="A643" s="30"/>
      <c r="B643" s="29"/>
      <c r="C643" s="44" t="e">
        <v>#NAME?</v>
      </c>
      <c r="D643" s="41">
        <f>COUNTIF(ENTRIES!B$2:B$1913,B643)</f>
        <v>0</v>
      </c>
      <c r="E643" s="41">
        <f>IF(COUNTIFS(ENTRIES!$B$2:$B$1913,$B643,ENTRIES!$I$2:$I$1913,"Award")&gt;0,COUNTIFS(ENTRIES!$B$2:$B$1913,$B643,ENTRIES!$I$2:$I$1913,"Award"),0)</f>
        <v>0</v>
      </c>
      <c r="F643" s="41">
        <f>COUNTIFS(ENTRIES!$B$2:$B$1913,$B643,ENTRIES!$H$2:$H$1913,"A")</f>
        <v>0</v>
      </c>
      <c r="G643" s="41">
        <f>COUNTIFS(ENTRIES!$B$2:$B$1913,$B643,ENTRIES!$H$2:$H$1913,"-")</f>
        <v>0</v>
      </c>
      <c r="H643" s="41">
        <f>COUNTIFS(ENTRIES!$B$2:$B$1913,$B643,ENTRIES!$H$2:$H$1913,"W")</f>
        <v>0</v>
      </c>
      <c r="I643" s="41" t="str">
        <f t="shared" si="2"/>
        <v/>
      </c>
      <c r="J643" s="41" t="str">
        <f t="shared" si="16"/>
        <v/>
      </c>
      <c r="K643" s="30"/>
      <c r="L643" s="30"/>
      <c r="M643" s="41">
        <f t="shared" si="3"/>
        <v>0</v>
      </c>
      <c r="N643" s="32"/>
    </row>
    <row r="644" spans="1:14" ht="58.5" customHeight="1">
      <c r="A644" s="30"/>
      <c r="B644" s="29"/>
      <c r="C644" s="44" t="e">
        <v>#NAME?</v>
      </c>
      <c r="D644" s="41">
        <f>COUNTIF(ENTRIES!B$2:B$1913,B644)</f>
        <v>0</v>
      </c>
      <c r="E644" s="41">
        <f>IF(COUNTIFS(ENTRIES!$B$2:$B$1913,$B644,ENTRIES!$I$2:$I$1913,"Award")&gt;0,COUNTIFS(ENTRIES!$B$2:$B$1913,$B644,ENTRIES!$I$2:$I$1913,"Award"),0)</f>
        <v>0</v>
      </c>
      <c r="F644" s="41">
        <f>COUNTIFS(ENTRIES!$B$2:$B$1913,$B644,ENTRIES!$H$2:$H$1913,"A")</f>
        <v>0</v>
      </c>
      <c r="G644" s="41">
        <f>COUNTIFS(ENTRIES!$B$2:$B$1913,$B644,ENTRIES!$H$2:$H$1913,"-")</f>
        <v>0</v>
      </c>
      <c r="H644" s="41">
        <f>COUNTIFS(ENTRIES!$B$2:$B$1913,$B644,ENTRIES!$H$2:$H$1913,"W")</f>
        <v>0</v>
      </c>
      <c r="I644" s="41" t="str">
        <f t="shared" si="2"/>
        <v/>
      </c>
      <c r="J644" s="41" t="str">
        <f t="shared" si="16"/>
        <v/>
      </c>
      <c r="K644" s="30"/>
      <c r="L644" s="30"/>
      <c r="M644" s="41">
        <f t="shared" si="3"/>
        <v>0</v>
      </c>
      <c r="N644" s="32"/>
    </row>
    <row r="645" spans="1:14" ht="58.5" customHeight="1">
      <c r="A645" s="30"/>
      <c r="B645" s="29"/>
      <c r="C645" s="44" t="e">
        <v>#NAME?</v>
      </c>
      <c r="D645" s="41">
        <f>COUNTIF(ENTRIES!B$2:B$1913,B645)</f>
        <v>0</v>
      </c>
      <c r="E645" s="41">
        <f>IF(COUNTIFS(ENTRIES!$B$2:$B$1913,$B645,ENTRIES!$I$2:$I$1913,"Award")&gt;0,COUNTIFS(ENTRIES!$B$2:$B$1913,$B645,ENTRIES!$I$2:$I$1913,"Award"),0)</f>
        <v>0</v>
      </c>
      <c r="F645" s="41">
        <f>COUNTIFS(ENTRIES!$B$2:$B$1913,$B645,ENTRIES!$H$2:$H$1913,"A")</f>
        <v>0</v>
      </c>
      <c r="G645" s="41">
        <f>COUNTIFS(ENTRIES!$B$2:$B$1913,$B645,ENTRIES!$H$2:$H$1913,"-")</f>
        <v>0</v>
      </c>
      <c r="H645" s="41">
        <f>COUNTIFS(ENTRIES!$B$2:$B$1913,$B645,ENTRIES!$H$2:$H$1913,"W")</f>
        <v>0</v>
      </c>
      <c r="I645" s="41" t="str">
        <f t="shared" si="2"/>
        <v/>
      </c>
      <c r="J645" s="41" t="str">
        <f t="shared" si="16"/>
        <v/>
      </c>
      <c r="K645" s="30"/>
      <c r="L645" s="30"/>
      <c r="M645" s="41">
        <f t="shared" si="3"/>
        <v>0</v>
      </c>
      <c r="N645" s="32"/>
    </row>
    <row r="646" spans="1:14" ht="58.5" customHeight="1">
      <c r="A646" s="30"/>
      <c r="B646" s="29"/>
      <c r="C646" s="44" t="e">
        <v>#NAME?</v>
      </c>
      <c r="D646" s="41">
        <f>COUNTIF(ENTRIES!B$2:B$1913,B646)</f>
        <v>0</v>
      </c>
      <c r="E646" s="41">
        <f>IF(COUNTIFS(ENTRIES!$B$2:$B$1913,$B646,ENTRIES!$I$2:$I$1913,"Award")&gt;0,COUNTIFS(ENTRIES!$B$2:$B$1913,$B646,ENTRIES!$I$2:$I$1913,"Award"),0)</f>
        <v>0</v>
      </c>
      <c r="F646" s="41">
        <f>COUNTIFS(ENTRIES!$B$2:$B$1913,$B646,ENTRIES!$H$2:$H$1913,"A")</f>
        <v>0</v>
      </c>
      <c r="G646" s="41">
        <f>COUNTIFS(ENTRIES!$B$2:$B$1913,$B646,ENTRIES!$H$2:$H$1913,"-")</f>
        <v>0</v>
      </c>
      <c r="H646" s="41">
        <f>COUNTIFS(ENTRIES!$B$2:$B$1913,$B646,ENTRIES!$H$2:$H$1913,"W")</f>
        <v>0</v>
      </c>
      <c r="I646" s="41" t="str">
        <f t="shared" si="2"/>
        <v/>
      </c>
      <c r="J646" s="41" t="str">
        <f t="shared" si="16"/>
        <v/>
      </c>
      <c r="K646" s="30"/>
      <c r="L646" s="30"/>
      <c r="M646" s="41">
        <f t="shared" si="3"/>
        <v>0</v>
      </c>
      <c r="N646" s="32"/>
    </row>
    <row r="647" spans="1:14" ht="58.5" customHeight="1">
      <c r="A647" s="30"/>
      <c r="B647" s="29"/>
      <c r="C647" s="44" t="e">
        <v>#NAME?</v>
      </c>
      <c r="D647" s="41">
        <f>COUNTIF(ENTRIES!B$2:B$1913,B647)</f>
        <v>0</v>
      </c>
      <c r="E647" s="41">
        <f>IF(COUNTIFS(ENTRIES!$B$2:$B$1913,$B647,ENTRIES!$I$2:$I$1913,"Award")&gt;0,COUNTIFS(ENTRIES!$B$2:$B$1913,$B647,ENTRIES!$I$2:$I$1913,"Award"),0)</f>
        <v>0</v>
      </c>
      <c r="F647" s="41">
        <f>COUNTIFS(ENTRIES!$B$2:$B$1913,$B647,ENTRIES!$H$2:$H$1913,"A")</f>
        <v>0</v>
      </c>
      <c r="G647" s="41">
        <f>COUNTIFS(ENTRIES!$B$2:$B$1913,$B647,ENTRIES!$H$2:$H$1913,"-")</f>
        <v>0</v>
      </c>
      <c r="H647" s="41">
        <f>COUNTIFS(ENTRIES!$B$2:$B$1913,$B647,ENTRIES!$H$2:$H$1913,"W")</f>
        <v>0</v>
      </c>
      <c r="I647" s="41" t="str">
        <f t="shared" si="2"/>
        <v/>
      </c>
      <c r="J647" s="41" t="str">
        <f t="shared" si="16"/>
        <v/>
      </c>
      <c r="K647" s="30"/>
      <c r="L647" s="30"/>
      <c r="M647" s="41">
        <f t="shared" si="3"/>
        <v>0</v>
      </c>
      <c r="N647" s="32"/>
    </row>
    <row r="648" spans="1:14" ht="58.5" customHeight="1">
      <c r="A648" s="30"/>
      <c r="B648" s="29"/>
      <c r="C648" s="44" t="e">
        <v>#NAME?</v>
      </c>
      <c r="D648" s="41">
        <f>COUNTIF(ENTRIES!B$2:B$1913,B648)</f>
        <v>0</v>
      </c>
      <c r="E648" s="41">
        <f>IF(COUNTIFS(ENTRIES!$B$2:$B$1913,$B648,ENTRIES!$I$2:$I$1913,"Award")&gt;0,COUNTIFS(ENTRIES!$B$2:$B$1913,$B648,ENTRIES!$I$2:$I$1913,"Award"),0)</f>
        <v>0</v>
      </c>
      <c r="F648" s="41">
        <f>COUNTIFS(ENTRIES!$B$2:$B$1913,$B648,ENTRIES!$H$2:$H$1913,"A")</f>
        <v>0</v>
      </c>
      <c r="G648" s="41">
        <f>COUNTIFS(ENTRIES!$B$2:$B$1913,$B648,ENTRIES!$H$2:$H$1913,"-")</f>
        <v>0</v>
      </c>
      <c r="H648" s="41">
        <f>COUNTIFS(ENTRIES!$B$2:$B$1913,$B648,ENTRIES!$H$2:$H$1913,"W")</f>
        <v>0</v>
      </c>
      <c r="I648" s="41" t="str">
        <f t="shared" si="2"/>
        <v/>
      </c>
      <c r="J648" s="41" t="str">
        <f t="shared" si="16"/>
        <v/>
      </c>
      <c r="K648" s="30"/>
      <c r="L648" s="30"/>
      <c r="M648" s="41">
        <f t="shared" si="3"/>
        <v>0</v>
      </c>
      <c r="N648" s="32"/>
    </row>
    <row r="649" spans="1:14" ht="58.5" customHeight="1">
      <c r="A649" s="30"/>
      <c r="B649" s="29"/>
      <c r="C649" s="44" t="e">
        <v>#NAME?</v>
      </c>
      <c r="D649" s="41">
        <f>COUNTIF(ENTRIES!B$2:B$1913,B649)</f>
        <v>0</v>
      </c>
      <c r="E649" s="41">
        <f>IF(COUNTIFS(ENTRIES!$B$2:$B$1913,$B649,ENTRIES!$I$2:$I$1913,"Award")&gt;0,COUNTIFS(ENTRIES!$B$2:$B$1913,$B649,ENTRIES!$I$2:$I$1913,"Award"),0)</f>
        <v>0</v>
      </c>
      <c r="F649" s="41">
        <f>COUNTIFS(ENTRIES!$B$2:$B$1913,$B649,ENTRIES!$H$2:$H$1913,"A")</f>
        <v>0</v>
      </c>
      <c r="G649" s="41">
        <f>COUNTIFS(ENTRIES!$B$2:$B$1913,$B649,ENTRIES!$H$2:$H$1913,"-")</f>
        <v>0</v>
      </c>
      <c r="H649" s="41">
        <f>COUNTIFS(ENTRIES!$B$2:$B$1913,$B649,ENTRIES!$H$2:$H$1913,"W")</f>
        <v>0</v>
      </c>
      <c r="I649" s="41" t="str">
        <f t="shared" si="2"/>
        <v/>
      </c>
      <c r="J649" s="41" t="str">
        <f t="shared" si="16"/>
        <v/>
      </c>
      <c r="K649" s="30"/>
      <c r="L649" s="30"/>
      <c r="M649" s="41">
        <f t="shared" si="3"/>
        <v>0</v>
      </c>
      <c r="N649" s="32"/>
    </row>
    <row r="650" spans="1:14" ht="58.5" customHeight="1">
      <c r="A650" s="30"/>
      <c r="B650" s="29"/>
      <c r="C650" s="44" t="e">
        <v>#NAME?</v>
      </c>
      <c r="D650" s="41">
        <f>COUNTIF(ENTRIES!B$2:B$1913,B650)</f>
        <v>0</v>
      </c>
      <c r="E650" s="41">
        <f>IF(COUNTIFS(ENTRIES!$B$2:$B$1913,$B650,ENTRIES!$I$2:$I$1913,"Award")&gt;0,COUNTIFS(ENTRIES!$B$2:$B$1913,$B650,ENTRIES!$I$2:$I$1913,"Award"),0)</f>
        <v>0</v>
      </c>
      <c r="F650" s="41">
        <f>COUNTIFS(ENTRIES!$B$2:$B$1913,$B650,ENTRIES!$H$2:$H$1913,"A")</f>
        <v>0</v>
      </c>
      <c r="G650" s="41">
        <f>COUNTIFS(ENTRIES!$B$2:$B$1913,$B650,ENTRIES!$H$2:$H$1913,"-")</f>
        <v>0</v>
      </c>
      <c r="H650" s="41">
        <f>COUNTIFS(ENTRIES!$B$2:$B$1913,$B650,ENTRIES!$H$2:$H$1913,"W")</f>
        <v>0</v>
      </c>
      <c r="I650" s="41" t="str">
        <f t="shared" si="2"/>
        <v/>
      </c>
      <c r="J650" s="41" t="str">
        <f t="shared" si="16"/>
        <v/>
      </c>
      <c r="K650" s="30"/>
      <c r="L650" s="30"/>
      <c r="M650" s="41">
        <f t="shared" si="3"/>
        <v>0</v>
      </c>
      <c r="N650" s="32"/>
    </row>
    <row r="651" spans="1:14" ht="58.5" customHeight="1">
      <c r="A651" s="30"/>
      <c r="B651" s="29"/>
      <c r="C651" s="44" t="e">
        <v>#NAME?</v>
      </c>
      <c r="D651" s="41">
        <f>COUNTIF(ENTRIES!B$2:B$1913,B651)</f>
        <v>0</v>
      </c>
      <c r="E651" s="41">
        <f>IF(COUNTIFS(ENTRIES!$B$2:$B$1913,$B651,ENTRIES!$I$2:$I$1913,"Award")&gt;0,COUNTIFS(ENTRIES!$B$2:$B$1913,$B651,ENTRIES!$I$2:$I$1913,"Award"),0)</f>
        <v>0</v>
      </c>
      <c r="F651" s="41">
        <f>COUNTIFS(ENTRIES!$B$2:$B$1913,$B651,ENTRIES!$H$2:$H$1913,"A")</f>
        <v>0</v>
      </c>
      <c r="G651" s="41">
        <f>COUNTIFS(ENTRIES!$B$2:$B$1913,$B651,ENTRIES!$H$2:$H$1913,"-")</f>
        <v>0</v>
      </c>
      <c r="H651" s="41">
        <f>COUNTIFS(ENTRIES!$B$2:$B$1913,$B651,ENTRIES!$H$2:$H$1913,"W")</f>
        <v>0</v>
      </c>
      <c r="I651" s="41" t="str">
        <f t="shared" si="2"/>
        <v/>
      </c>
      <c r="J651" s="41" t="str">
        <f t="shared" si="16"/>
        <v/>
      </c>
      <c r="K651" s="30"/>
      <c r="L651" s="30"/>
      <c r="M651" s="41">
        <f t="shared" si="3"/>
        <v>0</v>
      </c>
      <c r="N651" s="32"/>
    </row>
    <row r="652" spans="1:14" ht="58.5" customHeight="1">
      <c r="A652" s="30"/>
      <c r="B652" s="29"/>
      <c r="C652" s="44" t="e">
        <v>#NAME?</v>
      </c>
      <c r="D652" s="41">
        <f>COUNTIF(ENTRIES!B$2:B$1913,B652)</f>
        <v>0</v>
      </c>
      <c r="E652" s="41">
        <f>IF(COUNTIFS(ENTRIES!$B$2:$B$1913,$B652,ENTRIES!$I$2:$I$1913,"Award")&gt;0,COUNTIFS(ENTRIES!$B$2:$B$1913,$B652,ENTRIES!$I$2:$I$1913,"Award"),0)</f>
        <v>0</v>
      </c>
      <c r="F652" s="41">
        <f>COUNTIFS(ENTRIES!$B$2:$B$1913,$B652,ENTRIES!$H$2:$H$1913,"A")</f>
        <v>0</v>
      </c>
      <c r="G652" s="41">
        <f>COUNTIFS(ENTRIES!$B$2:$B$1913,$B652,ENTRIES!$H$2:$H$1913,"-")</f>
        <v>0</v>
      </c>
      <c r="H652" s="41">
        <f>COUNTIFS(ENTRIES!$B$2:$B$1913,$B652,ENTRIES!$H$2:$H$1913,"W")</f>
        <v>0</v>
      </c>
      <c r="I652" s="41" t="str">
        <f t="shared" si="2"/>
        <v/>
      </c>
      <c r="J652" s="41" t="str">
        <f t="shared" si="16"/>
        <v/>
      </c>
      <c r="K652" s="30"/>
      <c r="L652" s="30"/>
      <c r="M652" s="41">
        <f t="shared" si="3"/>
        <v>0</v>
      </c>
      <c r="N652" s="32"/>
    </row>
    <row r="653" spans="1:14" ht="58.5" customHeight="1">
      <c r="A653" s="30"/>
      <c r="B653" s="29"/>
      <c r="C653" s="44" t="e">
        <v>#NAME?</v>
      </c>
      <c r="D653" s="41">
        <f>COUNTIF(ENTRIES!B$2:B$1913,B653)</f>
        <v>0</v>
      </c>
      <c r="E653" s="41">
        <f>IF(COUNTIFS(ENTRIES!$B$2:$B$1913,$B653,ENTRIES!$I$2:$I$1913,"Award")&gt;0,COUNTIFS(ENTRIES!$B$2:$B$1913,$B653,ENTRIES!$I$2:$I$1913,"Award"),0)</f>
        <v>0</v>
      </c>
      <c r="F653" s="41">
        <f>COUNTIFS(ENTRIES!$B$2:$B$1913,$B653,ENTRIES!$H$2:$H$1913,"A")</f>
        <v>0</v>
      </c>
      <c r="G653" s="41">
        <f>COUNTIFS(ENTRIES!$B$2:$B$1913,$B653,ENTRIES!$H$2:$H$1913,"-")</f>
        <v>0</v>
      </c>
      <c r="H653" s="41">
        <f>COUNTIFS(ENTRIES!$B$2:$B$1913,$B653,ENTRIES!$H$2:$H$1913,"W")</f>
        <v>0</v>
      </c>
      <c r="I653" s="41" t="str">
        <f t="shared" si="2"/>
        <v/>
      </c>
      <c r="J653" s="41" t="str">
        <f t="shared" si="16"/>
        <v/>
      </c>
      <c r="K653" s="30"/>
      <c r="L653" s="30"/>
      <c r="M653" s="41">
        <f t="shared" si="3"/>
        <v>0</v>
      </c>
      <c r="N653" s="32"/>
    </row>
    <row r="654" spans="1:14" ht="58.5" customHeight="1">
      <c r="A654" s="30"/>
      <c r="B654" s="29"/>
      <c r="C654" s="44" t="e">
        <v>#NAME?</v>
      </c>
      <c r="D654" s="41">
        <f>COUNTIF(ENTRIES!B$2:B$1913,B654)</f>
        <v>0</v>
      </c>
      <c r="E654" s="41">
        <f>IF(COUNTIFS(ENTRIES!$B$2:$B$1913,$B654,ENTRIES!$I$2:$I$1913,"Award")&gt;0,COUNTIFS(ENTRIES!$B$2:$B$1913,$B654,ENTRIES!$I$2:$I$1913,"Award"),0)</f>
        <v>0</v>
      </c>
      <c r="F654" s="41">
        <f>COUNTIFS(ENTRIES!$B$2:$B$1913,$B654,ENTRIES!$H$2:$H$1913,"A")</f>
        <v>0</v>
      </c>
      <c r="G654" s="41">
        <f>COUNTIFS(ENTRIES!$B$2:$B$1913,$B654,ENTRIES!$H$2:$H$1913,"-")</f>
        <v>0</v>
      </c>
      <c r="H654" s="41">
        <f>COUNTIFS(ENTRIES!$B$2:$B$1913,$B654,ENTRIES!$H$2:$H$1913,"W")</f>
        <v>0</v>
      </c>
      <c r="I654" s="41" t="str">
        <f t="shared" si="2"/>
        <v/>
      </c>
      <c r="J654" s="41" t="str">
        <f t="shared" si="16"/>
        <v/>
      </c>
      <c r="K654" s="30"/>
      <c r="L654" s="30"/>
      <c r="M654" s="41">
        <f t="shared" si="3"/>
        <v>0</v>
      </c>
      <c r="N654" s="32"/>
    </row>
    <row r="655" spans="1:14" ht="58.5" customHeight="1">
      <c r="A655" s="30"/>
      <c r="B655" s="29"/>
      <c r="C655" s="44" t="e">
        <v>#NAME?</v>
      </c>
      <c r="D655" s="41">
        <f>COUNTIF(ENTRIES!B$2:B$1913,B655)</f>
        <v>0</v>
      </c>
      <c r="E655" s="41">
        <f>IF(COUNTIFS(ENTRIES!$B$2:$B$1913,$B655,ENTRIES!$I$2:$I$1913,"Award")&gt;0,COUNTIFS(ENTRIES!$B$2:$B$1913,$B655,ENTRIES!$I$2:$I$1913,"Award"),0)</f>
        <v>0</v>
      </c>
      <c r="F655" s="41">
        <f>COUNTIFS(ENTRIES!$B$2:$B$1913,$B655,ENTRIES!$H$2:$H$1913,"A")</f>
        <v>0</v>
      </c>
      <c r="G655" s="41">
        <f>COUNTIFS(ENTRIES!$B$2:$B$1913,$B655,ENTRIES!$H$2:$H$1913,"-")</f>
        <v>0</v>
      </c>
      <c r="H655" s="41">
        <f>COUNTIFS(ENTRIES!$B$2:$B$1913,$B655,ENTRIES!$H$2:$H$1913,"W")</f>
        <v>0</v>
      </c>
      <c r="I655" s="41" t="str">
        <f t="shared" si="2"/>
        <v/>
      </c>
      <c r="J655" s="41" t="str">
        <f t="shared" si="16"/>
        <v/>
      </c>
      <c r="K655" s="30"/>
      <c r="L655" s="30"/>
      <c r="M655" s="41">
        <f t="shared" si="3"/>
        <v>0</v>
      </c>
      <c r="N655" s="32"/>
    </row>
    <row r="656" spans="1:14" ht="58.5" customHeight="1">
      <c r="A656" s="30"/>
      <c r="B656" s="29"/>
      <c r="C656" s="44" t="e">
        <v>#NAME?</v>
      </c>
      <c r="D656" s="41">
        <f>COUNTIF(ENTRIES!B$2:B$1913,B656)</f>
        <v>0</v>
      </c>
      <c r="E656" s="41">
        <f>IF(COUNTIFS(ENTRIES!$B$2:$B$1913,$B656,ENTRIES!$I$2:$I$1913,"Award")&gt;0,COUNTIFS(ENTRIES!$B$2:$B$1913,$B656,ENTRIES!$I$2:$I$1913,"Award"),0)</f>
        <v>0</v>
      </c>
      <c r="F656" s="41">
        <f>COUNTIFS(ENTRIES!$B$2:$B$1913,$B656,ENTRIES!$H$2:$H$1913,"A")</f>
        <v>0</v>
      </c>
      <c r="G656" s="41">
        <f>COUNTIFS(ENTRIES!$B$2:$B$1913,$B656,ENTRIES!$H$2:$H$1913,"-")</f>
        <v>0</v>
      </c>
      <c r="H656" s="41">
        <f>COUNTIFS(ENTRIES!$B$2:$B$1913,$B656,ENTRIES!$H$2:$H$1913,"W")</f>
        <v>0</v>
      </c>
      <c r="I656" s="41" t="str">
        <f t="shared" si="2"/>
        <v/>
      </c>
      <c r="J656" s="41" t="str">
        <f t="shared" si="16"/>
        <v/>
      </c>
      <c r="K656" s="30"/>
      <c r="L656" s="30"/>
      <c r="M656" s="41">
        <f t="shared" si="3"/>
        <v>0</v>
      </c>
      <c r="N656" s="32"/>
    </row>
    <row r="657" spans="1:14" ht="58.5" customHeight="1">
      <c r="A657" s="30"/>
      <c r="B657" s="29"/>
      <c r="C657" s="44" t="e">
        <v>#NAME?</v>
      </c>
      <c r="D657" s="41">
        <f>COUNTIF(ENTRIES!B$2:B$1913,B657)</f>
        <v>0</v>
      </c>
      <c r="E657" s="41">
        <f>IF(COUNTIFS(ENTRIES!$B$2:$B$1913,$B657,ENTRIES!$I$2:$I$1913,"Award")&gt;0,COUNTIFS(ENTRIES!$B$2:$B$1913,$B657,ENTRIES!$I$2:$I$1913,"Award"),0)</f>
        <v>0</v>
      </c>
      <c r="F657" s="41">
        <f>COUNTIFS(ENTRIES!$B$2:$B$1913,$B657,ENTRIES!$H$2:$H$1913,"A")</f>
        <v>0</v>
      </c>
      <c r="G657" s="41">
        <f>COUNTIFS(ENTRIES!$B$2:$B$1913,$B657,ENTRIES!$H$2:$H$1913,"-")</f>
        <v>0</v>
      </c>
      <c r="H657" s="41">
        <f>COUNTIFS(ENTRIES!$B$2:$B$1913,$B657,ENTRIES!$H$2:$H$1913,"W")</f>
        <v>0</v>
      </c>
      <c r="I657" s="41" t="str">
        <f t="shared" si="2"/>
        <v/>
      </c>
      <c r="J657" s="41" t="str">
        <f t="shared" si="16"/>
        <v/>
      </c>
      <c r="K657" s="30"/>
      <c r="L657" s="30"/>
      <c r="M657" s="41">
        <f t="shared" si="3"/>
        <v>0</v>
      </c>
      <c r="N657" s="32"/>
    </row>
    <row r="658" spans="1:14" ht="58.5" customHeight="1">
      <c r="A658" s="30"/>
      <c r="B658" s="29"/>
      <c r="C658" s="44" t="e">
        <v>#NAME?</v>
      </c>
      <c r="D658" s="41">
        <f>COUNTIF(ENTRIES!B$2:B$1913,B658)</f>
        <v>0</v>
      </c>
      <c r="E658" s="41">
        <f>IF(COUNTIFS(ENTRIES!$B$2:$B$1913,$B658,ENTRIES!$I$2:$I$1913,"Award")&gt;0,COUNTIFS(ENTRIES!$B$2:$B$1913,$B658,ENTRIES!$I$2:$I$1913,"Award"),0)</f>
        <v>0</v>
      </c>
      <c r="F658" s="41">
        <f>COUNTIFS(ENTRIES!$B$2:$B$1913,$B658,ENTRIES!$H$2:$H$1913,"A")</f>
        <v>0</v>
      </c>
      <c r="G658" s="41">
        <f>COUNTIFS(ENTRIES!$B$2:$B$1913,$B658,ENTRIES!$H$2:$H$1913,"-")</f>
        <v>0</v>
      </c>
      <c r="H658" s="41">
        <f>COUNTIFS(ENTRIES!$B$2:$B$1913,$B658,ENTRIES!$H$2:$H$1913,"W")</f>
        <v>0</v>
      </c>
      <c r="I658" s="41" t="str">
        <f t="shared" si="2"/>
        <v/>
      </c>
      <c r="J658" s="41" t="str">
        <f t="shared" si="16"/>
        <v/>
      </c>
      <c r="K658" s="30"/>
      <c r="L658" s="30"/>
      <c r="M658" s="41">
        <f t="shared" si="3"/>
        <v>0</v>
      </c>
      <c r="N658" s="32"/>
    </row>
    <row r="659" spans="1:14" ht="58.5" customHeight="1">
      <c r="A659" s="30"/>
      <c r="B659" s="29"/>
      <c r="C659" s="44" t="e">
        <v>#NAME?</v>
      </c>
      <c r="D659" s="41">
        <f>COUNTIF(ENTRIES!B$2:B$1913,B659)</f>
        <v>0</v>
      </c>
      <c r="E659" s="41">
        <f>IF(COUNTIFS(ENTRIES!$B$2:$B$1913,$B659,ENTRIES!$I$2:$I$1913,"Award")&gt;0,COUNTIFS(ENTRIES!$B$2:$B$1913,$B659,ENTRIES!$I$2:$I$1913,"Award"),0)</f>
        <v>0</v>
      </c>
      <c r="F659" s="41">
        <f>COUNTIFS(ENTRIES!$B$2:$B$1913,$B659,ENTRIES!$H$2:$H$1913,"A")</f>
        <v>0</v>
      </c>
      <c r="G659" s="41">
        <f>COUNTIFS(ENTRIES!$B$2:$B$1913,$B659,ENTRIES!$H$2:$H$1913,"-")</f>
        <v>0</v>
      </c>
      <c r="H659" s="41">
        <f>COUNTIFS(ENTRIES!$B$2:$B$1913,$B659,ENTRIES!$H$2:$H$1913,"W")</f>
        <v>0</v>
      </c>
      <c r="I659" s="41" t="str">
        <f t="shared" si="2"/>
        <v/>
      </c>
      <c r="J659" s="41" t="str">
        <f t="shared" si="16"/>
        <v/>
      </c>
      <c r="K659" s="30"/>
      <c r="L659" s="30"/>
      <c r="M659" s="41">
        <f t="shared" si="3"/>
        <v>0</v>
      </c>
      <c r="N659" s="32"/>
    </row>
    <row r="660" spans="1:14" ht="58.5" customHeight="1">
      <c r="A660" s="30"/>
      <c r="B660" s="29"/>
      <c r="C660" s="44" t="e">
        <v>#NAME?</v>
      </c>
      <c r="D660" s="41">
        <f>COUNTIF(ENTRIES!B$2:B$1913,B660)</f>
        <v>0</v>
      </c>
      <c r="E660" s="41">
        <f>IF(COUNTIFS(ENTRIES!$B$2:$B$1913,$B660,ENTRIES!$I$2:$I$1913,"Award")&gt;0,COUNTIFS(ENTRIES!$B$2:$B$1913,$B660,ENTRIES!$I$2:$I$1913,"Award"),0)</f>
        <v>0</v>
      </c>
      <c r="F660" s="41">
        <f>COUNTIFS(ENTRIES!$B$2:$B$1913,$B660,ENTRIES!$H$2:$H$1913,"A")</f>
        <v>0</v>
      </c>
      <c r="G660" s="41">
        <f>COUNTIFS(ENTRIES!$B$2:$B$1913,$B660,ENTRIES!$H$2:$H$1913,"-")</f>
        <v>0</v>
      </c>
      <c r="H660" s="41">
        <f>COUNTIFS(ENTRIES!$B$2:$B$1913,$B660,ENTRIES!$H$2:$H$1913,"W")</f>
        <v>0</v>
      </c>
      <c r="I660" s="41" t="str">
        <f t="shared" si="2"/>
        <v/>
      </c>
      <c r="J660" s="41" t="str">
        <f t="shared" si="16"/>
        <v/>
      </c>
      <c r="K660" s="30"/>
      <c r="L660" s="30"/>
      <c r="M660" s="41">
        <f t="shared" si="3"/>
        <v>0</v>
      </c>
      <c r="N660" s="32"/>
    </row>
    <row r="661" spans="1:14" ht="58.5" customHeight="1">
      <c r="A661" s="30"/>
      <c r="B661" s="29"/>
      <c r="C661" s="44" t="e">
        <v>#NAME?</v>
      </c>
      <c r="D661" s="41">
        <f>COUNTIF(ENTRIES!B$2:B$1913,B661)</f>
        <v>0</v>
      </c>
      <c r="E661" s="41">
        <f>IF(COUNTIFS(ENTRIES!$B$2:$B$1913,$B661,ENTRIES!$I$2:$I$1913,"Award")&gt;0,COUNTIFS(ENTRIES!$B$2:$B$1913,$B661,ENTRIES!$I$2:$I$1913,"Award"),0)</f>
        <v>0</v>
      </c>
      <c r="F661" s="41">
        <f>COUNTIFS(ENTRIES!$B$2:$B$1913,$B661,ENTRIES!$H$2:$H$1913,"A")</f>
        <v>0</v>
      </c>
      <c r="G661" s="41">
        <f>COUNTIFS(ENTRIES!$B$2:$B$1913,$B661,ENTRIES!$H$2:$H$1913,"-")</f>
        <v>0</v>
      </c>
      <c r="H661" s="41">
        <f>COUNTIFS(ENTRIES!$B$2:$B$1913,$B661,ENTRIES!$H$2:$H$1913,"W")</f>
        <v>0</v>
      </c>
      <c r="I661" s="41" t="str">
        <f t="shared" si="2"/>
        <v/>
      </c>
      <c r="J661" s="41" t="str">
        <f t="shared" si="16"/>
        <v/>
      </c>
      <c r="K661" s="30"/>
      <c r="L661" s="30"/>
      <c r="M661" s="41">
        <f t="shared" si="3"/>
        <v>0</v>
      </c>
      <c r="N661" s="32"/>
    </row>
    <row r="662" spans="1:14" ht="58.5" customHeight="1">
      <c r="A662" s="30"/>
      <c r="B662" s="29"/>
      <c r="C662" s="44" t="e">
        <v>#NAME?</v>
      </c>
      <c r="D662" s="41">
        <f>COUNTIF(ENTRIES!B$2:B$1913,B662)</f>
        <v>0</v>
      </c>
      <c r="E662" s="41">
        <f>IF(COUNTIFS(ENTRIES!$B$2:$B$1913,$B662,ENTRIES!$I$2:$I$1913,"Award")&gt;0,COUNTIFS(ENTRIES!$B$2:$B$1913,$B662,ENTRIES!$I$2:$I$1913,"Award"),0)</f>
        <v>0</v>
      </c>
      <c r="F662" s="41">
        <f>COUNTIFS(ENTRIES!$B$2:$B$1913,$B662,ENTRIES!$H$2:$H$1913,"A")</f>
        <v>0</v>
      </c>
      <c r="G662" s="41">
        <f>COUNTIFS(ENTRIES!$B$2:$B$1913,$B662,ENTRIES!$H$2:$H$1913,"-")</f>
        <v>0</v>
      </c>
      <c r="H662" s="41">
        <f>COUNTIFS(ENTRIES!$B$2:$B$1913,$B662,ENTRIES!$H$2:$H$1913,"W")</f>
        <v>0</v>
      </c>
      <c r="I662" s="41" t="str">
        <f t="shared" si="2"/>
        <v/>
      </c>
      <c r="J662" s="41" t="str">
        <f t="shared" si="16"/>
        <v/>
      </c>
      <c r="K662" s="30"/>
      <c r="L662" s="30"/>
      <c r="M662" s="41">
        <f t="shared" si="3"/>
        <v>0</v>
      </c>
      <c r="N662" s="32"/>
    </row>
    <row r="663" spans="1:14" ht="58.5" customHeight="1">
      <c r="A663" s="30"/>
      <c r="B663" s="29"/>
      <c r="C663" s="44" t="e">
        <v>#NAME?</v>
      </c>
      <c r="D663" s="41">
        <f>COUNTIF(ENTRIES!B$2:B$1913,B663)</f>
        <v>0</v>
      </c>
      <c r="E663" s="41">
        <f>IF(COUNTIFS(ENTRIES!$B$2:$B$1913,$B663,ENTRIES!$I$2:$I$1913,"Award")&gt;0,COUNTIFS(ENTRIES!$B$2:$B$1913,$B663,ENTRIES!$I$2:$I$1913,"Award"),0)</f>
        <v>0</v>
      </c>
      <c r="F663" s="41">
        <f>COUNTIFS(ENTRIES!$B$2:$B$1913,$B663,ENTRIES!$H$2:$H$1913,"A")</f>
        <v>0</v>
      </c>
      <c r="G663" s="41">
        <f>COUNTIFS(ENTRIES!$B$2:$B$1913,$B663,ENTRIES!$H$2:$H$1913,"-")</f>
        <v>0</v>
      </c>
      <c r="H663" s="41">
        <f>COUNTIFS(ENTRIES!$B$2:$B$1913,$B663,ENTRIES!$H$2:$H$1913,"W")</f>
        <v>0</v>
      </c>
      <c r="I663" s="41" t="str">
        <f t="shared" si="2"/>
        <v/>
      </c>
      <c r="J663" s="41" t="str">
        <f t="shared" si="16"/>
        <v/>
      </c>
      <c r="K663" s="30"/>
      <c r="L663" s="30"/>
      <c r="M663" s="41">
        <f t="shared" si="3"/>
        <v>0</v>
      </c>
      <c r="N663" s="32"/>
    </row>
    <row r="664" spans="1:14" ht="58.5" customHeight="1">
      <c r="A664" s="30"/>
      <c r="B664" s="29"/>
      <c r="C664" s="44" t="e">
        <v>#NAME?</v>
      </c>
      <c r="D664" s="41">
        <f>COUNTIF(ENTRIES!B$2:B$1913,B664)</f>
        <v>0</v>
      </c>
      <c r="E664" s="41">
        <f>IF(COUNTIFS(ENTRIES!$B$2:$B$1913,$B664,ENTRIES!$I$2:$I$1913,"Award")&gt;0,COUNTIFS(ENTRIES!$B$2:$B$1913,$B664,ENTRIES!$I$2:$I$1913,"Award"),0)</f>
        <v>0</v>
      </c>
      <c r="F664" s="41">
        <f>COUNTIFS(ENTRIES!$B$2:$B$1913,$B664,ENTRIES!$H$2:$H$1913,"A")</f>
        <v>0</v>
      </c>
      <c r="G664" s="41">
        <f>COUNTIFS(ENTRIES!$B$2:$B$1913,$B664,ENTRIES!$H$2:$H$1913,"-")</f>
        <v>0</v>
      </c>
      <c r="H664" s="41">
        <f>COUNTIFS(ENTRIES!$B$2:$B$1913,$B664,ENTRIES!$H$2:$H$1913,"W")</f>
        <v>0</v>
      </c>
      <c r="I664" s="41" t="str">
        <f t="shared" si="2"/>
        <v/>
      </c>
      <c r="J664" s="41" t="str">
        <f t="shared" si="16"/>
        <v/>
      </c>
      <c r="K664" s="30"/>
      <c r="L664" s="30"/>
      <c r="M664" s="41">
        <f t="shared" si="3"/>
        <v>0</v>
      </c>
      <c r="N664" s="32"/>
    </row>
    <row r="665" spans="1:14" ht="58.5" customHeight="1">
      <c r="A665" s="30"/>
      <c r="B665" s="29"/>
      <c r="C665" s="44" t="e">
        <v>#NAME?</v>
      </c>
      <c r="D665" s="41">
        <f>COUNTIF(ENTRIES!B$2:B$1913,B665)</f>
        <v>0</v>
      </c>
      <c r="E665" s="41">
        <f>IF(COUNTIFS(ENTRIES!$B$2:$B$1913,$B665,ENTRIES!$I$2:$I$1913,"Award")&gt;0,COUNTIFS(ENTRIES!$B$2:$B$1913,$B665,ENTRIES!$I$2:$I$1913,"Award"),0)</f>
        <v>0</v>
      </c>
      <c r="F665" s="41">
        <f>COUNTIFS(ENTRIES!$B$2:$B$1913,$B665,ENTRIES!$H$2:$H$1913,"A")</f>
        <v>0</v>
      </c>
      <c r="G665" s="41">
        <f>COUNTIFS(ENTRIES!$B$2:$B$1913,$B665,ENTRIES!$H$2:$H$1913,"-")</f>
        <v>0</v>
      </c>
      <c r="H665" s="41">
        <f>COUNTIFS(ENTRIES!$B$2:$B$1913,$B665,ENTRIES!$H$2:$H$1913,"W")</f>
        <v>0</v>
      </c>
      <c r="I665" s="41" t="str">
        <f t="shared" si="2"/>
        <v/>
      </c>
      <c r="J665" s="41" t="str">
        <f t="shared" si="16"/>
        <v/>
      </c>
      <c r="K665" s="30"/>
      <c r="L665" s="30"/>
      <c r="M665" s="41">
        <f t="shared" si="3"/>
        <v>0</v>
      </c>
      <c r="N665" s="32"/>
    </row>
    <row r="666" spans="1:14" ht="58.5" customHeight="1">
      <c r="A666" s="30"/>
      <c r="B666" s="29"/>
      <c r="C666" s="44" t="e">
        <v>#NAME?</v>
      </c>
      <c r="D666" s="41">
        <f>COUNTIF(ENTRIES!B$2:B$1913,B666)</f>
        <v>0</v>
      </c>
      <c r="E666" s="41">
        <f>IF(COUNTIFS(ENTRIES!$B$2:$B$1913,$B666,ENTRIES!$I$2:$I$1913,"Award")&gt;0,COUNTIFS(ENTRIES!$B$2:$B$1913,$B666,ENTRIES!$I$2:$I$1913,"Award"),0)</f>
        <v>0</v>
      </c>
      <c r="F666" s="41">
        <f>COUNTIFS(ENTRIES!$B$2:$B$1913,$B666,ENTRIES!$H$2:$H$1913,"A")</f>
        <v>0</v>
      </c>
      <c r="G666" s="41">
        <f>COUNTIFS(ENTRIES!$B$2:$B$1913,$B666,ENTRIES!$H$2:$H$1913,"-")</f>
        <v>0</v>
      </c>
      <c r="H666" s="41">
        <f>COUNTIFS(ENTRIES!$B$2:$B$1913,$B666,ENTRIES!$H$2:$H$1913,"W")</f>
        <v>0</v>
      </c>
      <c r="I666" s="41" t="str">
        <f t="shared" si="2"/>
        <v/>
      </c>
      <c r="J666" s="41" t="str">
        <f t="shared" si="16"/>
        <v/>
      </c>
      <c r="K666" s="30"/>
      <c r="L666" s="30"/>
      <c r="M666" s="41">
        <f t="shared" si="3"/>
        <v>0</v>
      </c>
      <c r="N666" s="32"/>
    </row>
    <row r="667" spans="1:14" ht="58.5" customHeight="1">
      <c r="A667" s="30"/>
      <c r="B667" s="29"/>
      <c r="C667" s="44" t="e">
        <v>#NAME?</v>
      </c>
      <c r="D667" s="41">
        <f>COUNTIF(ENTRIES!B$2:B$1913,B667)</f>
        <v>0</v>
      </c>
      <c r="E667" s="41">
        <f>IF(COUNTIFS(ENTRIES!$B$2:$B$1913,$B667,ENTRIES!$I$2:$I$1913,"Award")&gt;0,COUNTIFS(ENTRIES!$B$2:$B$1913,$B667,ENTRIES!$I$2:$I$1913,"Award"),0)</f>
        <v>0</v>
      </c>
      <c r="F667" s="41">
        <f>COUNTIFS(ENTRIES!$B$2:$B$1913,$B667,ENTRIES!$H$2:$H$1913,"A")</f>
        <v>0</v>
      </c>
      <c r="G667" s="41">
        <f>COUNTIFS(ENTRIES!$B$2:$B$1913,$B667,ENTRIES!$H$2:$H$1913,"-")</f>
        <v>0</v>
      </c>
      <c r="H667" s="41">
        <f>COUNTIFS(ENTRIES!$B$2:$B$1913,$B667,ENTRIES!$H$2:$H$1913,"W")</f>
        <v>0</v>
      </c>
      <c r="I667" s="41" t="str">
        <f t="shared" si="2"/>
        <v/>
      </c>
      <c r="J667" s="41" t="str">
        <f t="shared" si="16"/>
        <v/>
      </c>
      <c r="K667" s="30"/>
      <c r="L667" s="30"/>
      <c r="M667" s="41">
        <f t="shared" si="3"/>
        <v>0</v>
      </c>
      <c r="N667" s="32"/>
    </row>
    <row r="668" spans="1:14" ht="58.5" customHeight="1">
      <c r="A668" s="30"/>
      <c r="B668" s="29"/>
      <c r="C668" s="44" t="e">
        <v>#NAME?</v>
      </c>
      <c r="D668" s="41">
        <f>COUNTIF(ENTRIES!B$2:B$1913,B668)</f>
        <v>0</v>
      </c>
      <c r="E668" s="41">
        <f>IF(COUNTIFS(ENTRIES!$B$2:$B$1913,$B668,ENTRIES!$I$2:$I$1913,"Award")&gt;0,COUNTIFS(ENTRIES!$B$2:$B$1913,$B668,ENTRIES!$I$2:$I$1913,"Award"),0)</f>
        <v>0</v>
      </c>
      <c r="F668" s="41">
        <f>COUNTIFS(ENTRIES!$B$2:$B$1913,$B668,ENTRIES!$H$2:$H$1913,"A")</f>
        <v>0</v>
      </c>
      <c r="G668" s="41">
        <f>COUNTIFS(ENTRIES!$B$2:$B$1913,$B668,ENTRIES!$H$2:$H$1913,"-")</f>
        <v>0</v>
      </c>
      <c r="H668" s="41">
        <f>COUNTIFS(ENTRIES!$B$2:$B$1913,$B668,ENTRIES!$H$2:$H$1913,"W")</f>
        <v>0</v>
      </c>
      <c r="I668" s="41" t="str">
        <f t="shared" si="2"/>
        <v/>
      </c>
      <c r="J668" s="41" t="str">
        <f t="shared" si="16"/>
        <v/>
      </c>
      <c r="K668" s="30"/>
      <c r="L668" s="30"/>
      <c r="M668" s="41">
        <f t="shared" si="3"/>
        <v>0</v>
      </c>
      <c r="N668" s="32"/>
    </row>
    <row r="669" spans="1:14" ht="58.5" customHeight="1">
      <c r="A669" s="30"/>
      <c r="B669" s="29"/>
      <c r="C669" s="44" t="e">
        <v>#NAME?</v>
      </c>
      <c r="D669" s="41">
        <f>COUNTIF(ENTRIES!B$2:B$1913,B669)</f>
        <v>0</v>
      </c>
      <c r="E669" s="41">
        <f>IF(COUNTIFS(ENTRIES!$B$2:$B$1913,$B669,ENTRIES!$I$2:$I$1913,"Award")&gt;0,COUNTIFS(ENTRIES!$B$2:$B$1913,$B669,ENTRIES!$I$2:$I$1913,"Award"),0)</f>
        <v>0</v>
      </c>
      <c r="F669" s="41">
        <f>COUNTIFS(ENTRIES!$B$2:$B$1913,$B669,ENTRIES!$H$2:$H$1913,"A")</f>
        <v>0</v>
      </c>
      <c r="G669" s="41">
        <f>COUNTIFS(ENTRIES!$B$2:$B$1913,$B669,ENTRIES!$H$2:$H$1913,"-")</f>
        <v>0</v>
      </c>
      <c r="H669" s="41">
        <f>COUNTIFS(ENTRIES!$B$2:$B$1913,$B669,ENTRIES!$H$2:$H$1913,"W")</f>
        <v>0</v>
      </c>
      <c r="I669" s="41" t="str">
        <f t="shared" si="2"/>
        <v/>
      </c>
      <c r="J669" s="41" t="str">
        <f t="shared" si="16"/>
        <v/>
      </c>
      <c r="K669" s="30"/>
      <c r="L669" s="30"/>
      <c r="M669" s="41">
        <f t="shared" si="3"/>
        <v>0</v>
      </c>
      <c r="N669" s="32"/>
    </row>
    <row r="670" spans="1:14" ht="58.5" customHeight="1">
      <c r="A670" s="30"/>
      <c r="B670" s="29"/>
      <c r="C670" s="44" t="e">
        <v>#NAME?</v>
      </c>
      <c r="D670" s="41">
        <f>COUNTIF(ENTRIES!B$2:B$1913,B670)</f>
        <v>0</v>
      </c>
      <c r="E670" s="41">
        <f>IF(COUNTIFS(ENTRIES!$B$2:$B$1913,$B670,ENTRIES!$I$2:$I$1913,"Award")&gt;0,COUNTIFS(ENTRIES!$B$2:$B$1913,$B670,ENTRIES!$I$2:$I$1913,"Award"),0)</f>
        <v>0</v>
      </c>
      <c r="F670" s="41">
        <f>COUNTIFS(ENTRIES!$B$2:$B$1913,$B670,ENTRIES!$H$2:$H$1913,"A")</f>
        <v>0</v>
      </c>
      <c r="G670" s="41">
        <f>COUNTIFS(ENTRIES!$B$2:$B$1913,$B670,ENTRIES!$H$2:$H$1913,"-")</f>
        <v>0</v>
      </c>
      <c r="H670" s="41">
        <f>COUNTIFS(ENTRIES!$B$2:$B$1913,$B670,ENTRIES!$H$2:$H$1913,"W")</f>
        <v>0</v>
      </c>
      <c r="I670" s="41" t="str">
        <f t="shared" si="2"/>
        <v/>
      </c>
      <c r="J670" s="41" t="str">
        <f t="shared" si="16"/>
        <v/>
      </c>
      <c r="K670" s="30"/>
      <c r="L670" s="30"/>
      <c r="M670" s="41">
        <f t="shared" si="3"/>
        <v>0</v>
      </c>
      <c r="N670" s="32"/>
    </row>
    <row r="671" spans="1:14" ht="58.5" customHeight="1">
      <c r="A671" s="30"/>
      <c r="B671" s="29"/>
      <c r="C671" s="44" t="e">
        <v>#NAME?</v>
      </c>
      <c r="D671" s="41">
        <f>COUNTIF(ENTRIES!B$2:B$1913,B671)</f>
        <v>0</v>
      </c>
      <c r="E671" s="41">
        <f>IF(COUNTIFS(ENTRIES!$B$2:$B$1913,$B671,ENTRIES!$I$2:$I$1913,"Award")&gt;0,COUNTIFS(ENTRIES!$B$2:$B$1913,$B671,ENTRIES!$I$2:$I$1913,"Award"),0)</f>
        <v>0</v>
      </c>
      <c r="F671" s="41">
        <f>COUNTIFS(ENTRIES!$B$2:$B$1913,$B671,ENTRIES!$H$2:$H$1913,"A")</f>
        <v>0</v>
      </c>
      <c r="G671" s="41">
        <f>COUNTIFS(ENTRIES!$B$2:$B$1913,$B671,ENTRIES!$H$2:$H$1913,"-")</f>
        <v>0</v>
      </c>
      <c r="H671" s="41">
        <f>COUNTIFS(ENTRIES!$B$2:$B$1913,$B671,ENTRIES!$H$2:$H$1913,"W")</f>
        <v>0</v>
      </c>
      <c r="I671" s="41" t="str">
        <f t="shared" si="2"/>
        <v/>
      </c>
      <c r="J671" s="41" t="str">
        <f t="shared" si="16"/>
        <v/>
      </c>
      <c r="K671" s="30"/>
      <c r="L671" s="30"/>
      <c r="M671" s="41">
        <f t="shared" si="3"/>
        <v>0</v>
      </c>
      <c r="N671" s="32"/>
    </row>
    <row r="672" spans="1:14" ht="58.5" customHeight="1">
      <c r="A672" s="30"/>
      <c r="B672" s="29"/>
      <c r="C672" s="44" t="e">
        <v>#NAME?</v>
      </c>
      <c r="D672" s="41">
        <f>COUNTIF(ENTRIES!B$2:B$1913,B672)</f>
        <v>0</v>
      </c>
      <c r="E672" s="41">
        <f>IF(COUNTIFS(ENTRIES!$B$2:$B$1913,$B672,ENTRIES!$I$2:$I$1913,"Award")&gt;0,COUNTIFS(ENTRIES!$B$2:$B$1913,$B672,ENTRIES!$I$2:$I$1913,"Award"),0)</f>
        <v>0</v>
      </c>
      <c r="F672" s="41">
        <f>COUNTIFS(ENTRIES!$B$2:$B$1913,$B672,ENTRIES!$H$2:$H$1913,"A")</f>
        <v>0</v>
      </c>
      <c r="G672" s="41">
        <f>COUNTIFS(ENTRIES!$B$2:$B$1913,$B672,ENTRIES!$H$2:$H$1913,"-")</f>
        <v>0</v>
      </c>
      <c r="H672" s="41">
        <f>COUNTIFS(ENTRIES!$B$2:$B$1913,$B672,ENTRIES!$H$2:$H$1913,"W")</f>
        <v>0</v>
      </c>
      <c r="I672" s="41" t="str">
        <f t="shared" si="2"/>
        <v/>
      </c>
      <c r="J672" s="41" t="str">
        <f t="shared" si="16"/>
        <v/>
      </c>
      <c r="K672" s="30"/>
      <c r="L672" s="30"/>
      <c r="M672" s="41">
        <f t="shared" si="3"/>
        <v>0</v>
      </c>
      <c r="N672" s="32"/>
    </row>
    <row r="673" spans="1:14" ht="58.5" customHeight="1">
      <c r="A673" s="30"/>
      <c r="B673" s="29"/>
      <c r="C673" s="44" t="e">
        <v>#NAME?</v>
      </c>
      <c r="D673" s="41">
        <f>COUNTIF(ENTRIES!B$2:B$1913,B673)</f>
        <v>0</v>
      </c>
      <c r="E673" s="41">
        <f>IF(COUNTIFS(ENTRIES!$B$2:$B$1913,$B673,ENTRIES!$I$2:$I$1913,"Award")&gt;0,COUNTIFS(ENTRIES!$B$2:$B$1913,$B673,ENTRIES!$I$2:$I$1913,"Award"),0)</f>
        <v>0</v>
      </c>
      <c r="F673" s="41">
        <f>COUNTIFS(ENTRIES!$B$2:$B$1913,$B673,ENTRIES!$H$2:$H$1913,"A")</f>
        <v>0</v>
      </c>
      <c r="G673" s="41">
        <f>COUNTIFS(ENTRIES!$B$2:$B$1913,$B673,ENTRIES!$H$2:$H$1913,"-")</f>
        <v>0</v>
      </c>
      <c r="H673" s="41">
        <f>COUNTIFS(ENTRIES!$B$2:$B$1913,$B673,ENTRIES!$H$2:$H$1913,"W")</f>
        <v>0</v>
      </c>
      <c r="I673" s="41" t="str">
        <f t="shared" si="2"/>
        <v/>
      </c>
      <c r="J673" s="41" t="str">
        <f t="shared" si="16"/>
        <v/>
      </c>
      <c r="K673" s="30"/>
      <c r="L673" s="30"/>
      <c r="M673" s="41">
        <f t="shared" si="3"/>
        <v>0</v>
      </c>
      <c r="N673" s="32"/>
    </row>
    <row r="674" spans="1:14" ht="58.5" customHeight="1">
      <c r="A674" s="30"/>
      <c r="B674" s="29"/>
      <c r="C674" s="44" t="e">
        <v>#NAME?</v>
      </c>
      <c r="D674" s="41">
        <f>COUNTIF(ENTRIES!B$2:B$1913,B674)</f>
        <v>0</v>
      </c>
      <c r="E674" s="41">
        <f>IF(COUNTIFS(ENTRIES!$B$2:$B$1913,$B674,ENTRIES!$I$2:$I$1913,"Award")&gt;0,COUNTIFS(ENTRIES!$B$2:$B$1913,$B674,ENTRIES!$I$2:$I$1913,"Award"),0)</f>
        <v>0</v>
      </c>
      <c r="F674" s="41">
        <f>COUNTIFS(ENTRIES!$B$2:$B$1913,$B674,ENTRIES!$H$2:$H$1913,"A")</f>
        <v>0</v>
      </c>
      <c r="G674" s="41">
        <f>COUNTIFS(ENTRIES!$B$2:$B$1913,$B674,ENTRIES!$H$2:$H$1913,"-")</f>
        <v>0</v>
      </c>
      <c r="H674" s="41">
        <f>COUNTIFS(ENTRIES!$B$2:$B$1913,$B674,ENTRIES!$H$2:$H$1913,"W")</f>
        <v>0</v>
      </c>
      <c r="I674" s="41" t="str">
        <f t="shared" si="2"/>
        <v/>
      </c>
      <c r="J674" s="41" t="str">
        <f t="shared" si="16"/>
        <v/>
      </c>
      <c r="K674" s="30"/>
      <c r="L674" s="30"/>
      <c r="M674" s="41">
        <f t="shared" si="3"/>
        <v>0</v>
      </c>
      <c r="N674" s="32"/>
    </row>
    <row r="675" spans="1:14" ht="58.5" customHeight="1">
      <c r="A675" s="30"/>
      <c r="B675" s="29"/>
      <c r="C675" s="44" t="e">
        <v>#NAME?</v>
      </c>
      <c r="D675" s="41">
        <f>COUNTIF(ENTRIES!B$2:B$1913,B675)</f>
        <v>0</v>
      </c>
      <c r="E675" s="41">
        <f>IF(COUNTIFS(ENTRIES!$B$2:$B$1913,$B675,ENTRIES!$I$2:$I$1913,"Award")&gt;0,COUNTIFS(ENTRIES!$B$2:$B$1913,$B675,ENTRIES!$I$2:$I$1913,"Award"),0)</f>
        <v>0</v>
      </c>
      <c r="F675" s="41">
        <f>COUNTIFS(ENTRIES!$B$2:$B$1913,$B675,ENTRIES!$H$2:$H$1913,"A")</f>
        <v>0</v>
      </c>
      <c r="G675" s="41">
        <f>COUNTIFS(ENTRIES!$B$2:$B$1913,$B675,ENTRIES!$H$2:$H$1913,"-")</f>
        <v>0</v>
      </c>
      <c r="H675" s="41">
        <f>COUNTIFS(ENTRIES!$B$2:$B$1913,$B675,ENTRIES!$H$2:$H$1913,"W")</f>
        <v>0</v>
      </c>
      <c r="I675" s="41" t="str">
        <f t="shared" si="2"/>
        <v/>
      </c>
      <c r="J675" s="41" t="str">
        <f t="shared" si="16"/>
        <v/>
      </c>
      <c r="K675" s="30"/>
      <c r="L675" s="30"/>
      <c r="M675" s="41">
        <f t="shared" si="3"/>
        <v>0</v>
      </c>
      <c r="N675" s="32"/>
    </row>
    <row r="676" spans="1:14" ht="58.5" customHeight="1">
      <c r="A676" s="30"/>
      <c r="B676" s="29"/>
      <c r="C676" s="44" t="e">
        <v>#NAME?</v>
      </c>
      <c r="D676" s="41">
        <f>COUNTIF(ENTRIES!B$2:B$1913,B676)</f>
        <v>0</v>
      </c>
      <c r="E676" s="41">
        <f>IF(COUNTIFS(ENTRIES!$B$2:$B$1913,$B676,ENTRIES!$I$2:$I$1913,"Award")&gt;0,COUNTIFS(ENTRIES!$B$2:$B$1913,$B676,ENTRIES!$I$2:$I$1913,"Award"),0)</f>
        <v>0</v>
      </c>
      <c r="F676" s="41">
        <f>COUNTIFS(ENTRIES!$B$2:$B$1913,$B676,ENTRIES!$H$2:$H$1913,"A")</f>
        <v>0</v>
      </c>
      <c r="G676" s="41">
        <f>COUNTIFS(ENTRIES!$B$2:$B$1913,$B676,ENTRIES!$H$2:$H$1913,"-")</f>
        <v>0</v>
      </c>
      <c r="H676" s="41">
        <f>COUNTIFS(ENTRIES!$B$2:$B$1913,$B676,ENTRIES!$H$2:$H$1913,"W")</f>
        <v>0</v>
      </c>
      <c r="I676" s="41" t="str">
        <f t="shared" si="2"/>
        <v/>
      </c>
      <c r="J676" s="41" t="str">
        <f t="shared" si="16"/>
        <v/>
      </c>
      <c r="K676" s="30"/>
      <c r="L676" s="30"/>
      <c r="M676" s="41">
        <f t="shared" si="3"/>
        <v>0</v>
      </c>
      <c r="N676" s="32"/>
    </row>
    <row r="677" spans="1:14" ht="58.5" customHeight="1">
      <c r="A677" s="30"/>
      <c r="B677" s="29"/>
      <c r="C677" s="44" t="e">
        <v>#NAME?</v>
      </c>
      <c r="D677" s="41">
        <f>COUNTIF(ENTRIES!B$2:B$1913,B677)</f>
        <v>0</v>
      </c>
      <c r="E677" s="41">
        <f>IF(COUNTIFS(ENTRIES!$B$2:$B$1913,$B677,ENTRIES!$I$2:$I$1913,"Award")&gt;0,COUNTIFS(ENTRIES!$B$2:$B$1913,$B677,ENTRIES!$I$2:$I$1913,"Award"),0)</f>
        <v>0</v>
      </c>
      <c r="F677" s="41">
        <f>COUNTIFS(ENTRIES!$B$2:$B$1913,$B677,ENTRIES!$H$2:$H$1913,"A")</f>
        <v>0</v>
      </c>
      <c r="G677" s="41">
        <f>COUNTIFS(ENTRIES!$B$2:$B$1913,$B677,ENTRIES!$H$2:$H$1913,"-")</f>
        <v>0</v>
      </c>
      <c r="H677" s="41">
        <f>COUNTIFS(ENTRIES!$B$2:$B$1913,$B677,ENTRIES!$H$2:$H$1913,"W")</f>
        <v>0</v>
      </c>
      <c r="I677" s="41" t="str">
        <f t="shared" si="2"/>
        <v/>
      </c>
      <c r="J677" s="41" t="str">
        <f t="shared" si="16"/>
        <v/>
      </c>
      <c r="K677" s="30"/>
      <c r="L677" s="30"/>
      <c r="M677" s="41">
        <f t="shared" si="3"/>
        <v>0</v>
      </c>
      <c r="N677" s="32"/>
    </row>
    <row r="678" spans="1:14" ht="58.5" customHeight="1">
      <c r="A678" s="30"/>
      <c r="B678" s="29"/>
      <c r="C678" s="44" t="e">
        <v>#NAME?</v>
      </c>
      <c r="D678" s="41">
        <f>COUNTIF(ENTRIES!B$2:B$1913,B678)</f>
        <v>0</v>
      </c>
      <c r="E678" s="41">
        <f>IF(COUNTIFS(ENTRIES!$B$2:$B$1913,$B678,ENTRIES!$I$2:$I$1913,"Award")&gt;0,COUNTIFS(ENTRIES!$B$2:$B$1913,$B678,ENTRIES!$I$2:$I$1913,"Award"),0)</f>
        <v>0</v>
      </c>
      <c r="F678" s="41">
        <f>COUNTIFS(ENTRIES!$B$2:$B$1913,$B678,ENTRIES!$H$2:$H$1913,"A")</f>
        <v>0</v>
      </c>
      <c r="G678" s="41">
        <f>COUNTIFS(ENTRIES!$B$2:$B$1913,$B678,ENTRIES!$H$2:$H$1913,"-")</f>
        <v>0</v>
      </c>
      <c r="H678" s="41">
        <f>COUNTIFS(ENTRIES!$B$2:$B$1913,$B678,ENTRIES!$H$2:$H$1913,"W")</f>
        <v>0</v>
      </c>
      <c r="I678" s="41" t="str">
        <f t="shared" si="2"/>
        <v/>
      </c>
      <c r="J678" s="41" t="str">
        <f t="shared" si="16"/>
        <v/>
      </c>
      <c r="K678" s="30"/>
      <c r="L678" s="30"/>
      <c r="M678" s="41">
        <f t="shared" si="3"/>
        <v>0</v>
      </c>
      <c r="N678" s="32"/>
    </row>
    <row r="679" spans="1:14" ht="58.5" customHeight="1">
      <c r="A679" s="30"/>
      <c r="B679" s="29"/>
      <c r="C679" s="44" t="e">
        <v>#NAME?</v>
      </c>
      <c r="D679" s="41">
        <f>COUNTIF(ENTRIES!B$2:B$1913,B679)</f>
        <v>0</v>
      </c>
      <c r="E679" s="41">
        <f>IF(COUNTIFS(ENTRIES!$B$2:$B$1913,$B679,ENTRIES!$I$2:$I$1913,"Award")&gt;0,COUNTIFS(ENTRIES!$B$2:$B$1913,$B679,ENTRIES!$I$2:$I$1913,"Award"),0)</f>
        <v>0</v>
      </c>
      <c r="F679" s="41">
        <f>COUNTIFS(ENTRIES!$B$2:$B$1913,$B679,ENTRIES!$H$2:$H$1913,"A")</f>
        <v>0</v>
      </c>
      <c r="G679" s="41">
        <f>COUNTIFS(ENTRIES!$B$2:$B$1913,$B679,ENTRIES!$H$2:$H$1913,"-")</f>
        <v>0</v>
      </c>
      <c r="H679" s="41">
        <f>COUNTIFS(ENTRIES!$B$2:$B$1913,$B679,ENTRIES!$H$2:$H$1913,"W")</f>
        <v>0</v>
      </c>
      <c r="I679" s="41" t="str">
        <f t="shared" si="2"/>
        <v/>
      </c>
      <c r="J679" s="41" t="str">
        <f t="shared" si="16"/>
        <v/>
      </c>
      <c r="K679" s="30"/>
      <c r="L679" s="30"/>
      <c r="M679" s="41">
        <f t="shared" si="3"/>
        <v>0</v>
      </c>
      <c r="N679" s="32"/>
    </row>
    <row r="680" spans="1:14" ht="58.5" customHeight="1">
      <c r="A680" s="30"/>
      <c r="B680" s="29"/>
      <c r="C680" s="44" t="e">
        <v>#NAME?</v>
      </c>
      <c r="D680" s="41">
        <f>COUNTIF(ENTRIES!B$2:B$1913,B680)</f>
        <v>0</v>
      </c>
      <c r="E680" s="41">
        <f>IF(COUNTIFS(ENTRIES!$B$2:$B$1913,$B680,ENTRIES!$I$2:$I$1913,"Award")&gt;0,COUNTIFS(ENTRIES!$B$2:$B$1913,$B680,ENTRIES!$I$2:$I$1913,"Award"),0)</f>
        <v>0</v>
      </c>
      <c r="F680" s="41">
        <f>COUNTIFS(ENTRIES!$B$2:$B$1913,$B680,ENTRIES!$H$2:$H$1913,"A")</f>
        <v>0</v>
      </c>
      <c r="G680" s="41">
        <f>COUNTIFS(ENTRIES!$B$2:$B$1913,$B680,ENTRIES!$H$2:$H$1913,"-")</f>
        <v>0</v>
      </c>
      <c r="H680" s="41">
        <f>COUNTIFS(ENTRIES!$B$2:$B$1913,$B680,ENTRIES!$H$2:$H$1913,"W")</f>
        <v>0</v>
      </c>
      <c r="I680" s="41" t="str">
        <f t="shared" si="2"/>
        <v/>
      </c>
      <c r="J680" s="41" t="str">
        <f t="shared" si="16"/>
        <v/>
      </c>
      <c r="K680" s="30"/>
      <c r="L680" s="30"/>
      <c r="M680" s="41">
        <f t="shared" si="3"/>
        <v>0</v>
      </c>
      <c r="N680" s="32"/>
    </row>
    <row r="681" spans="1:14" ht="58.5" customHeight="1">
      <c r="A681" s="30"/>
      <c r="B681" s="29"/>
      <c r="C681" s="44" t="e">
        <v>#NAME?</v>
      </c>
      <c r="D681" s="41">
        <f>COUNTIF(ENTRIES!B$2:B$1913,B681)</f>
        <v>0</v>
      </c>
      <c r="E681" s="41">
        <f>IF(COUNTIFS(ENTRIES!$B$2:$B$1913,$B681,ENTRIES!$I$2:$I$1913,"Award")&gt;0,COUNTIFS(ENTRIES!$B$2:$B$1913,$B681,ENTRIES!$I$2:$I$1913,"Award"),0)</f>
        <v>0</v>
      </c>
      <c r="F681" s="41">
        <f>COUNTIFS(ENTRIES!$B$2:$B$1913,$B681,ENTRIES!$H$2:$H$1913,"A")</f>
        <v>0</v>
      </c>
      <c r="G681" s="41">
        <f>COUNTIFS(ENTRIES!$B$2:$B$1913,$B681,ENTRIES!$H$2:$H$1913,"-")</f>
        <v>0</v>
      </c>
      <c r="H681" s="41">
        <f>COUNTIFS(ENTRIES!$B$2:$B$1913,$B681,ENTRIES!$H$2:$H$1913,"W")</f>
        <v>0</v>
      </c>
      <c r="I681" s="41" t="str">
        <f t="shared" si="2"/>
        <v/>
      </c>
      <c r="J681" s="41" t="str">
        <f t="shared" si="16"/>
        <v/>
      </c>
      <c r="K681" s="30"/>
      <c r="L681" s="30"/>
      <c r="M681" s="41">
        <f t="shared" si="3"/>
        <v>0</v>
      </c>
      <c r="N681" s="32"/>
    </row>
    <row r="682" spans="1:14" ht="58.5" customHeight="1">
      <c r="A682" s="30"/>
      <c r="B682" s="29"/>
      <c r="C682" s="44" t="e">
        <v>#NAME?</v>
      </c>
      <c r="D682" s="41">
        <f>COUNTIF(ENTRIES!B$2:B$1913,B682)</f>
        <v>0</v>
      </c>
      <c r="E682" s="41">
        <f>IF(COUNTIFS(ENTRIES!$B$2:$B$1913,$B682,ENTRIES!$I$2:$I$1913,"Award")&gt;0,COUNTIFS(ENTRIES!$B$2:$B$1913,$B682,ENTRIES!$I$2:$I$1913,"Award"),0)</f>
        <v>0</v>
      </c>
      <c r="F682" s="41">
        <f>COUNTIFS(ENTRIES!$B$2:$B$1913,$B682,ENTRIES!$H$2:$H$1913,"A")</f>
        <v>0</v>
      </c>
      <c r="G682" s="41">
        <f>COUNTIFS(ENTRIES!$B$2:$B$1913,$B682,ENTRIES!$H$2:$H$1913,"-")</f>
        <v>0</v>
      </c>
      <c r="H682" s="41">
        <f>COUNTIFS(ENTRIES!$B$2:$B$1913,$B682,ENTRIES!$H$2:$H$1913,"W")</f>
        <v>0</v>
      </c>
      <c r="I682" s="41" t="str">
        <f t="shared" si="2"/>
        <v/>
      </c>
      <c r="J682" s="41" t="str">
        <f t="shared" si="16"/>
        <v/>
      </c>
      <c r="K682" s="30"/>
      <c r="L682" s="30"/>
      <c r="M682" s="41">
        <f t="shared" si="3"/>
        <v>0</v>
      </c>
      <c r="N682" s="32"/>
    </row>
    <row r="683" spans="1:14" ht="58.5" customHeight="1">
      <c r="A683" s="30"/>
      <c r="B683" s="29"/>
      <c r="C683" s="44" t="e">
        <v>#NAME?</v>
      </c>
      <c r="D683" s="41">
        <f>COUNTIF(ENTRIES!B$2:B$1913,B683)</f>
        <v>0</v>
      </c>
      <c r="E683" s="41">
        <f>IF(COUNTIFS(ENTRIES!$B$2:$B$1913,$B683,ENTRIES!$I$2:$I$1913,"Award")&gt;0,COUNTIFS(ENTRIES!$B$2:$B$1913,$B683,ENTRIES!$I$2:$I$1913,"Award"),0)</f>
        <v>0</v>
      </c>
      <c r="F683" s="41">
        <f>COUNTIFS(ENTRIES!$B$2:$B$1913,$B683,ENTRIES!$H$2:$H$1913,"A")</f>
        <v>0</v>
      </c>
      <c r="G683" s="41">
        <f>COUNTIFS(ENTRIES!$B$2:$B$1913,$B683,ENTRIES!$H$2:$H$1913,"-")</f>
        <v>0</v>
      </c>
      <c r="H683" s="41">
        <f>COUNTIFS(ENTRIES!$B$2:$B$1913,$B683,ENTRIES!$H$2:$H$1913,"W")</f>
        <v>0</v>
      </c>
      <c r="I683" s="41" t="str">
        <f t="shared" si="2"/>
        <v/>
      </c>
      <c r="J683" s="41" t="str">
        <f t="shared" si="16"/>
        <v/>
      </c>
      <c r="K683" s="30"/>
      <c r="L683" s="30"/>
      <c r="M683" s="41">
        <f t="shared" si="3"/>
        <v>0</v>
      </c>
      <c r="N683" s="32"/>
    </row>
    <row r="684" spans="1:14" ht="58.5" customHeight="1">
      <c r="A684" s="30"/>
      <c r="B684" s="29"/>
      <c r="C684" s="44" t="e">
        <v>#NAME?</v>
      </c>
      <c r="D684" s="41">
        <f>COUNTIF(ENTRIES!B$2:B$1913,B684)</f>
        <v>0</v>
      </c>
      <c r="E684" s="41">
        <f>IF(COUNTIFS(ENTRIES!$B$2:$B$1913,$B684,ENTRIES!$I$2:$I$1913,"Award")&gt;0,COUNTIFS(ENTRIES!$B$2:$B$1913,$B684,ENTRIES!$I$2:$I$1913,"Award"),0)</f>
        <v>0</v>
      </c>
      <c r="F684" s="41">
        <f>COUNTIFS(ENTRIES!$B$2:$B$1913,$B684,ENTRIES!$H$2:$H$1913,"A")</f>
        <v>0</v>
      </c>
      <c r="G684" s="41">
        <f>COUNTIFS(ENTRIES!$B$2:$B$1913,$B684,ENTRIES!$H$2:$H$1913,"-")</f>
        <v>0</v>
      </c>
      <c r="H684" s="41">
        <f>COUNTIFS(ENTRIES!$B$2:$B$1913,$B684,ENTRIES!$H$2:$H$1913,"W")</f>
        <v>0</v>
      </c>
      <c r="I684" s="41" t="str">
        <f t="shared" si="2"/>
        <v/>
      </c>
      <c r="J684" s="41" t="str">
        <f t="shared" si="16"/>
        <v/>
      </c>
      <c r="K684" s="30"/>
      <c r="L684" s="30"/>
      <c r="M684" s="41">
        <f t="shared" si="3"/>
        <v>0</v>
      </c>
      <c r="N684" s="32"/>
    </row>
    <row r="685" spans="1:14" ht="58.5" customHeight="1">
      <c r="A685" s="30"/>
      <c r="B685" s="29"/>
      <c r="C685" s="44" t="e">
        <v>#NAME?</v>
      </c>
      <c r="D685" s="41">
        <f>COUNTIF(ENTRIES!B$2:B$1913,B685)</f>
        <v>0</v>
      </c>
      <c r="E685" s="41">
        <f>IF(COUNTIFS(ENTRIES!$B$2:$B$1913,$B685,ENTRIES!$I$2:$I$1913,"Award")&gt;0,COUNTIFS(ENTRIES!$B$2:$B$1913,$B685,ENTRIES!$I$2:$I$1913,"Award"),0)</f>
        <v>0</v>
      </c>
      <c r="F685" s="41">
        <f>COUNTIFS(ENTRIES!$B$2:$B$1913,$B685,ENTRIES!$H$2:$H$1913,"A")</f>
        <v>0</v>
      </c>
      <c r="G685" s="41">
        <f>COUNTIFS(ENTRIES!$B$2:$B$1913,$B685,ENTRIES!$H$2:$H$1913,"-")</f>
        <v>0</v>
      </c>
      <c r="H685" s="41">
        <f>COUNTIFS(ENTRIES!$B$2:$B$1913,$B685,ENTRIES!$H$2:$H$1913,"W")</f>
        <v>0</v>
      </c>
      <c r="I685" s="41" t="str">
        <f t="shared" si="2"/>
        <v/>
      </c>
      <c r="J685" s="41" t="str">
        <f t="shared" si="16"/>
        <v/>
      </c>
      <c r="K685" s="30"/>
      <c r="L685" s="30"/>
      <c r="M685" s="41">
        <f t="shared" si="3"/>
        <v>0</v>
      </c>
      <c r="N685" s="32"/>
    </row>
    <row r="686" spans="1:14" ht="58.5" customHeight="1">
      <c r="A686" s="30"/>
      <c r="B686" s="29"/>
      <c r="C686" s="44" t="e">
        <v>#NAME?</v>
      </c>
      <c r="D686" s="41">
        <f>COUNTIF(ENTRIES!B$2:B$1913,B686)</f>
        <v>0</v>
      </c>
      <c r="E686" s="41">
        <f>IF(COUNTIFS(ENTRIES!$B$2:$B$1913,$B686,ENTRIES!$I$2:$I$1913,"Award")&gt;0,COUNTIFS(ENTRIES!$B$2:$B$1913,$B686,ENTRIES!$I$2:$I$1913,"Award"),0)</f>
        <v>0</v>
      </c>
      <c r="F686" s="41">
        <f>COUNTIFS(ENTRIES!$B$2:$B$1913,$B686,ENTRIES!$H$2:$H$1913,"A")</f>
        <v>0</v>
      </c>
      <c r="G686" s="41">
        <f>COUNTIFS(ENTRIES!$B$2:$B$1913,$B686,ENTRIES!$H$2:$H$1913,"-")</f>
        <v>0</v>
      </c>
      <c r="H686" s="41">
        <f>COUNTIFS(ENTRIES!$B$2:$B$1913,$B686,ENTRIES!$H$2:$H$1913,"W")</f>
        <v>0</v>
      </c>
      <c r="I686" s="41" t="str">
        <f t="shared" si="2"/>
        <v/>
      </c>
      <c r="J686" s="41" t="str">
        <f t="shared" si="16"/>
        <v/>
      </c>
      <c r="K686" s="30"/>
      <c r="L686" s="30"/>
      <c r="M686" s="41">
        <f t="shared" si="3"/>
        <v>0</v>
      </c>
      <c r="N686" s="32"/>
    </row>
    <row r="687" spans="1:14" ht="58.5" customHeight="1">
      <c r="A687" s="30"/>
      <c r="B687" s="29"/>
      <c r="C687" s="44" t="e">
        <v>#NAME?</v>
      </c>
      <c r="D687" s="41">
        <f>COUNTIF(ENTRIES!B$2:B$1913,B687)</f>
        <v>0</v>
      </c>
      <c r="E687" s="41">
        <f>IF(COUNTIFS(ENTRIES!$B$2:$B$1913,$B687,ENTRIES!$I$2:$I$1913,"Award")&gt;0,COUNTIFS(ENTRIES!$B$2:$B$1913,$B687,ENTRIES!$I$2:$I$1913,"Award"),0)</f>
        <v>0</v>
      </c>
      <c r="F687" s="41">
        <f>COUNTIFS(ENTRIES!$B$2:$B$1913,$B687,ENTRIES!$H$2:$H$1913,"A")</f>
        <v>0</v>
      </c>
      <c r="G687" s="41">
        <f>COUNTIFS(ENTRIES!$B$2:$B$1913,$B687,ENTRIES!$H$2:$H$1913,"-")</f>
        <v>0</v>
      </c>
      <c r="H687" s="41">
        <f>COUNTIFS(ENTRIES!$B$2:$B$1913,$B687,ENTRIES!$H$2:$H$1913,"W")</f>
        <v>0</v>
      </c>
      <c r="I687" s="41" t="str">
        <f t="shared" si="2"/>
        <v/>
      </c>
      <c r="J687" s="41" t="str">
        <f t="shared" si="16"/>
        <v/>
      </c>
      <c r="K687" s="30"/>
      <c r="L687" s="30"/>
      <c r="M687" s="41">
        <f t="shared" si="3"/>
        <v>0</v>
      </c>
      <c r="N687" s="32"/>
    </row>
    <row r="688" spans="1:14" ht="58.5" customHeight="1">
      <c r="A688" s="30"/>
      <c r="B688" s="29"/>
      <c r="C688" s="44" t="e">
        <v>#NAME?</v>
      </c>
      <c r="D688" s="41">
        <f>COUNTIF(ENTRIES!B$2:B$1913,B688)</f>
        <v>0</v>
      </c>
      <c r="E688" s="41">
        <f>IF(COUNTIFS(ENTRIES!$B$2:$B$1913,$B688,ENTRIES!$I$2:$I$1913,"Award")&gt;0,COUNTIFS(ENTRIES!$B$2:$B$1913,$B688,ENTRIES!$I$2:$I$1913,"Award"),0)</f>
        <v>0</v>
      </c>
      <c r="F688" s="41">
        <f>COUNTIFS(ENTRIES!$B$2:$B$1913,$B688,ENTRIES!$H$2:$H$1913,"A")</f>
        <v>0</v>
      </c>
      <c r="G688" s="41">
        <f>COUNTIFS(ENTRIES!$B$2:$B$1913,$B688,ENTRIES!$H$2:$H$1913,"-")</f>
        <v>0</v>
      </c>
      <c r="H688" s="41">
        <f>COUNTIFS(ENTRIES!$B$2:$B$1913,$B688,ENTRIES!$H$2:$H$1913,"W")</f>
        <v>0</v>
      </c>
      <c r="I688" s="41" t="str">
        <f t="shared" si="2"/>
        <v/>
      </c>
      <c r="J688" s="41" t="str">
        <f t="shared" si="16"/>
        <v/>
      </c>
      <c r="K688" s="30"/>
      <c r="L688" s="30"/>
      <c r="M688" s="41">
        <f t="shared" si="3"/>
        <v>0</v>
      </c>
      <c r="N688" s="32"/>
    </row>
    <row r="689" spans="1:14" ht="58.5" customHeight="1">
      <c r="A689" s="30"/>
      <c r="B689" s="29"/>
      <c r="C689" s="44" t="e">
        <v>#NAME?</v>
      </c>
      <c r="D689" s="41">
        <f>COUNTIF(ENTRIES!B$2:B$1913,B689)</f>
        <v>0</v>
      </c>
      <c r="E689" s="41">
        <f>IF(COUNTIFS(ENTRIES!$B$2:$B$1913,$B689,ENTRIES!$I$2:$I$1913,"Award")&gt;0,COUNTIFS(ENTRIES!$B$2:$B$1913,$B689,ENTRIES!$I$2:$I$1913,"Award"),0)</f>
        <v>0</v>
      </c>
      <c r="F689" s="41">
        <f>COUNTIFS(ENTRIES!$B$2:$B$1913,$B689,ENTRIES!$H$2:$H$1913,"A")</f>
        <v>0</v>
      </c>
      <c r="G689" s="41">
        <f>COUNTIFS(ENTRIES!$B$2:$B$1913,$B689,ENTRIES!$H$2:$H$1913,"-")</f>
        <v>0</v>
      </c>
      <c r="H689" s="41">
        <f>COUNTIFS(ENTRIES!$B$2:$B$1913,$B689,ENTRIES!$H$2:$H$1913,"W")</f>
        <v>0</v>
      </c>
      <c r="I689" s="41" t="str">
        <f t="shared" si="2"/>
        <v/>
      </c>
      <c r="J689" s="41" t="str">
        <f t="shared" si="16"/>
        <v/>
      </c>
      <c r="K689" s="30"/>
      <c r="L689" s="30"/>
      <c r="M689" s="41">
        <f t="shared" si="3"/>
        <v>0</v>
      </c>
      <c r="N689" s="32"/>
    </row>
    <row r="690" spans="1:14" ht="58.5" customHeight="1">
      <c r="A690" s="30"/>
      <c r="B690" s="29"/>
      <c r="C690" s="44" t="e">
        <v>#NAME?</v>
      </c>
      <c r="D690" s="41">
        <f>COUNTIF(ENTRIES!B$2:B$1913,B690)</f>
        <v>0</v>
      </c>
      <c r="E690" s="41">
        <f>IF(COUNTIFS(ENTRIES!$B$2:$B$1913,$B690,ENTRIES!$I$2:$I$1913,"Award")&gt;0,COUNTIFS(ENTRIES!$B$2:$B$1913,$B690,ENTRIES!$I$2:$I$1913,"Award"),0)</f>
        <v>0</v>
      </c>
      <c r="F690" s="41">
        <f>COUNTIFS(ENTRIES!$B$2:$B$1913,$B690,ENTRIES!$H$2:$H$1913,"A")</f>
        <v>0</v>
      </c>
      <c r="G690" s="41">
        <f>COUNTIFS(ENTRIES!$B$2:$B$1913,$B690,ENTRIES!$H$2:$H$1913,"-")</f>
        <v>0</v>
      </c>
      <c r="H690" s="41">
        <f>COUNTIFS(ENTRIES!$B$2:$B$1913,$B690,ENTRIES!$H$2:$H$1913,"W")</f>
        <v>0</v>
      </c>
      <c r="I690" s="41" t="str">
        <f t="shared" si="2"/>
        <v/>
      </c>
      <c r="J690" s="41" t="str">
        <f t="shared" si="16"/>
        <v/>
      </c>
      <c r="K690" s="30"/>
      <c r="L690" s="30"/>
      <c r="M690" s="41">
        <f t="shared" si="3"/>
        <v>0</v>
      </c>
      <c r="N690" s="32"/>
    </row>
    <row r="691" spans="1:14" ht="58.5" customHeight="1">
      <c r="A691" s="30"/>
      <c r="B691" s="29"/>
      <c r="C691" s="44" t="e">
        <v>#NAME?</v>
      </c>
      <c r="D691" s="41">
        <f>COUNTIF(ENTRIES!B$2:B$1913,B691)</f>
        <v>0</v>
      </c>
      <c r="E691" s="41">
        <f>IF(COUNTIFS(ENTRIES!$B$2:$B$1913,$B691,ENTRIES!$I$2:$I$1913,"Award")&gt;0,COUNTIFS(ENTRIES!$B$2:$B$1913,$B691,ENTRIES!$I$2:$I$1913,"Award"),0)</f>
        <v>0</v>
      </c>
      <c r="F691" s="41">
        <f>COUNTIFS(ENTRIES!$B$2:$B$1913,$B691,ENTRIES!$H$2:$H$1913,"A")</f>
        <v>0</v>
      </c>
      <c r="G691" s="41">
        <f>COUNTIFS(ENTRIES!$B$2:$B$1913,$B691,ENTRIES!$H$2:$H$1913,"-")</f>
        <v>0</v>
      </c>
      <c r="H691" s="41">
        <f>COUNTIFS(ENTRIES!$B$2:$B$1913,$B691,ENTRIES!$H$2:$H$1913,"W")</f>
        <v>0</v>
      </c>
      <c r="I691" s="41" t="str">
        <f t="shared" si="2"/>
        <v/>
      </c>
      <c r="J691" s="41" t="str">
        <f t="shared" si="16"/>
        <v/>
      </c>
      <c r="K691" s="30"/>
      <c r="L691" s="30"/>
      <c r="M691" s="41">
        <f t="shared" si="3"/>
        <v>0</v>
      </c>
      <c r="N691" s="32"/>
    </row>
    <row r="692" spans="1:14" ht="58.5" customHeight="1">
      <c r="A692" s="30"/>
      <c r="B692" s="29"/>
      <c r="C692" s="44" t="e">
        <v>#NAME?</v>
      </c>
      <c r="D692" s="41">
        <f>COUNTIF(ENTRIES!B$2:B$1913,B692)</f>
        <v>0</v>
      </c>
      <c r="E692" s="41">
        <f>IF(COUNTIFS(ENTRIES!$B$2:$B$1913,$B692,ENTRIES!$I$2:$I$1913,"Award")&gt;0,COUNTIFS(ENTRIES!$B$2:$B$1913,$B692,ENTRIES!$I$2:$I$1913,"Award"),0)</f>
        <v>0</v>
      </c>
      <c r="F692" s="41">
        <f>COUNTIFS(ENTRIES!$B$2:$B$1913,$B692,ENTRIES!$H$2:$H$1913,"A")</f>
        <v>0</v>
      </c>
      <c r="G692" s="41">
        <f>COUNTIFS(ENTRIES!$B$2:$B$1913,$B692,ENTRIES!$H$2:$H$1913,"-")</f>
        <v>0</v>
      </c>
      <c r="H692" s="41">
        <f>COUNTIFS(ENTRIES!$B$2:$B$1913,$B692,ENTRIES!$H$2:$H$1913,"W")</f>
        <v>0</v>
      </c>
      <c r="I692" s="41" t="str">
        <f t="shared" si="2"/>
        <v/>
      </c>
      <c r="J692" s="41" t="str">
        <f t="shared" si="16"/>
        <v/>
      </c>
      <c r="K692" s="30"/>
      <c r="L692" s="30"/>
      <c r="M692" s="41">
        <f t="shared" si="3"/>
        <v>0</v>
      </c>
      <c r="N692" s="32"/>
    </row>
    <row r="693" spans="1:14" ht="58.5" customHeight="1">
      <c r="A693" s="30"/>
      <c r="B693" s="29"/>
      <c r="C693" s="44" t="e">
        <v>#NAME?</v>
      </c>
      <c r="D693" s="41">
        <f>COUNTIF(ENTRIES!B$2:B$1913,B693)</f>
        <v>0</v>
      </c>
      <c r="E693" s="41">
        <f>IF(COUNTIFS(ENTRIES!$B$2:$B$1913,$B693,ENTRIES!$I$2:$I$1913,"Award")&gt;0,COUNTIFS(ENTRIES!$B$2:$B$1913,$B693,ENTRIES!$I$2:$I$1913,"Award"),0)</f>
        <v>0</v>
      </c>
      <c r="F693" s="41">
        <f>COUNTIFS(ENTRIES!$B$2:$B$1913,$B693,ENTRIES!$H$2:$H$1913,"A")</f>
        <v>0</v>
      </c>
      <c r="G693" s="41">
        <f>COUNTIFS(ENTRIES!$B$2:$B$1913,$B693,ENTRIES!$H$2:$H$1913,"-")</f>
        <v>0</v>
      </c>
      <c r="H693" s="41">
        <f>COUNTIFS(ENTRIES!$B$2:$B$1913,$B693,ENTRIES!$H$2:$H$1913,"W")</f>
        <v>0</v>
      </c>
      <c r="I693" s="41" t="str">
        <f t="shared" si="2"/>
        <v/>
      </c>
      <c r="J693" s="41" t="str">
        <f t="shared" si="16"/>
        <v/>
      </c>
      <c r="K693" s="30"/>
      <c r="L693" s="30"/>
      <c r="M693" s="41">
        <f t="shared" si="3"/>
        <v>0</v>
      </c>
      <c r="N693" s="32"/>
    </row>
    <row r="694" spans="1:14" ht="58.5" customHeight="1">
      <c r="A694" s="30"/>
      <c r="B694" s="29"/>
      <c r="C694" s="44" t="e">
        <v>#NAME?</v>
      </c>
      <c r="D694" s="41">
        <f>COUNTIF(ENTRIES!B$2:B$1913,B694)</f>
        <v>0</v>
      </c>
      <c r="E694" s="41">
        <f>IF(COUNTIFS(ENTRIES!$B$2:$B$1913,$B694,ENTRIES!$I$2:$I$1913,"Award")&gt;0,COUNTIFS(ENTRIES!$B$2:$B$1913,$B694,ENTRIES!$I$2:$I$1913,"Award"),0)</f>
        <v>0</v>
      </c>
      <c r="F694" s="41">
        <f>COUNTIFS(ENTRIES!$B$2:$B$1913,$B694,ENTRIES!$H$2:$H$1913,"A")</f>
        <v>0</v>
      </c>
      <c r="G694" s="41">
        <f>COUNTIFS(ENTRIES!$B$2:$B$1913,$B694,ENTRIES!$H$2:$H$1913,"-")</f>
        <v>0</v>
      </c>
      <c r="H694" s="41">
        <f>COUNTIFS(ENTRIES!$B$2:$B$1913,$B694,ENTRIES!$H$2:$H$1913,"W")</f>
        <v>0</v>
      </c>
      <c r="I694" s="41" t="str">
        <f t="shared" si="2"/>
        <v/>
      </c>
      <c r="J694" s="41" t="str">
        <f t="shared" si="16"/>
        <v/>
      </c>
      <c r="K694" s="30"/>
      <c r="L694" s="30"/>
      <c r="M694" s="41">
        <f t="shared" si="3"/>
        <v>0</v>
      </c>
      <c r="N694" s="32"/>
    </row>
    <row r="695" spans="1:14" ht="58.5" customHeight="1">
      <c r="A695" s="30"/>
      <c r="B695" s="29"/>
      <c r="C695" s="44" t="e">
        <v>#NAME?</v>
      </c>
      <c r="D695" s="41">
        <f>COUNTIF(ENTRIES!B$2:B$1913,B695)</f>
        <v>0</v>
      </c>
      <c r="E695" s="41">
        <f>IF(COUNTIFS(ENTRIES!$B$2:$B$1913,$B695,ENTRIES!$I$2:$I$1913,"Award")&gt;0,COUNTIFS(ENTRIES!$B$2:$B$1913,$B695,ENTRIES!$I$2:$I$1913,"Award"),0)</f>
        <v>0</v>
      </c>
      <c r="F695" s="41">
        <f>COUNTIFS(ENTRIES!$B$2:$B$1913,$B695,ENTRIES!$H$2:$H$1913,"A")</f>
        <v>0</v>
      </c>
      <c r="G695" s="41">
        <f>COUNTIFS(ENTRIES!$B$2:$B$1913,$B695,ENTRIES!$H$2:$H$1913,"-")</f>
        <v>0</v>
      </c>
      <c r="H695" s="41">
        <f>COUNTIFS(ENTRIES!$B$2:$B$1913,$B695,ENTRIES!$H$2:$H$1913,"W")</f>
        <v>0</v>
      </c>
      <c r="I695" s="41" t="str">
        <f t="shared" si="2"/>
        <v/>
      </c>
      <c r="J695" s="41" t="str">
        <f t="shared" si="16"/>
        <v/>
      </c>
      <c r="K695" s="30"/>
      <c r="L695" s="30"/>
      <c r="M695" s="41">
        <f t="shared" si="3"/>
        <v>0</v>
      </c>
      <c r="N695" s="32"/>
    </row>
    <row r="696" spans="1:14" ht="58.5" customHeight="1">
      <c r="A696" s="30"/>
      <c r="B696" s="29"/>
      <c r="C696" s="44" t="e">
        <v>#NAME?</v>
      </c>
      <c r="D696" s="41">
        <f>COUNTIF(ENTRIES!B$2:B$1913,B696)</f>
        <v>0</v>
      </c>
      <c r="E696" s="41">
        <f>IF(COUNTIFS(ENTRIES!$B$2:$B$1913,$B696,ENTRIES!$I$2:$I$1913,"Award")&gt;0,COUNTIFS(ENTRIES!$B$2:$B$1913,$B696,ENTRIES!$I$2:$I$1913,"Award"),0)</f>
        <v>0</v>
      </c>
      <c r="F696" s="41">
        <f>COUNTIFS(ENTRIES!$B$2:$B$1913,$B696,ENTRIES!$H$2:$H$1913,"A")</f>
        <v>0</v>
      </c>
      <c r="G696" s="41">
        <f>COUNTIFS(ENTRIES!$B$2:$B$1913,$B696,ENTRIES!$H$2:$H$1913,"-")</f>
        <v>0</v>
      </c>
      <c r="H696" s="41">
        <f>COUNTIFS(ENTRIES!$B$2:$B$1913,$B696,ENTRIES!$H$2:$H$1913,"W")</f>
        <v>0</v>
      </c>
      <c r="I696" s="41" t="str">
        <f t="shared" si="2"/>
        <v/>
      </c>
      <c r="J696" s="41" t="str">
        <f t="shared" si="16"/>
        <v/>
      </c>
      <c r="K696" s="30"/>
      <c r="L696" s="30"/>
      <c r="M696" s="41">
        <f t="shared" si="3"/>
        <v>0</v>
      </c>
      <c r="N696" s="32"/>
    </row>
    <row r="697" spans="1:14" ht="58.5" customHeight="1">
      <c r="A697" s="30"/>
      <c r="B697" s="29"/>
      <c r="C697" s="44" t="e">
        <v>#NAME?</v>
      </c>
      <c r="D697" s="41">
        <f>COUNTIF(ENTRIES!B$2:B$1913,B697)</f>
        <v>0</v>
      </c>
      <c r="E697" s="41">
        <f>IF(COUNTIFS(ENTRIES!$B$2:$B$1913,$B697,ENTRIES!$I$2:$I$1913,"Award")&gt;0,COUNTIFS(ENTRIES!$B$2:$B$1913,$B697,ENTRIES!$I$2:$I$1913,"Award"),0)</f>
        <v>0</v>
      </c>
      <c r="F697" s="41">
        <f>COUNTIFS(ENTRIES!$B$2:$B$1913,$B697,ENTRIES!$H$2:$H$1913,"A")</f>
        <v>0</v>
      </c>
      <c r="G697" s="41">
        <f>COUNTIFS(ENTRIES!$B$2:$B$1913,$B697,ENTRIES!$H$2:$H$1913,"-")</f>
        <v>0</v>
      </c>
      <c r="H697" s="41">
        <f>COUNTIFS(ENTRIES!$B$2:$B$1913,$B697,ENTRIES!$H$2:$H$1913,"W")</f>
        <v>0</v>
      </c>
      <c r="I697" s="41" t="str">
        <f t="shared" si="2"/>
        <v/>
      </c>
      <c r="J697" s="41" t="str">
        <f t="shared" si="16"/>
        <v/>
      </c>
      <c r="K697" s="30"/>
      <c r="L697" s="30"/>
      <c r="M697" s="41">
        <f t="shared" si="3"/>
        <v>0</v>
      </c>
      <c r="N697" s="32"/>
    </row>
    <row r="698" spans="1:14" ht="58.5" customHeight="1">
      <c r="A698" s="30"/>
      <c r="B698" s="29"/>
      <c r="C698" s="44" t="e">
        <v>#NAME?</v>
      </c>
      <c r="D698" s="41">
        <f>COUNTIF(ENTRIES!B$2:B$1913,B698)</f>
        <v>0</v>
      </c>
      <c r="E698" s="41">
        <f>IF(COUNTIFS(ENTRIES!$B$2:$B$1913,$B698,ENTRIES!$I$2:$I$1913,"Award")&gt;0,COUNTIFS(ENTRIES!$B$2:$B$1913,$B698,ENTRIES!$I$2:$I$1913,"Award"),0)</f>
        <v>0</v>
      </c>
      <c r="F698" s="41">
        <f>COUNTIFS(ENTRIES!$B$2:$B$1913,$B698,ENTRIES!$H$2:$H$1913,"A")</f>
        <v>0</v>
      </c>
      <c r="G698" s="41">
        <f>COUNTIFS(ENTRIES!$B$2:$B$1913,$B698,ENTRIES!$H$2:$H$1913,"-")</f>
        <v>0</v>
      </c>
      <c r="H698" s="41">
        <f>COUNTIFS(ENTRIES!$B$2:$B$1913,$B698,ENTRIES!$H$2:$H$1913,"W")</f>
        <v>0</v>
      </c>
      <c r="I698" s="41" t="str">
        <f t="shared" si="2"/>
        <v/>
      </c>
      <c r="J698" s="41" t="str">
        <f t="shared" si="16"/>
        <v/>
      </c>
      <c r="K698" s="30"/>
      <c r="L698" s="30"/>
      <c r="M698" s="41">
        <f t="shared" si="3"/>
        <v>0</v>
      </c>
      <c r="N698" s="32"/>
    </row>
    <row r="699" spans="1:14" ht="58.5" customHeight="1">
      <c r="A699" s="30"/>
      <c r="B699" s="29"/>
      <c r="C699" s="44" t="e">
        <v>#NAME?</v>
      </c>
      <c r="D699" s="41">
        <f>COUNTIF(ENTRIES!B$2:B$1913,B699)</f>
        <v>0</v>
      </c>
      <c r="E699" s="41">
        <f>IF(COUNTIFS(ENTRIES!$B$2:$B$1913,$B699,ENTRIES!$I$2:$I$1913,"Award")&gt;0,COUNTIFS(ENTRIES!$B$2:$B$1913,$B699,ENTRIES!$I$2:$I$1913,"Award"),0)</f>
        <v>0</v>
      </c>
      <c r="F699" s="41">
        <f>COUNTIFS(ENTRIES!$B$2:$B$1913,$B699,ENTRIES!$H$2:$H$1913,"A")</f>
        <v>0</v>
      </c>
      <c r="G699" s="41">
        <f>COUNTIFS(ENTRIES!$B$2:$B$1913,$B699,ENTRIES!$H$2:$H$1913,"-")</f>
        <v>0</v>
      </c>
      <c r="H699" s="41">
        <f>COUNTIFS(ENTRIES!$B$2:$B$1913,$B699,ENTRIES!$H$2:$H$1913,"W")</f>
        <v>0</v>
      </c>
      <c r="I699" s="41" t="str">
        <f t="shared" si="2"/>
        <v/>
      </c>
      <c r="J699" s="41" t="str">
        <f t="shared" si="16"/>
        <v/>
      </c>
      <c r="K699" s="30"/>
      <c r="L699" s="30"/>
      <c r="M699" s="41">
        <f t="shared" si="3"/>
        <v>0</v>
      </c>
      <c r="N699" s="32"/>
    </row>
    <row r="700" spans="1:14" ht="58.5" customHeight="1">
      <c r="A700" s="30"/>
      <c r="B700" s="29"/>
      <c r="C700" s="44" t="e">
        <v>#NAME?</v>
      </c>
      <c r="D700" s="41">
        <f>COUNTIF(ENTRIES!B$2:B$1913,B700)</f>
        <v>0</v>
      </c>
      <c r="E700" s="41">
        <f>IF(COUNTIFS(ENTRIES!$B$2:$B$1913,$B700,ENTRIES!$I$2:$I$1913,"Award")&gt;0,COUNTIFS(ENTRIES!$B$2:$B$1913,$B700,ENTRIES!$I$2:$I$1913,"Award"),0)</f>
        <v>0</v>
      </c>
      <c r="F700" s="41">
        <f>COUNTIFS(ENTRIES!$B$2:$B$1913,$B700,ENTRIES!$H$2:$H$1913,"A")</f>
        <v>0</v>
      </c>
      <c r="G700" s="41">
        <f>COUNTIFS(ENTRIES!$B$2:$B$1913,$B700,ENTRIES!$H$2:$H$1913,"-")</f>
        <v>0</v>
      </c>
      <c r="H700" s="41">
        <f>COUNTIFS(ENTRIES!$B$2:$B$1913,$B700,ENTRIES!$H$2:$H$1913,"W")</f>
        <v>0</v>
      </c>
      <c r="I700" s="41" t="str">
        <f t="shared" si="2"/>
        <v/>
      </c>
      <c r="J700" s="41" t="str">
        <f t="shared" si="16"/>
        <v/>
      </c>
      <c r="K700" s="30"/>
      <c r="L700" s="30"/>
      <c r="M700" s="41">
        <f t="shared" si="3"/>
        <v>0</v>
      </c>
      <c r="N700" s="32"/>
    </row>
    <row r="701" spans="1:14" ht="58.5" customHeight="1">
      <c r="A701" s="30"/>
      <c r="B701" s="29"/>
      <c r="C701" s="44" t="e">
        <v>#NAME?</v>
      </c>
      <c r="D701" s="41">
        <f>COUNTIF(ENTRIES!B$2:B$1913,B701)</f>
        <v>0</v>
      </c>
      <c r="E701" s="41">
        <f>IF(COUNTIFS(ENTRIES!$B$2:$B$1913,$B701,ENTRIES!$I$2:$I$1913,"Award")&gt;0,COUNTIFS(ENTRIES!$B$2:$B$1913,$B701,ENTRIES!$I$2:$I$1913,"Award"),0)</f>
        <v>0</v>
      </c>
      <c r="F701" s="41">
        <f>COUNTIFS(ENTRIES!$B$2:$B$1913,$B701,ENTRIES!$H$2:$H$1913,"A")</f>
        <v>0</v>
      </c>
      <c r="G701" s="41">
        <f>COUNTIFS(ENTRIES!$B$2:$B$1913,$B701,ENTRIES!$H$2:$H$1913,"-")</f>
        <v>0</v>
      </c>
      <c r="H701" s="41">
        <f>COUNTIFS(ENTRIES!$B$2:$B$1913,$B701,ENTRIES!$H$2:$H$1913,"W")</f>
        <v>0</v>
      </c>
      <c r="I701" s="41" t="str">
        <f t="shared" si="2"/>
        <v/>
      </c>
      <c r="J701" s="41" t="str">
        <f t="shared" si="16"/>
        <v/>
      </c>
      <c r="K701" s="30"/>
      <c r="L701" s="30"/>
      <c r="M701" s="41">
        <f t="shared" si="3"/>
        <v>0</v>
      </c>
      <c r="N701" s="32"/>
    </row>
    <row r="702" spans="1:14" ht="58.5" customHeight="1">
      <c r="A702" s="30"/>
      <c r="B702" s="29"/>
      <c r="C702" s="44" t="e">
        <v>#NAME?</v>
      </c>
      <c r="D702" s="41">
        <f>COUNTIF(ENTRIES!B$2:B$1913,B702)</f>
        <v>0</v>
      </c>
      <c r="E702" s="41">
        <f>IF(COUNTIFS(ENTRIES!$B$2:$B$1913,$B702,ENTRIES!$I$2:$I$1913,"Award")&gt;0,COUNTIFS(ENTRIES!$B$2:$B$1913,$B702,ENTRIES!$I$2:$I$1913,"Award"),0)</f>
        <v>0</v>
      </c>
      <c r="F702" s="41">
        <f>COUNTIFS(ENTRIES!$B$2:$B$1913,$B702,ENTRIES!$H$2:$H$1913,"A")</f>
        <v>0</v>
      </c>
      <c r="G702" s="41">
        <f>COUNTIFS(ENTRIES!$B$2:$B$1913,$B702,ENTRIES!$H$2:$H$1913,"-")</f>
        <v>0</v>
      </c>
      <c r="H702" s="41">
        <f>COUNTIFS(ENTRIES!$B$2:$B$1913,$B702,ENTRIES!$H$2:$H$1913,"W")</f>
        <v>0</v>
      </c>
      <c r="I702" s="41" t="str">
        <f t="shared" si="2"/>
        <v/>
      </c>
      <c r="J702" s="41" t="str">
        <f t="shared" si="16"/>
        <v/>
      </c>
      <c r="K702" s="30"/>
      <c r="L702" s="30"/>
      <c r="M702" s="41">
        <f t="shared" si="3"/>
        <v>0</v>
      </c>
      <c r="N702" s="32"/>
    </row>
    <row r="703" spans="1:14" ht="58.5" customHeight="1">
      <c r="A703" s="30"/>
      <c r="B703" s="29"/>
      <c r="C703" s="44" t="e">
        <v>#NAME?</v>
      </c>
      <c r="D703" s="41">
        <f>COUNTIF(ENTRIES!B$2:B$1913,B703)</f>
        <v>0</v>
      </c>
      <c r="E703" s="41">
        <f>IF(COUNTIFS(ENTRIES!$B$2:$B$1913,$B703,ENTRIES!$I$2:$I$1913,"Award")&gt;0,COUNTIFS(ENTRIES!$B$2:$B$1913,$B703,ENTRIES!$I$2:$I$1913,"Award"),0)</f>
        <v>0</v>
      </c>
      <c r="F703" s="41">
        <f>COUNTIFS(ENTRIES!$B$2:$B$1913,$B703,ENTRIES!$H$2:$H$1913,"A")</f>
        <v>0</v>
      </c>
      <c r="G703" s="41">
        <f>COUNTIFS(ENTRIES!$B$2:$B$1913,$B703,ENTRIES!$H$2:$H$1913,"-")</f>
        <v>0</v>
      </c>
      <c r="H703" s="41">
        <f>COUNTIFS(ENTRIES!$B$2:$B$1913,$B703,ENTRIES!$H$2:$H$1913,"W")</f>
        <v>0</v>
      </c>
      <c r="I703" s="41" t="str">
        <f t="shared" si="2"/>
        <v/>
      </c>
      <c r="J703" s="41" t="str">
        <f t="shared" si="16"/>
        <v/>
      </c>
      <c r="K703" s="30"/>
      <c r="L703" s="30"/>
      <c r="M703" s="41">
        <f t="shared" si="3"/>
        <v>0</v>
      </c>
      <c r="N703" s="32"/>
    </row>
    <row r="704" spans="1:14" ht="58.5" customHeight="1">
      <c r="A704" s="30"/>
      <c r="B704" s="29"/>
      <c r="C704" s="44" t="e">
        <v>#NAME?</v>
      </c>
      <c r="D704" s="41">
        <f>COUNTIF(ENTRIES!B$2:B$1913,B704)</f>
        <v>0</v>
      </c>
      <c r="E704" s="41">
        <f>IF(COUNTIFS(ENTRIES!$B$2:$B$1913,$B704,ENTRIES!$I$2:$I$1913,"Award")&gt;0,COUNTIFS(ENTRIES!$B$2:$B$1913,$B704,ENTRIES!$I$2:$I$1913,"Award"),0)</f>
        <v>0</v>
      </c>
      <c r="F704" s="41">
        <f>COUNTIFS(ENTRIES!$B$2:$B$1913,$B704,ENTRIES!$H$2:$H$1913,"A")</f>
        <v>0</v>
      </c>
      <c r="G704" s="41">
        <f>COUNTIFS(ENTRIES!$B$2:$B$1913,$B704,ENTRIES!$H$2:$H$1913,"-")</f>
        <v>0</v>
      </c>
      <c r="H704" s="41">
        <f>COUNTIFS(ENTRIES!$B$2:$B$1913,$B704,ENTRIES!$H$2:$H$1913,"W")</f>
        <v>0</v>
      </c>
      <c r="I704" s="41" t="str">
        <f t="shared" si="2"/>
        <v/>
      </c>
      <c r="J704" s="41" t="str">
        <f t="shared" si="16"/>
        <v/>
      </c>
      <c r="K704" s="30"/>
      <c r="L704" s="30"/>
      <c r="M704" s="41">
        <f t="shared" si="3"/>
        <v>0</v>
      </c>
      <c r="N704" s="32"/>
    </row>
    <row r="705" spans="1:14" ht="58.5" customHeight="1">
      <c r="A705" s="30"/>
      <c r="B705" s="29"/>
      <c r="C705" s="44" t="e">
        <v>#NAME?</v>
      </c>
      <c r="D705" s="41">
        <f>COUNTIF(ENTRIES!B$2:B$1913,B705)</f>
        <v>0</v>
      </c>
      <c r="E705" s="41">
        <f>IF(COUNTIFS(ENTRIES!$B$2:$B$1913,$B705,ENTRIES!$I$2:$I$1913,"Award")&gt;0,COUNTIFS(ENTRIES!$B$2:$B$1913,$B705,ENTRIES!$I$2:$I$1913,"Award"),0)</f>
        <v>0</v>
      </c>
      <c r="F705" s="41">
        <f>COUNTIFS(ENTRIES!$B$2:$B$1913,$B705,ENTRIES!$H$2:$H$1913,"A")</f>
        <v>0</v>
      </c>
      <c r="G705" s="41">
        <f>COUNTIFS(ENTRIES!$B$2:$B$1913,$B705,ENTRIES!$H$2:$H$1913,"-")</f>
        <v>0</v>
      </c>
      <c r="H705" s="41">
        <f>COUNTIFS(ENTRIES!$B$2:$B$1913,$B705,ENTRIES!$H$2:$H$1913,"W")</f>
        <v>0</v>
      </c>
      <c r="I705" s="41" t="str">
        <f t="shared" si="2"/>
        <v/>
      </c>
      <c r="J705" s="41" t="str">
        <f t="shared" si="16"/>
        <v/>
      </c>
      <c r="K705" s="30"/>
      <c r="L705" s="30"/>
      <c r="M705" s="41">
        <f t="shared" si="3"/>
        <v>0</v>
      </c>
      <c r="N705" s="32"/>
    </row>
    <row r="706" spans="1:14" ht="58.5" customHeight="1">
      <c r="A706" s="30"/>
      <c r="B706" s="29"/>
      <c r="C706" s="44" t="e">
        <v>#NAME?</v>
      </c>
      <c r="D706" s="41">
        <f>COUNTIF(ENTRIES!B$2:B$1913,B706)</f>
        <v>0</v>
      </c>
      <c r="E706" s="41">
        <f>IF(COUNTIFS(ENTRIES!$B$2:$B$1913,$B706,ENTRIES!$I$2:$I$1913,"Award")&gt;0,COUNTIFS(ENTRIES!$B$2:$B$1913,$B706,ENTRIES!$I$2:$I$1913,"Award"),0)</f>
        <v>0</v>
      </c>
      <c r="F706" s="41">
        <f>COUNTIFS(ENTRIES!$B$2:$B$1913,$B706,ENTRIES!$H$2:$H$1913,"A")</f>
        <v>0</v>
      </c>
      <c r="G706" s="41">
        <f>COUNTIFS(ENTRIES!$B$2:$B$1913,$B706,ENTRIES!$H$2:$H$1913,"-")</f>
        <v>0</v>
      </c>
      <c r="H706" s="41">
        <f>COUNTIFS(ENTRIES!$B$2:$B$1913,$B706,ENTRIES!$H$2:$H$1913,"W")</f>
        <v>0</v>
      </c>
      <c r="I706" s="41" t="str">
        <f t="shared" si="2"/>
        <v/>
      </c>
      <c r="J706" s="41" t="str">
        <f t="shared" si="16"/>
        <v/>
      </c>
      <c r="K706" s="30"/>
      <c r="L706" s="30"/>
      <c r="M706" s="41">
        <f t="shared" si="3"/>
        <v>0</v>
      </c>
      <c r="N706" s="32"/>
    </row>
    <row r="707" spans="1:14" ht="58.5" customHeight="1">
      <c r="A707" s="30"/>
      <c r="B707" s="29"/>
      <c r="C707" s="44" t="e">
        <v>#NAME?</v>
      </c>
      <c r="D707" s="41">
        <f>COUNTIF(ENTRIES!B$2:B$1913,B707)</f>
        <v>0</v>
      </c>
      <c r="E707" s="41">
        <f>IF(COUNTIFS(ENTRIES!$B$2:$B$1913,$B707,ENTRIES!$I$2:$I$1913,"Award")&gt;0,COUNTIFS(ENTRIES!$B$2:$B$1913,$B707,ENTRIES!$I$2:$I$1913,"Award"),0)</f>
        <v>0</v>
      </c>
      <c r="F707" s="41">
        <f>COUNTIFS(ENTRIES!$B$2:$B$1913,$B707,ENTRIES!$H$2:$H$1913,"A")</f>
        <v>0</v>
      </c>
      <c r="G707" s="41">
        <f>COUNTIFS(ENTRIES!$B$2:$B$1913,$B707,ENTRIES!$H$2:$H$1913,"-")</f>
        <v>0</v>
      </c>
      <c r="H707" s="41">
        <f>COUNTIFS(ENTRIES!$B$2:$B$1913,$B707,ENTRIES!$H$2:$H$1913,"W")</f>
        <v>0</v>
      </c>
      <c r="I707" s="41" t="str">
        <f t="shared" si="2"/>
        <v/>
      </c>
      <c r="J707" s="41" t="str">
        <f t="shared" si="16"/>
        <v/>
      </c>
      <c r="K707" s="30"/>
      <c r="L707" s="30"/>
      <c r="M707" s="41">
        <f t="shared" si="3"/>
        <v>0</v>
      </c>
      <c r="N707" s="32"/>
    </row>
    <row r="708" spans="1:14" ht="58.5" customHeight="1">
      <c r="A708" s="30"/>
      <c r="B708" s="29"/>
      <c r="C708" s="44" t="e">
        <v>#NAME?</v>
      </c>
      <c r="D708" s="41">
        <f>COUNTIF(ENTRIES!B$2:B$1913,B708)</f>
        <v>0</v>
      </c>
      <c r="E708" s="41">
        <f>IF(COUNTIFS(ENTRIES!$B$2:$B$1913,$B708,ENTRIES!$I$2:$I$1913,"Award")&gt;0,COUNTIFS(ENTRIES!$B$2:$B$1913,$B708,ENTRIES!$I$2:$I$1913,"Award"),0)</f>
        <v>0</v>
      </c>
      <c r="F708" s="41">
        <f>COUNTIFS(ENTRIES!$B$2:$B$1913,$B708,ENTRIES!$H$2:$H$1913,"A")</f>
        <v>0</v>
      </c>
      <c r="G708" s="41">
        <f>COUNTIFS(ENTRIES!$B$2:$B$1913,$B708,ENTRIES!$H$2:$H$1913,"-")</f>
        <v>0</v>
      </c>
      <c r="H708" s="41">
        <f>COUNTIFS(ENTRIES!$B$2:$B$1913,$B708,ENTRIES!$H$2:$H$1913,"W")</f>
        <v>0</v>
      </c>
      <c r="I708" s="41" t="str">
        <f t="shared" si="2"/>
        <v/>
      </c>
      <c r="J708" s="41" t="str">
        <f t="shared" si="16"/>
        <v/>
      </c>
      <c r="K708" s="30"/>
      <c r="L708" s="30"/>
      <c r="M708" s="41">
        <f t="shared" si="3"/>
        <v>0</v>
      </c>
      <c r="N708" s="32"/>
    </row>
    <row r="709" spans="1:14" ht="58.5" customHeight="1">
      <c r="A709" s="30"/>
      <c r="B709" s="29"/>
      <c r="C709" s="44" t="e">
        <v>#NAME?</v>
      </c>
      <c r="D709" s="41">
        <f>COUNTIF(ENTRIES!B$2:B$1913,B709)</f>
        <v>0</v>
      </c>
      <c r="E709" s="41">
        <f>IF(COUNTIFS(ENTRIES!$B$2:$B$1913,$B709,ENTRIES!$I$2:$I$1913,"Award")&gt;0,COUNTIFS(ENTRIES!$B$2:$B$1913,$B709,ENTRIES!$I$2:$I$1913,"Award"),0)</f>
        <v>0</v>
      </c>
      <c r="F709" s="41">
        <f>COUNTIFS(ENTRIES!$B$2:$B$1913,$B709,ENTRIES!$H$2:$H$1913,"A")</f>
        <v>0</v>
      </c>
      <c r="G709" s="41">
        <f>COUNTIFS(ENTRIES!$B$2:$B$1913,$B709,ENTRIES!$H$2:$H$1913,"-")</f>
        <v>0</v>
      </c>
      <c r="H709" s="41">
        <f>COUNTIFS(ENTRIES!$B$2:$B$1913,$B709,ENTRIES!$H$2:$H$1913,"W")</f>
        <v>0</v>
      </c>
      <c r="I709" s="41" t="str">
        <f t="shared" si="2"/>
        <v/>
      </c>
      <c r="J709" s="41" t="str">
        <f t="shared" si="16"/>
        <v/>
      </c>
      <c r="K709" s="30"/>
      <c r="L709" s="30"/>
      <c r="M709" s="41">
        <f t="shared" si="3"/>
        <v>0</v>
      </c>
      <c r="N709" s="32"/>
    </row>
    <row r="710" spans="1:14" ht="58.5" customHeight="1">
      <c r="A710" s="30"/>
      <c r="B710" s="29"/>
      <c r="C710" s="44" t="e">
        <v>#NAME?</v>
      </c>
      <c r="D710" s="41">
        <f>COUNTIF(ENTRIES!B$2:B$1913,B710)</f>
        <v>0</v>
      </c>
      <c r="E710" s="41">
        <f>IF(COUNTIFS(ENTRIES!$B$2:$B$1913,$B710,ENTRIES!$I$2:$I$1913,"Award")&gt;0,COUNTIFS(ENTRIES!$B$2:$B$1913,$B710,ENTRIES!$I$2:$I$1913,"Award"),0)</f>
        <v>0</v>
      </c>
      <c r="F710" s="41">
        <f>COUNTIFS(ENTRIES!$B$2:$B$1913,$B710,ENTRIES!$H$2:$H$1913,"A")</f>
        <v>0</v>
      </c>
      <c r="G710" s="41">
        <f>COUNTIFS(ENTRIES!$B$2:$B$1913,$B710,ENTRIES!$H$2:$H$1913,"-")</f>
        <v>0</v>
      </c>
      <c r="H710" s="41">
        <f>COUNTIFS(ENTRIES!$B$2:$B$1913,$B710,ENTRIES!$H$2:$H$1913,"W")</f>
        <v>0</v>
      </c>
      <c r="I710" s="41" t="str">
        <f t="shared" si="2"/>
        <v/>
      </c>
      <c r="J710" s="41" t="str">
        <f t="shared" si="16"/>
        <v/>
      </c>
      <c r="K710" s="30"/>
      <c r="L710" s="30"/>
      <c r="M710" s="41">
        <f t="shared" si="3"/>
        <v>0</v>
      </c>
      <c r="N710" s="32"/>
    </row>
    <row r="711" spans="1:14" ht="58.5" customHeight="1">
      <c r="A711" s="30"/>
      <c r="B711" s="29"/>
      <c r="C711" s="44" t="e">
        <v>#NAME?</v>
      </c>
      <c r="D711" s="41">
        <f>COUNTIF(ENTRIES!B$2:B$1913,B711)</f>
        <v>0</v>
      </c>
      <c r="E711" s="41">
        <f>IF(COUNTIFS(ENTRIES!$B$2:$B$1913,$B711,ENTRIES!$I$2:$I$1913,"Award")&gt;0,COUNTIFS(ENTRIES!$B$2:$B$1913,$B711,ENTRIES!$I$2:$I$1913,"Award"),0)</f>
        <v>0</v>
      </c>
      <c r="F711" s="41">
        <f>COUNTIFS(ENTRIES!$B$2:$B$1913,$B711,ENTRIES!$H$2:$H$1913,"A")</f>
        <v>0</v>
      </c>
      <c r="G711" s="41">
        <f>COUNTIFS(ENTRIES!$B$2:$B$1913,$B711,ENTRIES!$H$2:$H$1913,"-")</f>
        <v>0</v>
      </c>
      <c r="H711" s="41">
        <f>COUNTIFS(ENTRIES!$B$2:$B$1913,$B711,ENTRIES!$H$2:$H$1913,"W")</f>
        <v>0</v>
      </c>
      <c r="I711" s="41" t="str">
        <f t="shared" si="2"/>
        <v/>
      </c>
      <c r="J711" s="41" t="str">
        <f t="shared" si="16"/>
        <v/>
      </c>
      <c r="K711" s="30"/>
      <c r="L711" s="30"/>
      <c r="M711" s="41">
        <f t="shared" si="3"/>
        <v>0</v>
      </c>
      <c r="N711" s="32"/>
    </row>
    <row r="712" spans="1:14" ht="58.5" customHeight="1">
      <c r="A712" s="30"/>
      <c r="B712" s="29"/>
      <c r="C712" s="44" t="e">
        <v>#NAME?</v>
      </c>
      <c r="D712" s="41">
        <f>COUNTIF(ENTRIES!B$2:B$1913,B712)</f>
        <v>0</v>
      </c>
      <c r="E712" s="41">
        <f>IF(COUNTIFS(ENTRIES!$B$2:$B$1913,$B712,ENTRIES!$I$2:$I$1913,"Award")&gt;0,COUNTIFS(ENTRIES!$B$2:$B$1913,$B712,ENTRIES!$I$2:$I$1913,"Award"),0)</f>
        <v>0</v>
      </c>
      <c r="F712" s="41">
        <f>COUNTIFS(ENTRIES!$B$2:$B$1913,$B712,ENTRIES!$H$2:$H$1913,"A")</f>
        <v>0</v>
      </c>
      <c r="G712" s="41">
        <f>COUNTIFS(ENTRIES!$B$2:$B$1913,$B712,ENTRIES!$H$2:$H$1913,"-")</f>
        <v>0</v>
      </c>
      <c r="H712" s="41">
        <f>COUNTIFS(ENTRIES!$B$2:$B$1913,$B712,ENTRIES!$H$2:$H$1913,"W")</f>
        <v>0</v>
      </c>
      <c r="I712" s="41" t="str">
        <f t="shared" si="2"/>
        <v/>
      </c>
      <c r="J712" s="41" t="str">
        <f t="shared" si="16"/>
        <v/>
      </c>
      <c r="K712" s="30"/>
      <c r="L712" s="30"/>
      <c r="M712" s="41">
        <f t="shared" si="3"/>
        <v>0</v>
      </c>
      <c r="N712" s="32"/>
    </row>
    <row r="713" spans="1:14" ht="58.5" customHeight="1">
      <c r="A713" s="30"/>
      <c r="B713" s="29"/>
      <c r="C713" s="44" t="e">
        <v>#NAME?</v>
      </c>
      <c r="D713" s="41">
        <f>COUNTIF(ENTRIES!B$2:B$1913,B713)</f>
        <v>0</v>
      </c>
      <c r="E713" s="41">
        <f>IF(COUNTIFS(ENTRIES!$B$2:$B$1913,$B713,ENTRIES!$I$2:$I$1913,"Award")&gt;0,COUNTIFS(ENTRIES!$B$2:$B$1913,$B713,ENTRIES!$I$2:$I$1913,"Award"),0)</f>
        <v>0</v>
      </c>
      <c r="F713" s="41">
        <f>COUNTIFS(ENTRIES!$B$2:$B$1913,$B713,ENTRIES!$H$2:$H$1913,"A")</f>
        <v>0</v>
      </c>
      <c r="G713" s="41">
        <f>COUNTIFS(ENTRIES!$B$2:$B$1913,$B713,ENTRIES!$H$2:$H$1913,"-")</f>
        <v>0</v>
      </c>
      <c r="H713" s="41">
        <f>COUNTIFS(ENTRIES!$B$2:$B$1913,$B713,ENTRIES!$H$2:$H$1913,"W")</f>
        <v>0</v>
      </c>
      <c r="I713" s="41" t="str">
        <f t="shared" si="2"/>
        <v/>
      </c>
      <c r="J713" s="41" t="str">
        <f t="shared" si="16"/>
        <v/>
      </c>
      <c r="K713" s="30"/>
      <c r="L713" s="30"/>
      <c r="M713" s="41">
        <f t="shared" si="3"/>
        <v>0</v>
      </c>
      <c r="N713" s="32"/>
    </row>
    <row r="714" spans="1:14" ht="58.5" customHeight="1">
      <c r="A714" s="30"/>
      <c r="B714" s="29"/>
      <c r="C714" s="44" t="e">
        <v>#NAME?</v>
      </c>
      <c r="D714" s="41">
        <f>COUNTIF(ENTRIES!B$2:B$1913,B714)</f>
        <v>0</v>
      </c>
      <c r="E714" s="41">
        <f>IF(COUNTIFS(ENTRIES!$B$2:$B$1913,$B714,ENTRIES!$I$2:$I$1913,"Award")&gt;0,COUNTIFS(ENTRIES!$B$2:$B$1913,$B714,ENTRIES!$I$2:$I$1913,"Award"),0)</f>
        <v>0</v>
      </c>
      <c r="F714" s="41">
        <f>COUNTIFS(ENTRIES!$B$2:$B$1913,$B714,ENTRIES!$H$2:$H$1913,"A")</f>
        <v>0</v>
      </c>
      <c r="G714" s="41">
        <f>COUNTIFS(ENTRIES!$B$2:$B$1913,$B714,ENTRIES!$H$2:$H$1913,"-")</f>
        <v>0</v>
      </c>
      <c r="H714" s="41">
        <f>COUNTIFS(ENTRIES!$B$2:$B$1913,$B714,ENTRIES!$H$2:$H$1913,"W")</f>
        <v>0</v>
      </c>
      <c r="I714" s="41" t="str">
        <f t="shared" si="2"/>
        <v/>
      </c>
      <c r="J714" s="41" t="str">
        <f t="shared" si="16"/>
        <v/>
      </c>
      <c r="K714" s="30"/>
      <c r="L714" s="30"/>
      <c r="M714" s="41">
        <f t="shared" si="3"/>
        <v>0</v>
      </c>
      <c r="N714" s="32"/>
    </row>
    <row r="715" spans="1:14" ht="58.5" customHeight="1">
      <c r="A715" s="30"/>
      <c r="B715" s="29"/>
      <c r="C715" s="44" t="e">
        <v>#NAME?</v>
      </c>
      <c r="D715" s="41">
        <f>COUNTIF(ENTRIES!B$2:B$1913,B715)</f>
        <v>0</v>
      </c>
      <c r="E715" s="41">
        <f>IF(COUNTIFS(ENTRIES!$B$2:$B$1913,$B715,ENTRIES!$I$2:$I$1913,"Award")&gt;0,COUNTIFS(ENTRIES!$B$2:$B$1913,$B715,ENTRIES!$I$2:$I$1913,"Award"),0)</f>
        <v>0</v>
      </c>
      <c r="F715" s="41">
        <f>COUNTIFS(ENTRIES!$B$2:$B$1913,$B715,ENTRIES!$H$2:$H$1913,"A")</f>
        <v>0</v>
      </c>
      <c r="G715" s="41">
        <f>COUNTIFS(ENTRIES!$B$2:$B$1913,$B715,ENTRIES!$H$2:$H$1913,"-")</f>
        <v>0</v>
      </c>
      <c r="H715" s="41">
        <f>COUNTIFS(ENTRIES!$B$2:$B$1913,$B715,ENTRIES!$H$2:$H$1913,"W")</f>
        <v>0</v>
      </c>
      <c r="I715" s="41" t="str">
        <f t="shared" si="2"/>
        <v/>
      </c>
      <c r="J715" s="41" t="str">
        <f t="shared" si="16"/>
        <v/>
      </c>
      <c r="K715" s="30"/>
      <c r="L715" s="30"/>
      <c r="M715" s="41">
        <f t="shared" si="3"/>
        <v>0</v>
      </c>
      <c r="N715" s="32"/>
    </row>
    <row r="716" spans="1:14" ht="58.5" customHeight="1">
      <c r="A716" s="30"/>
      <c r="B716" s="29"/>
      <c r="C716" s="44" t="e">
        <v>#NAME?</v>
      </c>
      <c r="D716" s="41">
        <f>COUNTIF(ENTRIES!B$2:B$1913,B716)</f>
        <v>0</v>
      </c>
      <c r="E716" s="41">
        <f>IF(COUNTIFS(ENTRIES!$B$2:$B$1913,$B716,ENTRIES!$I$2:$I$1913,"Award")&gt;0,COUNTIFS(ENTRIES!$B$2:$B$1913,$B716,ENTRIES!$I$2:$I$1913,"Award"),0)</f>
        <v>0</v>
      </c>
      <c r="F716" s="41">
        <f>COUNTIFS(ENTRIES!$B$2:$B$1913,$B716,ENTRIES!$H$2:$H$1913,"A")</f>
        <v>0</v>
      </c>
      <c r="G716" s="41">
        <f>COUNTIFS(ENTRIES!$B$2:$B$1913,$B716,ENTRIES!$H$2:$H$1913,"-")</f>
        <v>0</v>
      </c>
      <c r="H716" s="41">
        <f>COUNTIFS(ENTRIES!$B$2:$B$1913,$B716,ENTRIES!$H$2:$H$1913,"W")</f>
        <v>0</v>
      </c>
      <c r="I716" s="41" t="str">
        <f t="shared" si="2"/>
        <v/>
      </c>
      <c r="J716" s="41" t="str">
        <f t="shared" si="16"/>
        <v/>
      </c>
      <c r="K716" s="30"/>
      <c r="L716" s="30"/>
      <c r="M716" s="41">
        <f t="shared" si="3"/>
        <v>0</v>
      </c>
      <c r="N716" s="32"/>
    </row>
    <row r="717" spans="1:14" ht="58.5" customHeight="1">
      <c r="A717" s="30"/>
      <c r="B717" s="29"/>
      <c r="C717" s="44" t="e">
        <v>#NAME?</v>
      </c>
      <c r="D717" s="41">
        <f>COUNTIF(ENTRIES!B$2:B$1913,B717)</f>
        <v>0</v>
      </c>
      <c r="E717" s="41">
        <f>IF(COUNTIFS(ENTRIES!$B$2:$B$1913,$B717,ENTRIES!$I$2:$I$1913,"Award")&gt;0,COUNTIFS(ENTRIES!$B$2:$B$1913,$B717,ENTRIES!$I$2:$I$1913,"Award"),0)</f>
        <v>0</v>
      </c>
      <c r="F717" s="41">
        <f>COUNTIFS(ENTRIES!$B$2:$B$1913,$B717,ENTRIES!$H$2:$H$1913,"A")</f>
        <v>0</v>
      </c>
      <c r="G717" s="41">
        <f>COUNTIFS(ENTRIES!$B$2:$B$1913,$B717,ENTRIES!$H$2:$H$1913,"-")</f>
        <v>0</v>
      </c>
      <c r="H717" s="41">
        <f>COUNTIFS(ENTRIES!$B$2:$B$1913,$B717,ENTRIES!$H$2:$H$1913,"W")</f>
        <v>0</v>
      </c>
      <c r="I717" s="41" t="str">
        <f t="shared" si="2"/>
        <v/>
      </c>
      <c r="J717" s="41" t="str">
        <f t="shared" si="16"/>
        <v/>
      </c>
      <c r="K717" s="30"/>
      <c r="L717" s="30"/>
      <c r="M717" s="41">
        <f t="shared" si="3"/>
        <v>0</v>
      </c>
      <c r="N717" s="32"/>
    </row>
    <row r="718" spans="1:14" ht="58.5" customHeight="1">
      <c r="A718" s="30"/>
      <c r="B718" s="29"/>
      <c r="C718" s="44" t="e">
        <v>#NAME?</v>
      </c>
      <c r="D718" s="41">
        <f>COUNTIF(ENTRIES!B$2:B$1913,B718)</f>
        <v>0</v>
      </c>
      <c r="E718" s="41">
        <f>IF(COUNTIFS(ENTRIES!$B$2:$B$1913,$B718,ENTRIES!$I$2:$I$1913,"Award")&gt;0,COUNTIFS(ENTRIES!$B$2:$B$1913,$B718,ENTRIES!$I$2:$I$1913,"Award"),0)</f>
        <v>0</v>
      </c>
      <c r="F718" s="41">
        <f>COUNTIFS(ENTRIES!$B$2:$B$1913,$B718,ENTRIES!$H$2:$H$1913,"A")</f>
        <v>0</v>
      </c>
      <c r="G718" s="41">
        <f>COUNTIFS(ENTRIES!$B$2:$B$1913,$B718,ENTRIES!$H$2:$H$1913,"-")</f>
        <v>0</v>
      </c>
      <c r="H718" s="41">
        <f>COUNTIFS(ENTRIES!$B$2:$B$1913,$B718,ENTRIES!$H$2:$H$1913,"W")</f>
        <v>0</v>
      </c>
      <c r="I718" s="41" t="str">
        <f t="shared" si="2"/>
        <v/>
      </c>
      <c r="J718" s="41" t="str">
        <f t="shared" si="16"/>
        <v/>
      </c>
      <c r="K718" s="30"/>
      <c r="L718" s="30"/>
      <c r="M718" s="41">
        <f t="shared" si="3"/>
        <v>0</v>
      </c>
      <c r="N718" s="32"/>
    </row>
    <row r="719" spans="1:14" ht="58.5" customHeight="1">
      <c r="A719" s="30"/>
      <c r="B719" s="29"/>
      <c r="C719" s="44" t="e">
        <v>#NAME?</v>
      </c>
      <c r="D719" s="41">
        <f>COUNTIF(ENTRIES!B$2:B$1913,B719)</f>
        <v>0</v>
      </c>
      <c r="E719" s="41">
        <f>IF(COUNTIFS(ENTRIES!$B$2:$B$1913,$B719,ENTRIES!$I$2:$I$1913,"Award")&gt;0,COUNTIFS(ENTRIES!$B$2:$B$1913,$B719,ENTRIES!$I$2:$I$1913,"Award"),0)</f>
        <v>0</v>
      </c>
      <c r="F719" s="41">
        <f>COUNTIFS(ENTRIES!$B$2:$B$1913,$B719,ENTRIES!$H$2:$H$1913,"A")</f>
        <v>0</v>
      </c>
      <c r="G719" s="41">
        <f>COUNTIFS(ENTRIES!$B$2:$B$1913,$B719,ENTRIES!$H$2:$H$1913,"-")</f>
        <v>0</v>
      </c>
      <c r="H719" s="41">
        <f>COUNTIFS(ENTRIES!$B$2:$B$1913,$B719,ENTRIES!$H$2:$H$1913,"W")</f>
        <v>0</v>
      </c>
      <c r="I719" s="41" t="str">
        <f t="shared" si="2"/>
        <v/>
      </c>
      <c r="J719" s="41" t="str">
        <f t="shared" si="16"/>
        <v/>
      </c>
      <c r="K719" s="30"/>
      <c r="L719" s="30"/>
      <c r="M719" s="41">
        <f t="shared" si="3"/>
        <v>0</v>
      </c>
      <c r="N719" s="32"/>
    </row>
    <row r="720" spans="1:14" ht="58.5" customHeight="1">
      <c r="A720" s="30"/>
      <c r="B720" s="29"/>
      <c r="C720" s="44" t="e">
        <v>#NAME?</v>
      </c>
      <c r="D720" s="41">
        <f>COUNTIF(ENTRIES!B$2:B$1913,B720)</f>
        <v>0</v>
      </c>
      <c r="E720" s="41">
        <f>IF(COUNTIFS(ENTRIES!$B$2:$B$1913,$B720,ENTRIES!$I$2:$I$1913,"Award")&gt;0,COUNTIFS(ENTRIES!$B$2:$B$1913,$B720,ENTRIES!$I$2:$I$1913,"Award"),0)</f>
        <v>0</v>
      </c>
      <c r="F720" s="41">
        <f>COUNTIFS(ENTRIES!$B$2:$B$1913,$B720,ENTRIES!$H$2:$H$1913,"A")</f>
        <v>0</v>
      </c>
      <c r="G720" s="41">
        <f>COUNTIFS(ENTRIES!$B$2:$B$1913,$B720,ENTRIES!$H$2:$H$1913,"-")</f>
        <v>0</v>
      </c>
      <c r="H720" s="41">
        <f>COUNTIFS(ENTRIES!$B$2:$B$1913,$B720,ENTRIES!$H$2:$H$1913,"W")</f>
        <v>0</v>
      </c>
      <c r="I720" s="41" t="str">
        <f t="shared" si="2"/>
        <v/>
      </c>
      <c r="J720" s="41" t="str">
        <f t="shared" si="16"/>
        <v/>
      </c>
      <c r="K720" s="30"/>
      <c r="L720" s="30"/>
      <c r="M720" s="41">
        <f t="shared" si="3"/>
        <v>0</v>
      </c>
      <c r="N720" s="32"/>
    </row>
    <row r="721" spans="1:14" ht="58.5" customHeight="1">
      <c r="A721" s="30"/>
      <c r="B721" s="29"/>
      <c r="C721" s="44" t="e">
        <v>#NAME?</v>
      </c>
      <c r="D721" s="41">
        <f>COUNTIF(ENTRIES!B$2:B$1913,B721)</f>
        <v>0</v>
      </c>
      <c r="E721" s="41">
        <f>IF(COUNTIFS(ENTRIES!$B$2:$B$1913,$B721,ENTRIES!$I$2:$I$1913,"Award")&gt;0,COUNTIFS(ENTRIES!$B$2:$B$1913,$B721,ENTRIES!$I$2:$I$1913,"Award"),0)</f>
        <v>0</v>
      </c>
      <c r="F721" s="41">
        <f>COUNTIFS(ENTRIES!$B$2:$B$1913,$B721,ENTRIES!$H$2:$H$1913,"A")</f>
        <v>0</v>
      </c>
      <c r="G721" s="41">
        <f>COUNTIFS(ENTRIES!$B$2:$B$1913,$B721,ENTRIES!$H$2:$H$1913,"-")</f>
        <v>0</v>
      </c>
      <c r="H721" s="41">
        <f>COUNTIFS(ENTRIES!$B$2:$B$1913,$B721,ENTRIES!$H$2:$H$1913,"W")</f>
        <v>0</v>
      </c>
      <c r="I721" s="41" t="str">
        <f t="shared" si="2"/>
        <v/>
      </c>
      <c r="J721" s="41" t="str">
        <f t="shared" si="16"/>
        <v/>
      </c>
      <c r="K721" s="30"/>
      <c r="L721" s="30"/>
      <c r="M721" s="41">
        <f t="shared" si="3"/>
        <v>0</v>
      </c>
      <c r="N721" s="32"/>
    </row>
    <row r="722" spans="1:14" ht="58.5" customHeight="1">
      <c r="A722" s="30"/>
      <c r="B722" s="29"/>
      <c r="C722" s="44" t="e">
        <v>#NAME?</v>
      </c>
      <c r="D722" s="41">
        <f>COUNTIF(ENTRIES!B$2:B$1913,B722)</f>
        <v>0</v>
      </c>
      <c r="E722" s="41">
        <f>IF(COUNTIFS(ENTRIES!$B$2:$B$1913,$B722,ENTRIES!$I$2:$I$1913,"Award")&gt;0,COUNTIFS(ENTRIES!$B$2:$B$1913,$B722,ENTRIES!$I$2:$I$1913,"Award"),0)</f>
        <v>0</v>
      </c>
      <c r="F722" s="41">
        <f>COUNTIFS(ENTRIES!$B$2:$B$1913,$B722,ENTRIES!$H$2:$H$1913,"A")</f>
        <v>0</v>
      </c>
      <c r="G722" s="41">
        <f>COUNTIFS(ENTRIES!$B$2:$B$1913,$B722,ENTRIES!$H$2:$H$1913,"-")</f>
        <v>0</v>
      </c>
      <c r="H722" s="41">
        <f>COUNTIFS(ENTRIES!$B$2:$B$1913,$B722,ENTRIES!$H$2:$H$1913,"W")</f>
        <v>0</v>
      </c>
      <c r="I722" s="41" t="str">
        <f t="shared" si="2"/>
        <v/>
      </c>
      <c r="J722" s="41" t="str">
        <f t="shared" si="16"/>
        <v/>
      </c>
      <c r="K722" s="30"/>
      <c r="L722" s="30"/>
      <c r="M722" s="41">
        <f t="shared" si="3"/>
        <v>0</v>
      </c>
      <c r="N722" s="32"/>
    </row>
    <row r="723" spans="1:14" ht="58.5" customHeight="1">
      <c r="A723" s="30"/>
      <c r="B723" s="29"/>
      <c r="C723" s="44" t="e">
        <v>#NAME?</v>
      </c>
      <c r="D723" s="41">
        <f>COUNTIF(ENTRIES!B$2:B$1913,B723)</f>
        <v>0</v>
      </c>
      <c r="E723" s="41">
        <f>IF(COUNTIFS(ENTRIES!$B$2:$B$1913,$B723,ENTRIES!$I$2:$I$1913,"Award")&gt;0,COUNTIFS(ENTRIES!$B$2:$B$1913,$B723,ENTRIES!$I$2:$I$1913,"Award"),0)</f>
        <v>0</v>
      </c>
      <c r="F723" s="41">
        <f>COUNTIFS(ENTRIES!$B$2:$B$1913,$B723,ENTRIES!$H$2:$H$1913,"A")</f>
        <v>0</v>
      </c>
      <c r="G723" s="41">
        <f>COUNTIFS(ENTRIES!$B$2:$B$1913,$B723,ENTRIES!$H$2:$H$1913,"-")</f>
        <v>0</v>
      </c>
      <c r="H723" s="41">
        <f>COUNTIFS(ENTRIES!$B$2:$B$1913,$B723,ENTRIES!$H$2:$H$1913,"W")</f>
        <v>0</v>
      </c>
      <c r="I723" s="41" t="str">
        <f t="shared" si="2"/>
        <v/>
      </c>
      <c r="J723" s="41" t="str">
        <f t="shared" si="16"/>
        <v/>
      </c>
      <c r="K723" s="30"/>
      <c r="L723" s="30"/>
      <c r="M723" s="41">
        <f t="shared" si="3"/>
        <v>0</v>
      </c>
      <c r="N723" s="32"/>
    </row>
    <row r="724" spans="1:14" ht="58.5" customHeight="1">
      <c r="A724" s="30"/>
      <c r="B724" s="29"/>
      <c r="C724" s="44" t="e">
        <v>#NAME?</v>
      </c>
      <c r="D724" s="41">
        <f>COUNTIF(ENTRIES!B$2:B$1913,B724)</f>
        <v>0</v>
      </c>
      <c r="E724" s="41">
        <f>IF(COUNTIFS(ENTRIES!$B$2:$B$1913,$B724,ENTRIES!$I$2:$I$1913,"Award")&gt;0,COUNTIFS(ENTRIES!$B$2:$B$1913,$B724,ENTRIES!$I$2:$I$1913,"Award"),0)</f>
        <v>0</v>
      </c>
      <c r="F724" s="41">
        <f>COUNTIFS(ENTRIES!$B$2:$B$1913,$B724,ENTRIES!$H$2:$H$1913,"A")</f>
        <v>0</v>
      </c>
      <c r="G724" s="41">
        <f>COUNTIFS(ENTRIES!$B$2:$B$1913,$B724,ENTRIES!$H$2:$H$1913,"-")</f>
        <v>0</v>
      </c>
      <c r="H724" s="41">
        <f>COUNTIFS(ENTRIES!$B$2:$B$1913,$B724,ENTRIES!$H$2:$H$1913,"W")</f>
        <v>0</v>
      </c>
      <c r="I724" s="41" t="str">
        <f t="shared" si="2"/>
        <v/>
      </c>
      <c r="J724" s="41" t="str">
        <f t="shared" si="16"/>
        <v/>
      </c>
      <c r="K724" s="30"/>
      <c r="L724" s="30"/>
      <c r="M724" s="41">
        <f t="shared" si="3"/>
        <v>0</v>
      </c>
      <c r="N724" s="32"/>
    </row>
    <row r="725" spans="1:14" ht="58.5" customHeight="1">
      <c r="A725" s="30"/>
      <c r="B725" s="29"/>
      <c r="C725" s="44" t="e">
        <v>#NAME?</v>
      </c>
      <c r="D725" s="41">
        <f>COUNTIF(ENTRIES!B$2:B$1913,B725)</f>
        <v>0</v>
      </c>
      <c r="E725" s="41">
        <f>IF(COUNTIFS(ENTRIES!$B$2:$B$1913,$B725,ENTRIES!$I$2:$I$1913,"Award")&gt;0,COUNTIFS(ENTRIES!$B$2:$B$1913,$B725,ENTRIES!$I$2:$I$1913,"Award"),0)</f>
        <v>0</v>
      </c>
      <c r="F725" s="41">
        <f>COUNTIFS(ENTRIES!$B$2:$B$1913,$B725,ENTRIES!$H$2:$H$1913,"A")</f>
        <v>0</v>
      </c>
      <c r="G725" s="41">
        <f>COUNTIFS(ENTRIES!$B$2:$B$1913,$B725,ENTRIES!$H$2:$H$1913,"-")</f>
        <v>0</v>
      </c>
      <c r="H725" s="41">
        <f>COUNTIFS(ENTRIES!$B$2:$B$1913,$B725,ENTRIES!$H$2:$H$1913,"W")</f>
        <v>0</v>
      </c>
      <c r="I725" s="41" t="str">
        <f t="shared" si="2"/>
        <v/>
      </c>
      <c r="J725" s="41" t="str">
        <f t="shared" si="16"/>
        <v/>
      </c>
      <c r="K725" s="30"/>
      <c r="L725" s="30"/>
      <c r="M725" s="41">
        <f t="shared" si="3"/>
        <v>0</v>
      </c>
      <c r="N725" s="32"/>
    </row>
    <row r="726" spans="1:14" ht="58.5" customHeight="1">
      <c r="A726" s="30"/>
      <c r="B726" s="29"/>
      <c r="C726" s="44" t="e">
        <v>#NAME?</v>
      </c>
      <c r="D726" s="41">
        <f>COUNTIF(ENTRIES!B$2:B$1913,B726)</f>
        <v>0</v>
      </c>
      <c r="E726" s="41">
        <f>IF(COUNTIFS(ENTRIES!$B$2:$B$1913,$B726,ENTRIES!$I$2:$I$1913,"Award")&gt;0,COUNTIFS(ENTRIES!$B$2:$B$1913,$B726,ENTRIES!$I$2:$I$1913,"Award"),0)</f>
        <v>0</v>
      </c>
      <c r="F726" s="41">
        <f>COUNTIFS(ENTRIES!$B$2:$B$1913,$B726,ENTRIES!$H$2:$H$1913,"A")</f>
        <v>0</v>
      </c>
      <c r="G726" s="41">
        <f>COUNTIFS(ENTRIES!$B$2:$B$1913,$B726,ENTRIES!$H$2:$H$1913,"-")</f>
        <v>0</v>
      </c>
      <c r="H726" s="41">
        <f>COUNTIFS(ENTRIES!$B$2:$B$1913,$B726,ENTRIES!$H$2:$H$1913,"W")</f>
        <v>0</v>
      </c>
      <c r="I726" s="41" t="str">
        <f t="shared" si="2"/>
        <v/>
      </c>
      <c r="J726" s="41" t="str">
        <f t="shared" si="16"/>
        <v/>
      </c>
      <c r="K726" s="30"/>
      <c r="L726" s="30"/>
      <c r="M726" s="41">
        <f t="shared" si="3"/>
        <v>0</v>
      </c>
      <c r="N726" s="32"/>
    </row>
    <row r="727" spans="1:14" ht="58.5" customHeight="1">
      <c r="A727" s="30"/>
      <c r="B727" s="29"/>
      <c r="C727" s="44" t="e">
        <v>#NAME?</v>
      </c>
      <c r="D727" s="41">
        <f>COUNTIF(ENTRIES!B$2:B$1913,B727)</f>
        <v>0</v>
      </c>
      <c r="E727" s="41">
        <f>IF(COUNTIFS(ENTRIES!$B$2:$B$1913,$B727,ENTRIES!$I$2:$I$1913,"Award")&gt;0,COUNTIFS(ENTRIES!$B$2:$B$1913,$B727,ENTRIES!$I$2:$I$1913,"Award"),0)</f>
        <v>0</v>
      </c>
      <c r="F727" s="41">
        <f>COUNTIFS(ENTRIES!$B$2:$B$1913,$B727,ENTRIES!$H$2:$H$1913,"A")</f>
        <v>0</v>
      </c>
      <c r="G727" s="41">
        <f>COUNTIFS(ENTRIES!$B$2:$B$1913,$B727,ENTRIES!$H$2:$H$1913,"-")</f>
        <v>0</v>
      </c>
      <c r="H727" s="41">
        <f>COUNTIFS(ENTRIES!$B$2:$B$1913,$B727,ENTRIES!$H$2:$H$1913,"W")</f>
        <v>0</v>
      </c>
      <c r="I727" s="41" t="str">
        <f t="shared" si="2"/>
        <v/>
      </c>
      <c r="J727" s="41" t="str">
        <f t="shared" si="16"/>
        <v/>
      </c>
      <c r="K727" s="30"/>
      <c r="L727" s="30"/>
      <c r="M727" s="41">
        <f t="shared" si="3"/>
        <v>0</v>
      </c>
      <c r="N727" s="32"/>
    </row>
    <row r="728" spans="1:14" ht="58.5" customHeight="1">
      <c r="A728" s="30"/>
      <c r="B728" s="29"/>
      <c r="C728" s="44" t="e">
        <v>#NAME?</v>
      </c>
      <c r="D728" s="41">
        <f>COUNTIF(ENTRIES!B$2:B$1913,B728)</f>
        <v>0</v>
      </c>
      <c r="E728" s="41">
        <f>IF(COUNTIFS(ENTRIES!$B$2:$B$1913,$B728,ENTRIES!$I$2:$I$1913,"Award")&gt;0,COUNTIFS(ENTRIES!$B$2:$B$1913,$B728,ENTRIES!$I$2:$I$1913,"Award"),0)</f>
        <v>0</v>
      </c>
      <c r="F728" s="41">
        <f>COUNTIFS(ENTRIES!$B$2:$B$1913,$B728,ENTRIES!$H$2:$H$1913,"A")</f>
        <v>0</v>
      </c>
      <c r="G728" s="41">
        <f>COUNTIFS(ENTRIES!$B$2:$B$1913,$B728,ENTRIES!$H$2:$H$1913,"-")</f>
        <v>0</v>
      </c>
      <c r="H728" s="41">
        <f>COUNTIFS(ENTRIES!$B$2:$B$1913,$B728,ENTRIES!$H$2:$H$1913,"W")</f>
        <v>0</v>
      </c>
      <c r="I728" s="41" t="str">
        <f t="shared" si="2"/>
        <v/>
      </c>
      <c r="J728" s="41" t="str">
        <f t="shared" si="16"/>
        <v/>
      </c>
      <c r="K728" s="30"/>
      <c r="L728" s="30"/>
      <c r="M728" s="41">
        <f t="shared" si="3"/>
        <v>0</v>
      </c>
      <c r="N728" s="32"/>
    </row>
    <row r="729" spans="1:14" ht="58.5" customHeight="1">
      <c r="A729" s="30"/>
      <c r="B729" s="29"/>
      <c r="C729" s="44" t="e">
        <v>#NAME?</v>
      </c>
      <c r="D729" s="41">
        <f>COUNTIF(ENTRIES!B$2:B$1913,B729)</f>
        <v>0</v>
      </c>
      <c r="E729" s="41">
        <f>IF(COUNTIFS(ENTRIES!$B$2:$B$1913,$B729,ENTRIES!$I$2:$I$1913,"Award")&gt;0,COUNTIFS(ENTRIES!$B$2:$B$1913,$B729,ENTRIES!$I$2:$I$1913,"Award"),0)</f>
        <v>0</v>
      </c>
      <c r="F729" s="41">
        <f>COUNTIFS(ENTRIES!$B$2:$B$1913,$B729,ENTRIES!$H$2:$H$1913,"A")</f>
        <v>0</v>
      </c>
      <c r="G729" s="41">
        <f>COUNTIFS(ENTRIES!$B$2:$B$1913,$B729,ENTRIES!$H$2:$H$1913,"-")</f>
        <v>0</v>
      </c>
      <c r="H729" s="41">
        <f>COUNTIFS(ENTRIES!$B$2:$B$1913,$B729,ENTRIES!$H$2:$H$1913,"W")</f>
        <v>0</v>
      </c>
      <c r="I729" s="41" t="str">
        <f t="shared" si="2"/>
        <v/>
      </c>
      <c r="J729" s="41" t="str">
        <f t="shared" si="16"/>
        <v/>
      </c>
      <c r="K729" s="30"/>
      <c r="L729" s="30"/>
      <c r="M729" s="41">
        <f t="shared" si="3"/>
        <v>0</v>
      </c>
      <c r="N729" s="32"/>
    </row>
    <row r="730" spans="1:14" ht="58.5" customHeight="1">
      <c r="A730" s="30"/>
      <c r="B730" s="29"/>
      <c r="C730" s="44" t="e">
        <v>#NAME?</v>
      </c>
      <c r="D730" s="41">
        <f>COUNTIF(ENTRIES!B$2:B$1913,B730)</f>
        <v>0</v>
      </c>
      <c r="E730" s="41">
        <f>IF(COUNTIFS(ENTRIES!$B$2:$B$1913,$B730,ENTRIES!$I$2:$I$1913,"Award")&gt;0,COUNTIFS(ENTRIES!$B$2:$B$1913,$B730,ENTRIES!$I$2:$I$1913,"Award"),0)</f>
        <v>0</v>
      </c>
      <c r="F730" s="41">
        <f>COUNTIFS(ENTRIES!$B$2:$B$1913,$B730,ENTRIES!$H$2:$H$1913,"A")</f>
        <v>0</v>
      </c>
      <c r="G730" s="41">
        <f>COUNTIFS(ENTRIES!$B$2:$B$1913,$B730,ENTRIES!$H$2:$H$1913,"-")</f>
        <v>0</v>
      </c>
      <c r="H730" s="41">
        <f>COUNTIFS(ENTRIES!$B$2:$B$1913,$B730,ENTRIES!$H$2:$H$1913,"W")</f>
        <v>0</v>
      </c>
      <c r="I730" s="41" t="str">
        <f t="shared" si="2"/>
        <v/>
      </c>
      <c r="J730" s="41" t="str">
        <f t="shared" si="16"/>
        <v/>
      </c>
      <c r="K730" s="30"/>
      <c r="L730" s="30"/>
      <c r="M730" s="41">
        <f t="shared" si="3"/>
        <v>0</v>
      </c>
      <c r="N730" s="32"/>
    </row>
    <row r="731" spans="1:14" ht="58.5" customHeight="1">
      <c r="A731" s="30"/>
      <c r="B731" s="29"/>
      <c r="C731" s="44" t="e">
        <v>#NAME?</v>
      </c>
      <c r="D731" s="41">
        <f>COUNTIF(ENTRIES!B$2:B$1913,B731)</f>
        <v>0</v>
      </c>
      <c r="E731" s="41">
        <f>IF(COUNTIFS(ENTRIES!$B$2:$B$1913,$B731,ENTRIES!$I$2:$I$1913,"Award")&gt;0,COUNTIFS(ENTRIES!$B$2:$B$1913,$B731,ENTRIES!$I$2:$I$1913,"Award"),0)</f>
        <v>0</v>
      </c>
      <c r="F731" s="41">
        <f>COUNTIFS(ENTRIES!$B$2:$B$1913,$B731,ENTRIES!$H$2:$H$1913,"A")</f>
        <v>0</v>
      </c>
      <c r="G731" s="41">
        <f>COUNTIFS(ENTRIES!$B$2:$B$1913,$B731,ENTRIES!$H$2:$H$1913,"-")</f>
        <v>0</v>
      </c>
      <c r="H731" s="41">
        <f>COUNTIFS(ENTRIES!$B$2:$B$1913,$B731,ENTRIES!$H$2:$H$1913,"W")</f>
        <v>0</v>
      </c>
      <c r="I731" s="41" t="str">
        <f t="shared" si="2"/>
        <v/>
      </c>
      <c r="J731" s="41" t="str">
        <f t="shared" si="16"/>
        <v/>
      </c>
      <c r="K731" s="30"/>
      <c r="L731" s="30"/>
      <c r="M731" s="41">
        <f t="shared" si="3"/>
        <v>0</v>
      </c>
      <c r="N731" s="32"/>
    </row>
    <row r="732" spans="1:14" ht="58.5" customHeight="1">
      <c r="A732" s="30"/>
      <c r="B732" s="29"/>
      <c r="C732" s="44" t="e">
        <v>#NAME?</v>
      </c>
      <c r="D732" s="41">
        <f>COUNTIF(ENTRIES!B$2:B$1913,B732)</f>
        <v>0</v>
      </c>
      <c r="E732" s="41">
        <f>IF(COUNTIFS(ENTRIES!$B$2:$B$1913,$B732,ENTRIES!$I$2:$I$1913,"Award")&gt;0,COUNTIFS(ENTRIES!$B$2:$B$1913,$B732,ENTRIES!$I$2:$I$1913,"Award"),0)</f>
        <v>0</v>
      </c>
      <c r="F732" s="41">
        <f>COUNTIFS(ENTRIES!$B$2:$B$1913,$B732,ENTRIES!$H$2:$H$1913,"A")</f>
        <v>0</v>
      </c>
      <c r="G732" s="41">
        <f>COUNTIFS(ENTRIES!$B$2:$B$1913,$B732,ENTRIES!$H$2:$H$1913,"-")</f>
        <v>0</v>
      </c>
      <c r="H732" s="41">
        <f>COUNTIFS(ENTRIES!$B$2:$B$1913,$B732,ENTRIES!$H$2:$H$1913,"W")</f>
        <v>0</v>
      </c>
      <c r="I732" s="41" t="str">
        <f t="shared" si="2"/>
        <v/>
      </c>
      <c r="J732" s="41" t="str">
        <f t="shared" si="16"/>
        <v/>
      </c>
      <c r="K732" s="30"/>
      <c r="L732" s="30"/>
      <c r="M732" s="41">
        <f t="shared" si="3"/>
        <v>0</v>
      </c>
      <c r="N732" s="32"/>
    </row>
    <row r="733" spans="1:14" ht="58.5" customHeight="1">
      <c r="A733" s="30"/>
      <c r="B733" s="29"/>
      <c r="C733" s="44" t="e">
        <v>#NAME?</v>
      </c>
      <c r="D733" s="41">
        <f>COUNTIF(ENTRIES!B$2:B$1913,B733)</f>
        <v>0</v>
      </c>
      <c r="E733" s="41">
        <f>IF(COUNTIFS(ENTRIES!$B$2:$B$1913,$B733,ENTRIES!$I$2:$I$1913,"Award")&gt;0,COUNTIFS(ENTRIES!$B$2:$B$1913,$B733,ENTRIES!$I$2:$I$1913,"Award"),0)</f>
        <v>0</v>
      </c>
      <c r="F733" s="41">
        <f>COUNTIFS(ENTRIES!$B$2:$B$1913,$B733,ENTRIES!$H$2:$H$1913,"A")</f>
        <v>0</v>
      </c>
      <c r="G733" s="41">
        <f>COUNTIFS(ENTRIES!$B$2:$B$1913,$B733,ENTRIES!$H$2:$H$1913,"-")</f>
        <v>0</v>
      </c>
      <c r="H733" s="41">
        <f>COUNTIFS(ENTRIES!$B$2:$B$1913,$B733,ENTRIES!$H$2:$H$1913,"W")</f>
        <v>0</v>
      </c>
      <c r="I733" s="41" t="str">
        <f t="shared" si="2"/>
        <v/>
      </c>
      <c r="J733" s="41" t="str">
        <f t="shared" si="16"/>
        <v/>
      </c>
      <c r="K733" s="30"/>
      <c r="L733" s="30"/>
      <c r="M733" s="41">
        <f t="shared" si="3"/>
        <v>0</v>
      </c>
      <c r="N733" s="32"/>
    </row>
    <row r="734" spans="1:14" ht="58.5" customHeight="1">
      <c r="A734" s="30"/>
      <c r="B734" s="29"/>
      <c r="C734" s="44" t="e">
        <v>#NAME?</v>
      </c>
      <c r="D734" s="41">
        <f>COUNTIF(ENTRIES!B$2:B$1913,B734)</f>
        <v>0</v>
      </c>
      <c r="E734" s="41">
        <f>IF(COUNTIFS(ENTRIES!$B$2:$B$1913,$B734,ENTRIES!$I$2:$I$1913,"Award")&gt;0,COUNTIFS(ENTRIES!$B$2:$B$1913,$B734,ENTRIES!$I$2:$I$1913,"Award"),0)</f>
        <v>0</v>
      </c>
      <c r="F734" s="41">
        <f>COUNTIFS(ENTRIES!$B$2:$B$1913,$B734,ENTRIES!$H$2:$H$1913,"A")</f>
        <v>0</v>
      </c>
      <c r="G734" s="41">
        <f>COUNTIFS(ENTRIES!$B$2:$B$1913,$B734,ENTRIES!$H$2:$H$1913,"-")</f>
        <v>0</v>
      </c>
      <c r="H734" s="41">
        <f>COUNTIFS(ENTRIES!$B$2:$B$1913,$B734,ENTRIES!$H$2:$H$1913,"W")</f>
        <v>0</v>
      </c>
      <c r="I734" s="41" t="str">
        <f t="shared" si="2"/>
        <v/>
      </c>
      <c r="J734" s="41" t="str">
        <f t="shared" si="16"/>
        <v/>
      </c>
      <c r="K734" s="30"/>
      <c r="L734" s="30"/>
      <c r="M734" s="41">
        <f t="shared" si="3"/>
        <v>0</v>
      </c>
      <c r="N734" s="32"/>
    </row>
    <row r="735" spans="1:14" ht="58.5" customHeight="1">
      <c r="A735" s="30"/>
      <c r="B735" s="29"/>
      <c r="C735" s="44" t="e">
        <v>#NAME?</v>
      </c>
      <c r="D735" s="41">
        <f>COUNTIF(ENTRIES!B$2:B$1913,B735)</f>
        <v>0</v>
      </c>
      <c r="E735" s="41">
        <f>IF(COUNTIFS(ENTRIES!$B$2:$B$1913,$B735,ENTRIES!$I$2:$I$1913,"Award")&gt;0,COUNTIFS(ENTRIES!$B$2:$B$1913,$B735,ENTRIES!$I$2:$I$1913,"Award"),0)</f>
        <v>0</v>
      </c>
      <c r="F735" s="41">
        <f>COUNTIFS(ENTRIES!$B$2:$B$1913,$B735,ENTRIES!$H$2:$H$1913,"A")</f>
        <v>0</v>
      </c>
      <c r="G735" s="41">
        <f>COUNTIFS(ENTRIES!$B$2:$B$1913,$B735,ENTRIES!$H$2:$H$1913,"-")</f>
        <v>0</v>
      </c>
      <c r="H735" s="41">
        <f>COUNTIFS(ENTRIES!$B$2:$B$1913,$B735,ENTRIES!$H$2:$H$1913,"W")</f>
        <v>0</v>
      </c>
      <c r="I735" s="41" t="str">
        <f t="shared" si="2"/>
        <v/>
      </c>
      <c r="J735" s="41" t="str">
        <f t="shared" si="16"/>
        <v/>
      </c>
      <c r="K735" s="30"/>
      <c r="L735" s="30"/>
      <c r="M735" s="41">
        <f t="shared" si="3"/>
        <v>0</v>
      </c>
      <c r="N735" s="32"/>
    </row>
    <row r="736" spans="1:14" ht="58.5" customHeight="1">
      <c r="A736" s="30"/>
      <c r="B736" s="29"/>
      <c r="C736" s="44" t="e">
        <v>#NAME?</v>
      </c>
      <c r="D736" s="41">
        <f>COUNTIF(ENTRIES!B$2:B$1913,B736)</f>
        <v>0</v>
      </c>
      <c r="E736" s="41">
        <f>IF(COUNTIFS(ENTRIES!$B$2:$B$1913,$B736,ENTRIES!$I$2:$I$1913,"Award")&gt;0,COUNTIFS(ENTRIES!$B$2:$B$1913,$B736,ENTRIES!$I$2:$I$1913,"Award"),0)</f>
        <v>0</v>
      </c>
      <c r="F736" s="41">
        <f>COUNTIFS(ENTRIES!$B$2:$B$1913,$B736,ENTRIES!$H$2:$H$1913,"A")</f>
        <v>0</v>
      </c>
      <c r="G736" s="41">
        <f>COUNTIFS(ENTRIES!$B$2:$B$1913,$B736,ENTRIES!$H$2:$H$1913,"-")</f>
        <v>0</v>
      </c>
      <c r="H736" s="41">
        <f>COUNTIFS(ENTRIES!$B$2:$B$1913,$B736,ENTRIES!$H$2:$H$1913,"W")</f>
        <v>0</v>
      </c>
      <c r="I736" s="41" t="str">
        <f t="shared" si="2"/>
        <v/>
      </c>
      <c r="J736" s="41" t="str">
        <f t="shared" si="16"/>
        <v/>
      </c>
      <c r="K736" s="30"/>
      <c r="L736" s="30"/>
      <c r="M736" s="41">
        <f t="shared" si="3"/>
        <v>0</v>
      </c>
      <c r="N736" s="32"/>
    </row>
    <row r="737" spans="1:14" ht="58.5" customHeight="1">
      <c r="A737" s="30"/>
      <c r="B737" s="29"/>
      <c r="C737" s="44" t="e">
        <v>#NAME?</v>
      </c>
      <c r="D737" s="41">
        <f>COUNTIF(ENTRIES!B$2:B$1913,B737)</f>
        <v>0</v>
      </c>
      <c r="E737" s="41">
        <f>IF(COUNTIFS(ENTRIES!$B$2:$B$1913,$B737,ENTRIES!$I$2:$I$1913,"Award")&gt;0,COUNTIFS(ENTRIES!$B$2:$B$1913,$B737,ENTRIES!$I$2:$I$1913,"Award"),0)</f>
        <v>0</v>
      </c>
      <c r="F737" s="41">
        <f>COUNTIFS(ENTRIES!$B$2:$B$1913,$B737,ENTRIES!$H$2:$H$1913,"A")</f>
        <v>0</v>
      </c>
      <c r="G737" s="41">
        <f>COUNTIFS(ENTRIES!$B$2:$B$1913,$B737,ENTRIES!$H$2:$H$1913,"-")</f>
        <v>0</v>
      </c>
      <c r="H737" s="41">
        <f>COUNTIFS(ENTRIES!$B$2:$B$1913,$B737,ENTRIES!$H$2:$H$1913,"W")</f>
        <v>0</v>
      </c>
      <c r="I737" s="41" t="str">
        <f t="shared" si="2"/>
        <v/>
      </c>
      <c r="J737" s="41" t="str">
        <f t="shared" si="16"/>
        <v/>
      </c>
      <c r="K737" s="30"/>
      <c r="L737" s="30"/>
      <c r="M737" s="41">
        <f t="shared" si="3"/>
        <v>0</v>
      </c>
      <c r="N737" s="32"/>
    </row>
    <row r="738" spans="1:14" ht="58.5" customHeight="1">
      <c r="A738" s="30"/>
      <c r="B738" s="29"/>
      <c r="C738" s="44" t="e">
        <v>#NAME?</v>
      </c>
      <c r="D738" s="41">
        <f>COUNTIF(ENTRIES!B$2:B$1913,B738)</f>
        <v>0</v>
      </c>
      <c r="E738" s="41">
        <f>IF(COUNTIFS(ENTRIES!$B$2:$B$1913,$B738,ENTRIES!$I$2:$I$1913,"Award")&gt;0,COUNTIFS(ENTRIES!$B$2:$B$1913,$B738,ENTRIES!$I$2:$I$1913,"Award"),0)</f>
        <v>0</v>
      </c>
      <c r="F738" s="41">
        <f>COUNTIFS(ENTRIES!$B$2:$B$1913,$B738,ENTRIES!$H$2:$H$1913,"A")</f>
        <v>0</v>
      </c>
      <c r="G738" s="41">
        <f>COUNTIFS(ENTRIES!$B$2:$B$1913,$B738,ENTRIES!$H$2:$H$1913,"-")</f>
        <v>0</v>
      </c>
      <c r="H738" s="41">
        <f>COUNTIFS(ENTRIES!$B$2:$B$1913,$B738,ENTRIES!$H$2:$H$1913,"W")</f>
        <v>0</v>
      </c>
      <c r="I738" s="41" t="str">
        <f t="shared" si="2"/>
        <v/>
      </c>
      <c r="J738" s="41" t="str">
        <f t="shared" si="16"/>
        <v/>
      </c>
      <c r="K738" s="30"/>
      <c r="L738" s="30"/>
      <c r="M738" s="41">
        <f t="shared" si="3"/>
        <v>0</v>
      </c>
      <c r="N738" s="32"/>
    </row>
    <row r="739" spans="1:14" ht="58.5" customHeight="1">
      <c r="A739" s="30"/>
      <c r="B739" s="29"/>
      <c r="C739" s="44" t="e">
        <v>#NAME?</v>
      </c>
      <c r="D739" s="41">
        <f>COUNTIF(ENTRIES!B$2:B$1913,B739)</f>
        <v>0</v>
      </c>
      <c r="E739" s="41">
        <f>IF(COUNTIFS(ENTRIES!$B$2:$B$1913,$B739,ENTRIES!$I$2:$I$1913,"Award")&gt;0,COUNTIFS(ENTRIES!$B$2:$B$1913,$B739,ENTRIES!$I$2:$I$1913,"Award"),0)</f>
        <v>0</v>
      </c>
      <c r="F739" s="41">
        <f>COUNTIFS(ENTRIES!$B$2:$B$1913,$B739,ENTRIES!$H$2:$H$1913,"A")</f>
        <v>0</v>
      </c>
      <c r="G739" s="41">
        <f>COUNTIFS(ENTRIES!$B$2:$B$1913,$B739,ENTRIES!$H$2:$H$1913,"-")</f>
        <v>0</v>
      </c>
      <c r="H739" s="41">
        <f>COUNTIFS(ENTRIES!$B$2:$B$1913,$B739,ENTRIES!$H$2:$H$1913,"W")</f>
        <v>0</v>
      </c>
      <c r="I739" s="41" t="str">
        <f t="shared" si="2"/>
        <v/>
      </c>
      <c r="J739" s="41" t="str">
        <f t="shared" si="16"/>
        <v/>
      </c>
      <c r="K739" s="30"/>
      <c r="L739" s="30"/>
      <c r="M739" s="41">
        <f t="shared" si="3"/>
        <v>0</v>
      </c>
      <c r="N739" s="32"/>
    </row>
    <row r="740" spans="1:14" ht="58.5" customHeight="1">
      <c r="A740" s="30"/>
      <c r="B740" s="29"/>
      <c r="C740" s="44" t="e">
        <v>#NAME?</v>
      </c>
      <c r="D740" s="41">
        <f>COUNTIF(ENTRIES!B$2:B$1913,B740)</f>
        <v>0</v>
      </c>
      <c r="E740" s="41">
        <f>IF(COUNTIFS(ENTRIES!$B$2:$B$1913,$B740,ENTRIES!$I$2:$I$1913,"Award")&gt;0,COUNTIFS(ENTRIES!$B$2:$B$1913,$B740,ENTRIES!$I$2:$I$1913,"Award"),0)</f>
        <v>0</v>
      </c>
      <c r="F740" s="41">
        <f>COUNTIFS(ENTRIES!$B$2:$B$1913,$B740,ENTRIES!$H$2:$H$1913,"A")</f>
        <v>0</v>
      </c>
      <c r="G740" s="41">
        <f>COUNTIFS(ENTRIES!$B$2:$B$1913,$B740,ENTRIES!$H$2:$H$1913,"-")</f>
        <v>0</v>
      </c>
      <c r="H740" s="41">
        <f>COUNTIFS(ENTRIES!$B$2:$B$1913,$B740,ENTRIES!$H$2:$H$1913,"W")</f>
        <v>0</v>
      </c>
      <c r="I740" s="41" t="str">
        <f t="shared" si="2"/>
        <v/>
      </c>
      <c r="J740" s="41" t="str">
        <f t="shared" si="16"/>
        <v/>
      </c>
      <c r="K740" s="30"/>
      <c r="L740" s="30"/>
      <c r="M740" s="41">
        <f t="shared" si="3"/>
        <v>0</v>
      </c>
      <c r="N740" s="32"/>
    </row>
    <row r="741" spans="1:14" ht="58.5" customHeight="1">
      <c r="A741" s="30"/>
      <c r="B741" s="29"/>
      <c r="C741" s="44" t="e">
        <v>#NAME?</v>
      </c>
      <c r="D741" s="41">
        <f>COUNTIF(ENTRIES!B$2:B$1913,B741)</f>
        <v>0</v>
      </c>
      <c r="E741" s="41">
        <f>IF(COUNTIFS(ENTRIES!$B$2:$B$1913,$B741,ENTRIES!$I$2:$I$1913,"Award")&gt;0,COUNTIFS(ENTRIES!$B$2:$B$1913,$B741,ENTRIES!$I$2:$I$1913,"Award"),0)</f>
        <v>0</v>
      </c>
      <c r="F741" s="41">
        <f>COUNTIFS(ENTRIES!$B$2:$B$1913,$B741,ENTRIES!$H$2:$H$1913,"A")</f>
        <v>0</v>
      </c>
      <c r="G741" s="41">
        <f>COUNTIFS(ENTRIES!$B$2:$B$1913,$B741,ENTRIES!$H$2:$H$1913,"-")</f>
        <v>0</v>
      </c>
      <c r="H741" s="41">
        <f>COUNTIFS(ENTRIES!$B$2:$B$1913,$B741,ENTRIES!$H$2:$H$1913,"W")</f>
        <v>0</v>
      </c>
      <c r="I741" s="41" t="str">
        <f t="shared" si="2"/>
        <v/>
      </c>
      <c r="J741" s="41" t="str">
        <f t="shared" si="16"/>
        <v/>
      </c>
      <c r="K741" s="30"/>
      <c r="L741" s="30"/>
      <c r="M741" s="41">
        <f t="shared" si="3"/>
        <v>0</v>
      </c>
      <c r="N741" s="32"/>
    </row>
    <row r="742" spans="1:14" ht="58.5" customHeight="1">
      <c r="A742" s="30"/>
      <c r="B742" s="29"/>
      <c r="C742" s="44" t="e">
        <v>#NAME?</v>
      </c>
      <c r="D742" s="41">
        <f>COUNTIF(ENTRIES!B$2:B$1913,B742)</f>
        <v>0</v>
      </c>
      <c r="E742" s="41">
        <f>IF(COUNTIFS(ENTRIES!$B$2:$B$1913,$B742,ENTRIES!$I$2:$I$1913,"Award")&gt;0,COUNTIFS(ENTRIES!$B$2:$B$1913,$B742,ENTRIES!$I$2:$I$1913,"Award"),0)</f>
        <v>0</v>
      </c>
      <c r="F742" s="41">
        <f>COUNTIFS(ENTRIES!$B$2:$B$1913,$B742,ENTRIES!$H$2:$H$1913,"A")</f>
        <v>0</v>
      </c>
      <c r="G742" s="41">
        <f>COUNTIFS(ENTRIES!$B$2:$B$1913,$B742,ENTRIES!$H$2:$H$1913,"-")</f>
        <v>0</v>
      </c>
      <c r="H742" s="41">
        <f>COUNTIFS(ENTRIES!$B$2:$B$1913,$B742,ENTRIES!$H$2:$H$1913,"W")</f>
        <v>0</v>
      </c>
      <c r="I742" s="41" t="str">
        <f t="shared" si="2"/>
        <v/>
      </c>
      <c r="J742" s="41" t="str">
        <f t="shared" si="16"/>
        <v/>
      </c>
      <c r="K742" s="30"/>
      <c r="L742" s="30"/>
      <c r="M742" s="41">
        <f t="shared" si="3"/>
        <v>0</v>
      </c>
      <c r="N742" s="32"/>
    </row>
    <row r="743" spans="1:14" ht="58.5" customHeight="1">
      <c r="A743" s="30"/>
      <c r="B743" s="29"/>
      <c r="C743" s="44" t="e">
        <v>#NAME?</v>
      </c>
      <c r="D743" s="41">
        <f>COUNTIF(ENTRIES!B$2:B$1913,B743)</f>
        <v>0</v>
      </c>
      <c r="E743" s="41">
        <f>IF(COUNTIFS(ENTRIES!$B$2:$B$1913,$B743,ENTRIES!$I$2:$I$1913,"Award")&gt;0,COUNTIFS(ENTRIES!$B$2:$B$1913,$B743,ENTRIES!$I$2:$I$1913,"Award"),0)</f>
        <v>0</v>
      </c>
      <c r="F743" s="41">
        <f>COUNTIFS(ENTRIES!$B$2:$B$1913,$B743,ENTRIES!$H$2:$H$1913,"A")</f>
        <v>0</v>
      </c>
      <c r="G743" s="41">
        <f>COUNTIFS(ENTRIES!$B$2:$B$1913,$B743,ENTRIES!$H$2:$H$1913,"-")</f>
        <v>0</v>
      </c>
      <c r="H743" s="41">
        <f>COUNTIFS(ENTRIES!$B$2:$B$1913,$B743,ENTRIES!$H$2:$H$1913,"W")</f>
        <v>0</v>
      </c>
      <c r="I743" s="41" t="str">
        <f t="shared" si="2"/>
        <v/>
      </c>
      <c r="J743" s="41" t="str">
        <f t="shared" si="16"/>
        <v/>
      </c>
      <c r="K743" s="30"/>
      <c r="L743" s="30"/>
      <c r="M743" s="41">
        <f t="shared" si="3"/>
        <v>0</v>
      </c>
      <c r="N743" s="32"/>
    </row>
    <row r="744" spans="1:14" ht="58.5" customHeight="1">
      <c r="A744" s="30"/>
      <c r="B744" s="29"/>
      <c r="C744" s="44" t="e">
        <v>#NAME?</v>
      </c>
      <c r="D744" s="41">
        <f>COUNTIF(ENTRIES!B$2:B$1913,B744)</f>
        <v>0</v>
      </c>
      <c r="E744" s="41">
        <f>IF(COUNTIFS(ENTRIES!$B$2:$B$1913,$B744,ENTRIES!$I$2:$I$1913,"Award")&gt;0,COUNTIFS(ENTRIES!$B$2:$B$1913,$B744,ENTRIES!$I$2:$I$1913,"Award"),0)</f>
        <v>0</v>
      </c>
      <c r="F744" s="41">
        <f>COUNTIFS(ENTRIES!$B$2:$B$1913,$B744,ENTRIES!$H$2:$H$1913,"A")</f>
        <v>0</v>
      </c>
      <c r="G744" s="41">
        <f>COUNTIFS(ENTRIES!$B$2:$B$1913,$B744,ENTRIES!$H$2:$H$1913,"-")</f>
        <v>0</v>
      </c>
      <c r="H744" s="41">
        <f>COUNTIFS(ENTRIES!$B$2:$B$1913,$B744,ENTRIES!$H$2:$H$1913,"W")</f>
        <v>0</v>
      </c>
      <c r="I744" s="41" t="str">
        <f t="shared" si="2"/>
        <v/>
      </c>
      <c r="J744" s="41" t="str">
        <f t="shared" si="16"/>
        <v/>
      </c>
      <c r="K744" s="30"/>
      <c r="L744" s="30"/>
      <c r="M744" s="41">
        <f t="shared" si="3"/>
        <v>0</v>
      </c>
      <c r="N744" s="32"/>
    </row>
    <row r="745" spans="1:14" ht="58.5" customHeight="1">
      <c r="A745" s="30"/>
      <c r="B745" s="29"/>
      <c r="C745" s="44" t="e">
        <v>#NAME?</v>
      </c>
      <c r="D745" s="41">
        <f>COUNTIF(ENTRIES!B$2:B$1913,B745)</f>
        <v>0</v>
      </c>
      <c r="E745" s="41">
        <f>IF(COUNTIFS(ENTRIES!$B$2:$B$1913,$B745,ENTRIES!$I$2:$I$1913,"Award")&gt;0,COUNTIFS(ENTRIES!$B$2:$B$1913,$B745,ENTRIES!$I$2:$I$1913,"Award"),0)</f>
        <v>0</v>
      </c>
      <c r="F745" s="41">
        <f>COUNTIFS(ENTRIES!$B$2:$B$1913,$B745,ENTRIES!$H$2:$H$1913,"A")</f>
        <v>0</v>
      </c>
      <c r="G745" s="41">
        <f>COUNTIFS(ENTRIES!$B$2:$B$1913,$B745,ENTRIES!$H$2:$H$1913,"-")</f>
        <v>0</v>
      </c>
      <c r="H745" s="41">
        <f>COUNTIFS(ENTRIES!$B$2:$B$1913,$B745,ENTRIES!$H$2:$H$1913,"W")</f>
        <v>0</v>
      </c>
      <c r="I745" s="41" t="str">
        <f t="shared" si="2"/>
        <v/>
      </c>
      <c r="J745" s="41" t="str">
        <f t="shared" si="16"/>
        <v/>
      </c>
      <c r="K745" s="30"/>
      <c r="L745" s="30"/>
      <c r="M745" s="41">
        <f t="shared" si="3"/>
        <v>0</v>
      </c>
      <c r="N745" s="32"/>
    </row>
    <row r="746" spans="1:14" ht="58.5" customHeight="1">
      <c r="A746" s="30"/>
      <c r="B746" s="29"/>
      <c r="C746" s="44" t="e">
        <v>#NAME?</v>
      </c>
      <c r="D746" s="41">
        <f>COUNTIF(ENTRIES!B$2:B$1913,B746)</f>
        <v>0</v>
      </c>
      <c r="E746" s="41">
        <f>IF(COUNTIFS(ENTRIES!$B$2:$B$1913,$B746,ENTRIES!$I$2:$I$1913,"Award")&gt;0,COUNTIFS(ENTRIES!$B$2:$B$1913,$B746,ENTRIES!$I$2:$I$1913,"Award"),0)</f>
        <v>0</v>
      </c>
      <c r="F746" s="41">
        <f>COUNTIFS(ENTRIES!$B$2:$B$1913,$B746,ENTRIES!$H$2:$H$1913,"A")</f>
        <v>0</v>
      </c>
      <c r="G746" s="41">
        <f>COUNTIFS(ENTRIES!$B$2:$B$1913,$B746,ENTRIES!$H$2:$H$1913,"-")</f>
        <v>0</v>
      </c>
      <c r="H746" s="41">
        <f>COUNTIFS(ENTRIES!$B$2:$B$1913,$B746,ENTRIES!$H$2:$H$1913,"W")</f>
        <v>0</v>
      </c>
      <c r="I746" s="41" t="str">
        <f t="shared" si="2"/>
        <v/>
      </c>
      <c r="J746" s="41" t="str">
        <f t="shared" si="16"/>
        <v/>
      </c>
      <c r="K746" s="30"/>
      <c r="L746" s="30"/>
      <c r="M746" s="41">
        <f t="shared" si="3"/>
        <v>0</v>
      </c>
      <c r="N746" s="32"/>
    </row>
    <row r="747" spans="1:14" ht="58.5" customHeight="1">
      <c r="A747" s="30"/>
      <c r="B747" s="29"/>
      <c r="C747" s="44" t="e">
        <v>#NAME?</v>
      </c>
      <c r="D747" s="41">
        <f>COUNTIF(ENTRIES!B$2:B$1913,B747)</f>
        <v>0</v>
      </c>
      <c r="E747" s="41">
        <f>IF(COUNTIFS(ENTRIES!$B$2:$B$1913,$B747,ENTRIES!$I$2:$I$1913,"Award")&gt;0,COUNTIFS(ENTRIES!$B$2:$B$1913,$B747,ENTRIES!$I$2:$I$1913,"Award"),0)</f>
        <v>0</v>
      </c>
      <c r="F747" s="41">
        <f>COUNTIFS(ENTRIES!$B$2:$B$1913,$B747,ENTRIES!$H$2:$H$1913,"A")</f>
        <v>0</v>
      </c>
      <c r="G747" s="41">
        <f>COUNTIFS(ENTRIES!$B$2:$B$1913,$B747,ENTRIES!$H$2:$H$1913,"-")</f>
        <v>0</v>
      </c>
      <c r="H747" s="41">
        <f>COUNTIFS(ENTRIES!$B$2:$B$1913,$B747,ENTRIES!$H$2:$H$1913,"W")</f>
        <v>0</v>
      </c>
      <c r="I747" s="41" t="str">
        <f t="shared" si="2"/>
        <v/>
      </c>
      <c r="J747" s="41" t="str">
        <f t="shared" si="16"/>
        <v/>
      </c>
      <c r="K747" s="30"/>
      <c r="L747" s="30"/>
      <c r="M747" s="41">
        <f t="shared" si="3"/>
        <v>0</v>
      </c>
      <c r="N747" s="32"/>
    </row>
    <row r="748" spans="1:14" ht="58.5" customHeight="1">
      <c r="A748" s="30"/>
      <c r="B748" s="29"/>
      <c r="C748" s="44" t="e">
        <v>#NAME?</v>
      </c>
      <c r="D748" s="41">
        <f>COUNTIF(ENTRIES!B$2:B$1913,B748)</f>
        <v>0</v>
      </c>
      <c r="E748" s="41">
        <f>IF(COUNTIFS(ENTRIES!$B$2:$B$1913,$B748,ENTRIES!$I$2:$I$1913,"Award")&gt;0,COUNTIFS(ENTRIES!$B$2:$B$1913,$B748,ENTRIES!$I$2:$I$1913,"Award"),0)</f>
        <v>0</v>
      </c>
      <c r="F748" s="41">
        <f>COUNTIFS(ENTRIES!$B$2:$B$1913,$B748,ENTRIES!$H$2:$H$1913,"A")</f>
        <v>0</v>
      </c>
      <c r="G748" s="41">
        <f>COUNTIFS(ENTRIES!$B$2:$B$1913,$B748,ENTRIES!$H$2:$H$1913,"-")</f>
        <v>0</v>
      </c>
      <c r="H748" s="41">
        <f>COUNTIFS(ENTRIES!$B$2:$B$1913,$B748,ENTRIES!$H$2:$H$1913,"W")</f>
        <v>0</v>
      </c>
      <c r="I748" s="41" t="str">
        <f t="shared" si="2"/>
        <v/>
      </c>
      <c r="J748" s="41" t="str">
        <f t="shared" si="16"/>
        <v/>
      </c>
      <c r="K748" s="30"/>
      <c r="L748" s="30"/>
      <c r="M748" s="41">
        <f t="shared" si="3"/>
        <v>0</v>
      </c>
      <c r="N748" s="32"/>
    </row>
    <row r="749" spans="1:14" ht="58.5" customHeight="1">
      <c r="A749" s="30"/>
      <c r="B749" s="29"/>
      <c r="C749" s="44" t="e">
        <v>#NAME?</v>
      </c>
      <c r="D749" s="41">
        <f>COUNTIF(ENTRIES!B$2:B$1913,B749)</f>
        <v>0</v>
      </c>
      <c r="E749" s="41">
        <f>IF(COUNTIFS(ENTRIES!$B$2:$B$1913,$B749,ENTRIES!$I$2:$I$1913,"Award")&gt;0,COUNTIFS(ENTRIES!$B$2:$B$1913,$B749,ENTRIES!$I$2:$I$1913,"Award"),0)</f>
        <v>0</v>
      </c>
      <c r="F749" s="41">
        <f>COUNTIFS(ENTRIES!$B$2:$B$1913,$B749,ENTRIES!$H$2:$H$1913,"A")</f>
        <v>0</v>
      </c>
      <c r="G749" s="41">
        <f>COUNTIFS(ENTRIES!$B$2:$B$1913,$B749,ENTRIES!$H$2:$H$1913,"-")</f>
        <v>0</v>
      </c>
      <c r="H749" s="41">
        <f>COUNTIFS(ENTRIES!$B$2:$B$1913,$B749,ENTRIES!$H$2:$H$1913,"W")</f>
        <v>0</v>
      </c>
      <c r="I749" s="41" t="str">
        <f t="shared" si="2"/>
        <v/>
      </c>
      <c r="J749" s="41" t="str">
        <f t="shared" si="16"/>
        <v/>
      </c>
      <c r="K749" s="30"/>
      <c r="L749" s="30"/>
      <c r="M749" s="41">
        <f t="shared" si="3"/>
        <v>0</v>
      </c>
      <c r="N749" s="32"/>
    </row>
    <row r="750" spans="1:14" ht="58.5" customHeight="1">
      <c r="A750" s="30"/>
      <c r="B750" s="29"/>
      <c r="C750" s="44" t="e">
        <v>#NAME?</v>
      </c>
      <c r="D750" s="41">
        <f>COUNTIF(ENTRIES!B$2:B$1913,B750)</f>
        <v>0</v>
      </c>
      <c r="E750" s="41">
        <f>IF(COUNTIFS(ENTRIES!$B$2:$B$1913,$B750,ENTRIES!$I$2:$I$1913,"Award")&gt;0,COUNTIFS(ENTRIES!$B$2:$B$1913,$B750,ENTRIES!$I$2:$I$1913,"Award"),0)</f>
        <v>0</v>
      </c>
      <c r="F750" s="41">
        <f>COUNTIFS(ENTRIES!$B$2:$B$1913,$B750,ENTRIES!$H$2:$H$1913,"A")</f>
        <v>0</v>
      </c>
      <c r="G750" s="41">
        <f>COUNTIFS(ENTRIES!$B$2:$B$1913,$B750,ENTRIES!$H$2:$H$1913,"-")</f>
        <v>0</v>
      </c>
      <c r="H750" s="41">
        <f>COUNTIFS(ENTRIES!$B$2:$B$1913,$B750,ENTRIES!$H$2:$H$1913,"W")</f>
        <v>0</v>
      </c>
      <c r="I750" s="41" t="str">
        <f t="shared" si="2"/>
        <v/>
      </c>
      <c r="J750" s="41" t="str">
        <f t="shared" si="16"/>
        <v/>
      </c>
      <c r="K750" s="30"/>
      <c r="L750" s="30"/>
      <c r="M750" s="41">
        <f t="shared" si="3"/>
        <v>0</v>
      </c>
      <c r="N750" s="32"/>
    </row>
    <row r="751" spans="1:14" ht="58.5" customHeight="1">
      <c r="A751" s="30"/>
      <c r="B751" s="29"/>
      <c r="C751" s="44" t="e">
        <v>#NAME?</v>
      </c>
      <c r="D751" s="41">
        <f>COUNTIF(ENTRIES!B$2:B$1913,B751)</f>
        <v>0</v>
      </c>
      <c r="E751" s="41">
        <f>IF(COUNTIFS(ENTRIES!$B$2:$B$1913,$B751,ENTRIES!$I$2:$I$1913,"Award")&gt;0,COUNTIFS(ENTRIES!$B$2:$B$1913,$B751,ENTRIES!$I$2:$I$1913,"Award"),0)</f>
        <v>0</v>
      </c>
      <c r="F751" s="41">
        <f>COUNTIFS(ENTRIES!$B$2:$B$1913,$B751,ENTRIES!$H$2:$H$1913,"A")</f>
        <v>0</v>
      </c>
      <c r="G751" s="41">
        <f>COUNTIFS(ENTRIES!$B$2:$B$1913,$B751,ENTRIES!$H$2:$H$1913,"-")</f>
        <v>0</v>
      </c>
      <c r="H751" s="41">
        <f>COUNTIFS(ENTRIES!$B$2:$B$1913,$B751,ENTRIES!$H$2:$H$1913,"W")</f>
        <v>0</v>
      </c>
      <c r="I751" s="41" t="str">
        <f t="shared" si="2"/>
        <v/>
      </c>
      <c r="J751" s="41" t="str">
        <f t="shared" si="16"/>
        <v/>
      </c>
      <c r="K751" s="30"/>
      <c r="L751" s="30"/>
      <c r="M751" s="41">
        <f t="shared" si="3"/>
        <v>0</v>
      </c>
      <c r="N751" s="32"/>
    </row>
    <row r="752" spans="1:14" ht="58.5" customHeight="1">
      <c r="A752" s="30"/>
      <c r="B752" s="29"/>
      <c r="C752" s="44" t="e">
        <v>#NAME?</v>
      </c>
      <c r="D752" s="41">
        <f>COUNTIF(ENTRIES!B$2:B$1913,B752)</f>
        <v>0</v>
      </c>
      <c r="E752" s="41">
        <f>IF(COUNTIFS(ENTRIES!$B$2:$B$1913,$B752,ENTRIES!$I$2:$I$1913,"Award")&gt;0,COUNTIFS(ENTRIES!$B$2:$B$1913,$B752,ENTRIES!$I$2:$I$1913,"Award"),0)</f>
        <v>0</v>
      </c>
      <c r="F752" s="41">
        <f>COUNTIFS(ENTRIES!$B$2:$B$1913,$B752,ENTRIES!$H$2:$H$1913,"A")</f>
        <v>0</v>
      </c>
      <c r="G752" s="41">
        <f>COUNTIFS(ENTRIES!$B$2:$B$1913,$B752,ENTRIES!$H$2:$H$1913,"-")</f>
        <v>0</v>
      </c>
      <c r="H752" s="41">
        <f>COUNTIFS(ENTRIES!$B$2:$B$1913,$B752,ENTRIES!$H$2:$H$1913,"W")</f>
        <v>0</v>
      </c>
      <c r="I752" s="41" t="str">
        <f t="shared" si="2"/>
        <v/>
      </c>
      <c r="J752" s="41" t="str">
        <f t="shared" si="16"/>
        <v/>
      </c>
      <c r="K752" s="30"/>
      <c r="L752" s="30"/>
      <c r="M752" s="41">
        <f t="shared" si="3"/>
        <v>0</v>
      </c>
      <c r="N752" s="32"/>
    </row>
    <row r="753" spans="1:14" ht="58.5" customHeight="1">
      <c r="A753" s="30"/>
      <c r="B753" s="29"/>
      <c r="C753" s="44" t="e">
        <v>#NAME?</v>
      </c>
      <c r="D753" s="41">
        <f>COUNTIF(ENTRIES!B$2:B$1913,B753)</f>
        <v>0</v>
      </c>
      <c r="E753" s="41">
        <f>IF(COUNTIFS(ENTRIES!$B$2:$B$1913,$B753,ENTRIES!$I$2:$I$1913,"Award")&gt;0,COUNTIFS(ENTRIES!$B$2:$B$1913,$B753,ENTRIES!$I$2:$I$1913,"Award"),0)</f>
        <v>0</v>
      </c>
      <c r="F753" s="41">
        <f>COUNTIFS(ENTRIES!$B$2:$B$1913,$B753,ENTRIES!$H$2:$H$1913,"A")</f>
        <v>0</v>
      </c>
      <c r="G753" s="41">
        <f>COUNTIFS(ENTRIES!$B$2:$B$1913,$B753,ENTRIES!$H$2:$H$1913,"-")</f>
        <v>0</v>
      </c>
      <c r="H753" s="41">
        <f>COUNTIFS(ENTRIES!$B$2:$B$1913,$B753,ENTRIES!$H$2:$H$1913,"W")</f>
        <v>0</v>
      </c>
      <c r="I753" s="41" t="str">
        <f t="shared" si="2"/>
        <v/>
      </c>
      <c r="J753" s="41" t="str">
        <f t="shared" si="16"/>
        <v/>
      </c>
      <c r="K753" s="30"/>
      <c r="L753" s="30"/>
      <c r="M753" s="41">
        <f t="shared" si="3"/>
        <v>0</v>
      </c>
      <c r="N753" s="32"/>
    </row>
    <row r="754" spans="1:14" ht="58.5" customHeight="1">
      <c r="A754" s="30"/>
      <c r="B754" s="29"/>
      <c r="C754" s="44" t="e">
        <v>#NAME?</v>
      </c>
      <c r="D754" s="41">
        <f>COUNTIF(ENTRIES!B$2:B$1913,B754)</f>
        <v>0</v>
      </c>
      <c r="E754" s="41">
        <f>IF(COUNTIFS(ENTRIES!$B$2:$B$1913,$B754,ENTRIES!$I$2:$I$1913,"Award")&gt;0,COUNTIFS(ENTRIES!$B$2:$B$1913,$B754,ENTRIES!$I$2:$I$1913,"Award"),0)</f>
        <v>0</v>
      </c>
      <c r="F754" s="41">
        <f>COUNTIFS(ENTRIES!$B$2:$B$1913,$B754,ENTRIES!$H$2:$H$1913,"A")</f>
        <v>0</v>
      </c>
      <c r="G754" s="41">
        <f>COUNTIFS(ENTRIES!$B$2:$B$1913,$B754,ENTRIES!$H$2:$H$1913,"-")</f>
        <v>0</v>
      </c>
      <c r="H754" s="41">
        <f>COUNTIFS(ENTRIES!$B$2:$B$1913,$B754,ENTRIES!$H$2:$H$1913,"W")</f>
        <v>0</v>
      </c>
      <c r="I754" s="41" t="str">
        <f t="shared" si="2"/>
        <v/>
      </c>
      <c r="J754" s="41" t="str">
        <f t="shared" si="16"/>
        <v/>
      </c>
      <c r="K754" s="30"/>
      <c r="L754" s="30"/>
      <c r="M754" s="41">
        <f t="shared" si="3"/>
        <v>0</v>
      </c>
      <c r="N754" s="32"/>
    </row>
    <row r="755" spans="1:14" ht="58.5" customHeight="1">
      <c r="A755" s="30"/>
      <c r="B755" s="29"/>
      <c r="C755" s="44" t="e">
        <v>#NAME?</v>
      </c>
      <c r="D755" s="41">
        <f>COUNTIF(ENTRIES!B$2:B$1913,B755)</f>
        <v>0</v>
      </c>
      <c r="E755" s="41">
        <f>IF(COUNTIFS(ENTRIES!$B$2:$B$1913,$B755,ENTRIES!$I$2:$I$1913,"Award")&gt;0,COUNTIFS(ENTRIES!$B$2:$B$1913,$B755,ENTRIES!$I$2:$I$1913,"Award"),0)</f>
        <v>0</v>
      </c>
      <c r="F755" s="41">
        <f>COUNTIFS(ENTRIES!$B$2:$B$1913,$B755,ENTRIES!$H$2:$H$1913,"A")</f>
        <v>0</v>
      </c>
      <c r="G755" s="41">
        <f>COUNTIFS(ENTRIES!$B$2:$B$1913,$B755,ENTRIES!$H$2:$H$1913,"-")</f>
        <v>0</v>
      </c>
      <c r="H755" s="41">
        <f>COUNTIFS(ENTRIES!$B$2:$B$1913,$B755,ENTRIES!$H$2:$H$1913,"W")</f>
        <v>0</v>
      </c>
      <c r="I755" s="41" t="str">
        <f t="shared" si="2"/>
        <v/>
      </c>
      <c r="J755" s="41" t="str">
        <f t="shared" si="16"/>
        <v/>
      </c>
      <c r="K755" s="30"/>
      <c r="L755" s="30"/>
      <c r="M755" s="41">
        <f t="shared" si="3"/>
        <v>0</v>
      </c>
      <c r="N755" s="32"/>
    </row>
    <row r="756" spans="1:14" ht="58.5" customHeight="1">
      <c r="A756" s="30"/>
      <c r="B756" s="29"/>
      <c r="C756" s="44" t="e">
        <v>#NAME?</v>
      </c>
      <c r="D756" s="41">
        <f>COUNTIF(ENTRIES!B$2:B$1913,B756)</f>
        <v>0</v>
      </c>
      <c r="E756" s="41">
        <f>IF(COUNTIFS(ENTRIES!$B$2:$B$1913,$B756,ENTRIES!$I$2:$I$1913,"Award")&gt;0,COUNTIFS(ENTRIES!$B$2:$B$1913,$B756,ENTRIES!$I$2:$I$1913,"Award"),0)</f>
        <v>0</v>
      </c>
      <c r="F756" s="41">
        <f>COUNTIFS(ENTRIES!$B$2:$B$1913,$B756,ENTRIES!$H$2:$H$1913,"A")</f>
        <v>0</v>
      </c>
      <c r="G756" s="41">
        <f>COUNTIFS(ENTRIES!$B$2:$B$1913,$B756,ENTRIES!$H$2:$H$1913,"-")</f>
        <v>0</v>
      </c>
      <c r="H756" s="41">
        <f>COUNTIFS(ENTRIES!$B$2:$B$1913,$B756,ENTRIES!$H$2:$H$1913,"W")</f>
        <v>0</v>
      </c>
      <c r="I756" s="41" t="str">
        <f t="shared" si="2"/>
        <v/>
      </c>
      <c r="J756" s="41" t="str">
        <f t="shared" si="16"/>
        <v/>
      </c>
      <c r="K756" s="30"/>
      <c r="L756" s="30"/>
      <c r="M756" s="41">
        <f t="shared" si="3"/>
        <v>0</v>
      </c>
      <c r="N756" s="32"/>
    </row>
    <row r="757" spans="1:14" ht="58.5" customHeight="1">
      <c r="A757" s="30"/>
      <c r="B757" s="29"/>
      <c r="C757" s="44" t="e">
        <v>#NAME?</v>
      </c>
      <c r="D757" s="41">
        <f>COUNTIF(ENTRIES!B$2:B$1913,B757)</f>
        <v>0</v>
      </c>
      <c r="E757" s="41">
        <f>IF(COUNTIFS(ENTRIES!$B$2:$B$1913,$B757,ENTRIES!$I$2:$I$1913,"Award")&gt;0,COUNTIFS(ENTRIES!$B$2:$B$1913,$B757,ENTRIES!$I$2:$I$1913,"Award"),0)</f>
        <v>0</v>
      </c>
      <c r="F757" s="41">
        <f>COUNTIFS(ENTRIES!$B$2:$B$1913,$B757,ENTRIES!$H$2:$H$1913,"A")</f>
        <v>0</v>
      </c>
      <c r="G757" s="41">
        <f>COUNTIFS(ENTRIES!$B$2:$B$1913,$B757,ENTRIES!$H$2:$H$1913,"-")</f>
        <v>0</v>
      </c>
      <c r="H757" s="41">
        <f>COUNTIFS(ENTRIES!$B$2:$B$1913,$B757,ENTRIES!$H$2:$H$1913,"W")</f>
        <v>0</v>
      </c>
      <c r="I757" s="41" t="str">
        <f t="shared" si="2"/>
        <v/>
      </c>
      <c r="J757" s="41" t="str">
        <f t="shared" si="16"/>
        <v/>
      </c>
      <c r="K757" s="30"/>
      <c r="L757" s="30"/>
      <c r="M757" s="41">
        <f t="shared" si="3"/>
        <v>0</v>
      </c>
      <c r="N757" s="32"/>
    </row>
    <row r="758" spans="1:14" ht="58.5" customHeight="1">
      <c r="A758" s="30"/>
      <c r="B758" s="29"/>
      <c r="C758" s="44" t="e">
        <v>#NAME?</v>
      </c>
      <c r="D758" s="41">
        <f>COUNTIF(ENTRIES!B$2:B$1913,B758)</f>
        <v>0</v>
      </c>
      <c r="E758" s="41">
        <f>IF(COUNTIFS(ENTRIES!$B$2:$B$1913,$B758,ENTRIES!$I$2:$I$1913,"Award")&gt;0,COUNTIFS(ENTRIES!$B$2:$B$1913,$B758,ENTRIES!$I$2:$I$1913,"Award"),0)</f>
        <v>0</v>
      </c>
      <c r="F758" s="41">
        <f>COUNTIFS(ENTRIES!$B$2:$B$1913,$B758,ENTRIES!$H$2:$H$1913,"A")</f>
        <v>0</v>
      </c>
      <c r="G758" s="41">
        <f>COUNTIFS(ENTRIES!$B$2:$B$1913,$B758,ENTRIES!$H$2:$H$1913,"-")</f>
        <v>0</v>
      </c>
      <c r="H758" s="41">
        <f>COUNTIFS(ENTRIES!$B$2:$B$1913,$B758,ENTRIES!$H$2:$H$1913,"W")</f>
        <v>0</v>
      </c>
      <c r="I758" s="41" t="str">
        <f t="shared" si="2"/>
        <v/>
      </c>
      <c r="J758" s="41" t="str">
        <f t="shared" si="16"/>
        <v/>
      </c>
      <c r="K758" s="30"/>
      <c r="L758" s="30"/>
      <c r="M758" s="41">
        <f t="shared" si="3"/>
        <v>0</v>
      </c>
      <c r="N758" s="32"/>
    </row>
    <row r="759" spans="1:14" ht="58.5" customHeight="1">
      <c r="A759" s="30"/>
      <c r="B759" s="29"/>
      <c r="C759" s="44" t="e">
        <v>#NAME?</v>
      </c>
      <c r="D759" s="41">
        <f>COUNTIF(ENTRIES!B$2:B$1913,B759)</f>
        <v>0</v>
      </c>
      <c r="E759" s="41">
        <f>IF(COUNTIFS(ENTRIES!$B$2:$B$1913,$B759,ENTRIES!$I$2:$I$1913,"Award")&gt;0,COUNTIFS(ENTRIES!$B$2:$B$1913,$B759,ENTRIES!$I$2:$I$1913,"Award"),0)</f>
        <v>0</v>
      </c>
      <c r="F759" s="41">
        <f>COUNTIFS(ENTRIES!$B$2:$B$1913,$B759,ENTRIES!$H$2:$H$1913,"A")</f>
        <v>0</v>
      </c>
      <c r="G759" s="41">
        <f>COUNTIFS(ENTRIES!$B$2:$B$1913,$B759,ENTRIES!$H$2:$H$1913,"-")</f>
        <v>0</v>
      </c>
      <c r="H759" s="41">
        <f>COUNTIFS(ENTRIES!$B$2:$B$1913,$B759,ENTRIES!$H$2:$H$1913,"W")</f>
        <v>0</v>
      </c>
      <c r="I759" s="41" t="str">
        <f t="shared" si="2"/>
        <v/>
      </c>
      <c r="J759" s="41" t="str">
        <f t="shared" si="16"/>
        <v/>
      </c>
      <c r="K759" s="30"/>
      <c r="L759" s="30"/>
      <c r="M759" s="41">
        <f t="shared" si="3"/>
        <v>0</v>
      </c>
      <c r="N759" s="32"/>
    </row>
    <row r="760" spans="1:14" ht="58.5" customHeight="1">
      <c r="A760" s="30"/>
      <c r="B760" s="29"/>
      <c r="C760" s="44" t="e">
        <v>#NAME?</v>
      </c>
      <c r="D760" s="41">
        <f>COUNTIF(ENTRIES!B$2:B$1913,B760)</f>
        <v>0</v>
      </c>
      <c r="E760" s="41">
        <f>IF(COUNTIFS(ENTRIES!$B$2:$B$1913,$B760,ENTRIES!$I$2:$I$1913,"Award")&gt;0,COUNTIFS(ENTRIES!$B$2:$B$1913,$B760,ENTRIES!$I$2:$I$1913,"Award"),0)</f>
        <v>0</v>
      </c>
      <c r="F760" s="41">
        <f>COUNTIFS(ENTRIES!$B$2:$B$1913,$B760,ENTRIES!$H$2:$H$1913,"A")</f>
        <v>0</v>
      </c>
      <c r="G760" s="41">
        <f>COUNTIFS(ENTRIES!$B$2:$B$1913,$B760,ENTRIES!$H$2:$H$1913,"-")</f>
        <v>0</v>
      </c>
      <c r="H760" s="41">
        <f>COUNTIFS(ENTRIES!$B$2:$B$1913,$B760,ENTRIES!$H$2:$H$1913,"W")</f>
        <v>0</v>
      </c>
      <c r="I760" s="41" t="str">
        <f t="shared" si="2"/>
        <v/>
      </c>
      <c r="J760" s="41" t="str">
        <f t="shared" si="16"/>
        <v/>
      </c>
      <c r="K760" s="30"/>
      <c r="L760" s="30"/>
      <c r="M760" s="41">
        <f t="shared" si="3"/>
        <v>0</v>
      </c>
      <c r="N760" s="32"/>
    </row>
    <row r="761" spans="1:14" ht="58.5" customHeight="1">
      <c r="A761" s="30"/>
      <c r="B761" s="29"/>
      <c r="C761" s="44" t="e">
        <v>#NAME?</v>
      </c>
      <c r="D761" s="41">
        <f>COUNTIF(ENTRIES!B$2:B$1913,B761)</f>
        <v>0</v>
      </c>
      <c r="E761" s="41">
        <f>IF(COUNTIFS(ENTRIES!$B$2:$B$1913,$B761,ENTRIES!$I$2:$I$1913,"Award")&gt;0,COUNTIFS(ENTRIES!$B$2:$B$1913,$B761,ENTRIES!$I$2:$I$1913,"Award"),0)</f>
        <v>0</v>
      </c>
      <c r="F761" s="41">
        <f>COUNTIFS(ENTRIES!$B$2:$B$1913,$B761,ENTRIES!$H$2:$H$1913,"A")</f>
        <v>0</v>
      </c>
      <c r="G761" s="41">
        <f>COUNTIFS(ENTRIES!$B$2:$B$1913,$B761,ENTRIES!$H$2:$H$1913,"-")</f>
        <v>0</v>
      </c>
      <c r="H761" s="41">
        <f>COUNTIFS(ENTRIES!$B$2:$B$1913,$B761,ENTRIES!$H$2:$H$1913,"W")</f>
        <v>0</v>
      </c>
      <c r="I761" s="41" t="str">
        <f t="shared" si="2"/>
        <v/>
      </c>
      <c r="J761" s="41" t="str">
        <f t="shared" si="16"/>
        <v/>
      </c>
      <c r="K761" s="30"/>
      <c r="L761" s="30"/>
      <c r="M761" s="41">
        <f t="shared" si="3"/>
        <v>0</v>
      </c>
      <c r="N761" s="32"/>
    </row>
    <row r="762" spans="1:14" ht="58.5" customHeight="1">
      <c r="A762" s="30"/>
      <c r="B762" s="29"/>
      <c r="C762" s="44" t="e">
        <v>#NAME?</v>
      </c>
      <c r="D762" s="41">
        <f>COUNTIF(ENTRIES!B$2:B$1913,B762)</f>
        <v>0</v>
      </c>
      <c r="E762" s="41">
        <f>IF(COUNTIFS(ENTRIES!$B$2:$B$1913,$B762,ENTRIES!$I$2:$I$1913,"Award")&gt;0,COUNTIFS(ENTRIES!$B$2:$B$1913,$B762,ENTRIES!$I$2:$I$1913,"Award"),0)</f>
        <v>0</v>
      </c>
      <c r="F762" s="41">
        <f>COUNTIFS(ENTRIES!$B$2:$B$1913,$B762,ENTRIES!$H$2:$H$1913,"A")</f>
        <v>0</v>
      </c>
      <c r="G762" s="41">
        <f>COUNTIFS(ENTRIES!$B$2:$B$1913,$B762,ENTRIES!$H$2:$H$1913,"-")</f>
        <v>0</v>
      </c>
      <c r="H762" s="41">
        <f>COUNTIFS(ENTRIES!$B$2:$B$1913,$B762,ENTRIES!$H$2:$H$1913,"W")</f>
        <v>0</v>
      </c>
      <c r="I762" s="41" t="str">
        <f t="shared" si="2"/>
        <v/>
      </c>
      <c r="J762" s="41" t="str">
        <f t="shared" si="16"/>
        <v/>
      </c>
      <c r="K762" s="30"/>
      <c r="L762" s="30"/>
      <c r="M762" s="41">
        <f t="shared" si="3"/>
        <v>0</v>
      </c>
      <c r="N762" s="32"/>
    </row>
    <row r="763" spans="1:14" ht="58.5" customHeight="1">
      <c r="A763" s="30"/>
      <c r="B763" s="29"/>
      <c r="C763" s="44" t="e">
        <v>#NAME?</v>
      </c>
      <c r="D763" s="41">
        <f>COUNTIF(ENTRIES!B$2:B$1913,B763)</f>
        <v>0</v>
      </c>
      <c r="E763" s="41">
        <f>IF(COUNTIFS(ENTRIES!$B$2:$B$1913,$B763,ENTRIES!$I$2:$I$1913,"Award")&gt;0,COUNTIFS(ENTRIES!$B$2:$B$1913,$B763,ENTRIES!$I$2:$I$1913,"Award"),0)</f>
        <v>0</v>
      </c>
      <c r="F763" s="41">
        <f>COUNTIFS(ENTRIES!$B$2:$B$1913,$B763,ENTRIES!$H$2:$H$1913,"A")</f>
        <v>0</v>
      </c>
      <c r="G763" s="41">
        <f>COUNTIFS(ENTRIES!$B$2:$B$1913,$B763,ENTRIES!$H$2:$H$1913,"-")</f>
        <v>0</v>
      </c>
      <c r="H763" s="41">
        <f>COUNTIFS(ENTRIES!$B$2:$B$1913,$B763,ENTRIES!$H$2:$H$1913,"W")</f>
        <v>0</v>
      </c>
      <c r="I763" s="41" t="str">
        <f t="shared" si="2"/>
        <v/>
      </c>
      <c r="J763" s="41" t="str">
        <f t="shared" si="16"/>
        <v/>
      </c>
      <c r="K763" s="30"/>
      <c r="L763" s="30"/>
      <c r="M763" s="41">
        <f t="shared" si="3"/>
        <v>0</v>
      </c>
      <c r="N763" s="32"/>
    </row>
    <row r="764" spans="1:14" ht="58.5" customHeight="1">
      <c r="A764" s="30"/>
      <c r="B764" s="29"/>
      <c r="C764" s="44" t="e">
        <v>#NAME?</v>
      </c>
      <c r="D764" s="41">
        <f>COUNTIF(ENTRIES!B$2:B$1913,B764)</f>
        <v>0</v>
      </c>
      <c r="E764" s="41">
        <f>IF(COUNTIFS(ENTRIES!$B$2:$B$1913,$B764,ENTRIES!$I$2:$I$1913,"Award")&gt;0,COUNTIFS(ENTRIES!$B$2:$B$1913,$B764,ENTRIES!$I$2:$I$1913,"Award"),0)</f>
        <v>0</v>
      </c>
      <c r="F764" s="41">
        <f>COUNTIFS(ENTRIES!$B$2:$B$1913,$B764,ENTRIES!$H$2:$H$1913,"A")</f>
        <v>0</v>
      </c>
      <c r="G764" s="41">
        <f>COUNTIFS(ENTRIES!$B$2:$B$1913,$B764,ENTRIES!$H$2:$H$1913,"-")</f>
        <v>0</v>
      </c>
      <c r="H764" s="41">
        <f>COUNTIFS(ENTRIES!$B$2:$B$1913,$B764,ENTRIES!$H$2:$H$1913,"W")</f>
        <v>0</v>
      </c>
      <c r="I764" s="41" t="str">
        <f t="shared" si="2"/>
        <v/>
      </c>
      <c r="J764" s="41" t="str">
        <f t="shared" si="16"/>
        <v/>
      </c>
      <c r="K764" s="30"/>
      <c r="L764" s="30"/>
      <c r="M764" s="41">
        <f t="shared" si="3"/>
        <v>0</v>
      </c>
      <c r="N764" s="32"/>
    </row>
    <row r="765" spans="1:14" ht="58.5" customHeight="1">
      <c r="A765" s="30"/>
      <c r="B765" s="29"/>
      <c r="C765" s="44" t="e">
        <v>#NAME?</v>
      </c>
      <c r="D765" s="41">
        <f>COUNTIF(ENTRIES!B$2:B$1913,B765)</f>
        <v>0</v>
      </c>
      <c r="E765" s="41">
        <f>IF(COUNTIFS(ENTRIES!$B$2:$B$1913,$B765,ENTRIES!$I$2:$I$1913,"Award")&gt;0,COUNTIFS(ENTRIES!$B$2:$B$1913,$B765,ENTRIES!$I$2:$I$1913,"Award"),0)</f>
        <v>0</v>
      </c>
      <c r="F765" s="41">
        <f>COUNTIFS(ENTRIES!$B$2:$B$1913,$B765,ENTRIES!$H$2:$H$1913,"A")</f>
        <v>0</v>
      </c>
      <c r="G765" s="41">
        <f>COUNTIFS(ENTRIES!$B$2:$B$1913,$B765,ENTRIES!$H$2:$H$1913,"-")</f>
        <v>0</v>
      </c>
      <c r="H765" s="41">
        <f>COUNTIFS(ENTRIES!$B$2:$B$1913,$B765,ENTRIES!$H$2:$H$1913,"W")</f>
        <v>0</v>
      </c>
      <c r="I765" s="41" t="str">
        <f t="shared" si="2"/>
        <v/>
      </c>
      <c r="J765" s="41" t="str">
        <f t="shared" si="16"/>
        <v/>
      </c>
      <c r="K765" s="30"/>
      <c r="L765" s="30"/>
      <c r="M765" s="41">
        <f t="shared" si="3"/>
        <v>0</v>
      </c>
      <c r="N765" s="32"/>
    </row>
    <row r="766" spans="1:14" ht="58.5" customHeight="1">
      <c r="A766" s="30"/>
      <c r="B766" s="29"/>
      <c r="C766" s="44" t="e">
        <v>#NAME?</v>
      </c>
      <c r="D766" s="41">
        <f>COUNTIF(ENTRIES!B$2:B$1913,B766)</f>
        <v>0</v>
      </c>
      <c r="E766" s="41">
        <f>IF(COUNTIFS(ENTRIES!$B$2:$B$1913,$B766,ENTRIES!$I$2:$I$1913,"Award")&gt;0,COUNTIFS(ENTRIES!$B$2:$B$1913,$B766,ENTRIES!$I$2:$I$1913,"Award"),0)</f>
        <v>0</v>
      </c>
      <c r="F766" s="41">
        <f>COUNTIFS(ENTRIES!$B$2:$B$1913,$B766,ENTRIES!$H$2:$H$1913,"A")</f>
        <v>0</v>
      </c>
      <c r="G766" s="41">
        <f>COUNTIFS(ENTRIES!$B$2:$B$1913,$B766,ENTRIES!$H$2:$H$1913,"-")</f>
        <v>0</v>
      </c>
      <c r="H766" s="41">
        <f>COUNTIFS(ENTRIES!$B$2:$B$1913,$B766,ENTRIES!$H$2:$H$1913,"W")</f>
        <v>0</v>
      </c>
      <c r="I766" s="41" t="str">
        <f t="shared" si="2"/>
        <v/>
      </c>
      <c r="J766" s="41" t="str">
        <f t="shared" si="16"/>
        <v/>
      </c>
      <c r="K766" s="30"/>
      <c r="L766" s="30"/>
      <c r="M766" s="41">
        <f t="shared" si="3"/>
        <v>0</v>
      </c>
      <c r="N766" s="32"/>
    </row>
    <row r="767" spans="1:14" ht="58.5" customHeight="1">
      <c r="A767" s="30"/>
      <c r="B767" s="29"/>
      <c r="C767" s="44" t="e">
        <v>#NAME?</v>
      </c>
      <c r="D767" s="41">
        <f>COUNTIF(ENTRIES!B$2:B$1913,B767)</f>
        <v>0</v>
      </c>
      <c r="E767" s="41">
        <f>IF(COUNTIFS(ENTRIES!$B$2:$B$1913,$B767,ENTRIES!$I$2:$I$1913,"Award")&gt;0,COUNTIFS(ENTRIES!$B$2:$B$1913,$B767,ENTRIES!$I$2:$I$1913,"Award"),0)</f>
        <v>0</v>
      </c>
      <c r="F767" s="41">
        <f>COUNTIFS(ENTRIES!$B$2:$B$1913,$B767,ENTRIES!$H$2:$H$1913,"A")</f>
        <v>0</v>
      </c>
      <c r="G767" s="41">
        <f>COUNTIFS(ENTRIES!$B$2:$B$1913,$B767,ENTRIES!$H$2:$H$1913,"-")</f>
        <v>0</v>
      </c>
      <c r="H767" s="41">
        <f>COUNTIFS(ENTRIES!$B$2:$B$1913,$B767,ENTRIES!$H$2:$H$1913,"W")</f>
        <v>0</v>
      </c>
      <c r="I767" s="41" t="str">
        <f t="shared" si="2"/>
        <v/>
      </c>
      <c r="J767" s="41" t="str">
        <f t="shared" si="16"/>
        <v/>
      </c>
      <c r="K767" s="30"/>
      <c r="L767" s="30"/>
      <c r="M767" s="41">
        <f t="shared" si="3"/>
        <v>0</v>
      </c>
      <c r="N767" s="32"/>
    </row>
    <row r="768" spans="1:14" ht="58.5" customHeight="1">
      <c r="A768" s="30"/>
      <c r="B768" s="29"/>
      <c r="C768" s="44" t="e">
        <v>#NAME?</v>
      </c>
      <c r="D768" s="41">
        <f>COUNTIF(ENTRIES!B$2:B$1913,B768)</f>
        <v>0</v>
      </c>
      <c r="E768" s="41">
        <f>IF(COUNTIFS(ENTRIES!$B$2:$B$1913,$B768,ENTRIES!$I$2:$I$1913,"Award")&gt;0,COUNTIFS(ENTRIES!$B$2:$B$1913,$B768,ENTRIES!$I$2:$I$1913,"Award"),0)</f>
        <v>0</v>
      </c>
      <c r="F768" s="41">
        <f>COUNTIFS(ENTRIES!$B$2:$B$1913,$B768,ENTRIES!$H$2:$H$1913,"A")</f>
        <v>0</v>
      </c>
      <c r="G768" s="41">
        <f>COUNTIFS(ENTRIES!$B$2:$B$1913,$B768,ENTRIES!$H$2:$H$1913,"-")</f>
        <v>0</v>
      </c>
      <c r="H768" s="41">
        <f>COUNTIFS(ENTRIES!$B$2:$B$1913,$B768,ENTRIES!$H$2:$H$1913,"W")</f>
        <v>0</v>
      </c>
      <c r="I768" s="41" t="str">
        <f t="shared" si="2"/>
        <v/>
      </c>
      <c r="J768" s="41" t="str">
        <f t="shared" si="16"/>
        <v/>
      </c>
      <c r="K768" s="30"/>
      <c r="L768" s="30"/>
      <c r="M768" s="41">
        <f t="shared" si="3"/>
        <v>0</v>
      </c>
      <c r="N768" s="32"/>
    </row>
    <row r="769" spans="1:14" ht="58.5" customHeight="1">
      <c r="A769" s="30"/>
      <c r="B769" s="29"/>
      <c r="C769" s="44" t="e">
        <v>#NAME?</v>
      </c>
      <c r="D769" s="41">
        <f>COUNTIF(ENTRIES!B$2:B$1913,B769)</f>
        <v>0</v>
      </c>
      <c r="E769" s="41">
        <f>IF(COUNTIFS(ENTRIES!$B$2:$B$1913,$B769,ENTRIES!$I$2:$I$1913,"Award")&gt;0,COUNTIFS(ENTRIES!$B$2:$B$1913,$B769,ENTRIES!$I$2:$I$1913,"Award"),0)</f>
        <v>0</v>
      </c>
      <c r="F769" s="41">
        <f>COUNTIFS(ENTRIES!$B$2:$B$1913,$B769,ENTRIES!$H$2:$H$1913,"A")</f>
        <v>0</v>
      </c>
      <c r="G769" s="41">
        <f>COUNTIFS(ENTRIES!$B$2:$B$1913,$B769,ENTRIES!$H$2:$H$1913,"-")</f>
        <v>0</v>
      </c>
      <c r="H769" s="41">
        <f>COUNTIFS(ENTRIES!$B$2:$B$1913,$B769,ENTRIES!$H$2:$H$1913,"W")</f>
        <v>0</v>
      </c>
      <c r="I769" s="41" t="str">
        <f t="shared" si="2"/>
        <v/>
      </c>
      <c r="J769" s="41" t="str">
        <f t="shared" si="16"/>
        <v/>
      </c>
      <c r="K769" s="30"/>
      <c r="L769" s="30"/>
      <c r="M769" s="41">
        <f t="shared" si="3"/>
        <v>0</v>
      </c>
      <c r="N769" s="32"/>
    </row>
    <row r="770" spans="1:14" ht="58.5" customHeight="1">
      <c r="A770" s="30"/>
      <c r="B770" s="29"/>
      <c r="C770" s="44" t="e">
        <v>#NAME?</v>
      </c>
      <c r="D770" s="41">
        <f>COUNTIF(ENTRIES!B$2:B$1913,B770)</f>
        <v>0</v>
      </c>
      <c r="E770" s="41">
        <f>IF(COUNTIFS(ENTRIES!$B$2:$B$1913,$B770,ENTRIES!$I$2:$I$1913,"Award")&gt;0,COUNTIFS(ENTRIES!$B$2:$B$1913,$B770,ENTRIES!$I$2:$I$1913,"Award"),0)</f>
        <v>0</v>
      </c>
      <c r="F770" s="41">
        <f>COUNTIFS(ENTRIES!$B$2:$B$1913,$B770,ENTRIES!$H$2:$H$1913,"A")</f>
        <v>0</v>
      </c>
      <c r="G770" s="41">
        <f>COUNTIFS(ENTRIES!$B$2:$B$1913,$B770,ENTRIES!$H$2:$H$1913,"-")</f>
        <v>0</v>
      </c>
      <c r="H770" s="41">
        <f>COUNTIFS(ENTRIES!$B$2:$B$1913,$B770,ENTRIES!$H$2:$H$1913,"W")</f>
        <v>0</v>
      </c>
      <c r="I770" s="41" t="str">
        <f t="shared" si="2"/>
        <v/>
      </c>
      <c r="J770" s="41" t="str">
        <f t="shared" si="16"/>
        <v/>
      </c>
      <c r="K770" s="30"/>
      <c r="L770" s="30"/>
      <c r="M770" s="41">
        <f t="shared" si="3"/>
        <v>0</v>
      </c>
      <c r="N770" s="32"/>
    </row>
    <row r="771" spans="1:14" ht="58.5" customHeight="1">
      <c r="A771" s="30"/>
      <c r="B771" s="29"/>
      <c r="C771" s="44" t="e">
        <v>#NAME?</v>
      </c>
      <c r="D771" s="41">
        <f>COUNTIF(ENTRIES!B$2:B$1913,B771)</f>
        <v>0</v>
      </c>
      <c r="E771" s="41">
        <f>IF(COUNTIFS(ENTRIES!$B$2:$B$1913,$B771,ENTRIES!$I$2:$I$1913,"Award")&gt;0,COUNTIFS(ENTRIES!$B$2:$B$1913,$B771,ENTRIES!$I$2:$I$1913,"Award"),0)</f>
        <v>0</v>
      </c>
      <c r="F771" s="41">
        <f>COUNTIFS(ENTRIES!$B$2:$B$1913,$B771,ENTRIES!$H$2:$H$1913,"A")</f>
        <v>0</v>
      </c>
      <c r="G771" s="41">
        <f>COUNTIFS(ENTRIES!$B$2:$B$1913,$B771,ENTRIES!$H$2:$H$1913,"-")</f>
        <v>0</v>
      </c>
      <c r="H771" s="41">
        <f>COUNTIFS(ENTRIES!$B$2:$B$1913,$B771,ENTRIES!$H$2:$H$1913,"W")</f>
        <v>0</v>
      </c>
      <c r="I771" s="41" t="str">
        <f t="shared" si="2"/>
        <v/>
      </c>
      <c r="J771" s="41" t="str">
        <f t="shared" si="16"/>
        <v/>
      </c>
      <c r="K771" s="30"/>
      <c r="L771" s="30"/>
      <c r="M771" s="41">
        <f t="shared" si="3"/>
        <v>0</v>
      </c>
      <c r="N771" s="32"/>
    </row>
    <row r="772" spans="1:14" ht="58.5" customHeight="1">
      <c r="A772" s="30"/>
      <c r="B772" s="29"/>
      <c r="C772" s="44" t="e">
        <v>#NAME?</v>
      </c>
      <c r="D772" s="41">
        <f>COUNTIF(ENTRIES!B$2:B$1913,B772)</f>
        <v>0</v>
      </c>
      <c r="E772" s="41">
        <f>IF(COUNTIFS(ENTRIES!$B$2:$B$1913,$B772,ENTRIES!$I$2:$I$1913,"Award")&gt;0,COUNTIFS(ENTRIES!$B$2:$B$1913,$B772,ENTRIES!$I$2:$I$1913,"Award"),0)</f>
        <v>0</v>
      </c>
      <c r="F772" s="41">
        <f>COUNTIFS(ENTRIES!$B$2:$B$1913,$B772,ENTRIES!$H$2:$H$1913,"A")</f>
        <v>0</v>
      </c>
      <c r="G772" s="41">
        <f>COUNTIFS(ENTRIES!$B$2:$B$1913,$B772,ENTRIES!$H$2:$H$1913,"-")</f>
        <v>0</v>
      </c>
      <c r="H772" s="41">
        <f>COUNTIFS(ENTRIES!$B$2:$B$1913,$B772,ENTRIES!$H$2:$H$1913,"W")</f>
        <v>0</v>
      </c>
      <c r="I772" s="41" t="str">
        <f t="shared" si="2"/>
        <v/>
      </c>
      <c r="J772" s="41" t="str">
        <f t="shared" si="16"/>
        <v/>
      </c>
      <c r="K772" s="30"/>
      <c r="L772" s="30"/>
      <c r="M772" s="41">
        <f t="shared" si="3"/>
        <v>0</v>
      </c>
      <c r="N772" s="32"/>
    </row>
    <row r="773" spans="1:14" ht="58.5" customHeight="1">
      <c r="A773" s="30"/>
      <c r="B773" s="29"/>
      <c r="C773" s="44" t="e">
        <v>#NAME?</v>
      </c>
      <c r="D773" s="41">
        <f>COUNTIF(ENTRIES!B$2:B$1913,B773)</f>
        <v>0</v>
      </c>
      <c r="E773" s="41">
        <f>IF(COUNTIFS(ENTRIES!$B$2:$B$1913,$B773,ENTRIES!$I$2:$I$1913,"Award")&gt;0,COUNTIFS(ENTRIES!$B$2:$B$1913,$B773,ENTRIES!$I$2:$I$1913,"Award"),0)</f>
        <v>0</v>
      </c>
      <c r="F773" s="41">
        <f>COUNTIFS(ENTRIES!$B$2:$B$1913,$B773,ENTRIES!$H$2:$H$1913,"A")</f>
        <v>0</v>
      </c>
      <c r="G773" s="41">
        <f>COUNTIFS(ENTRIES!$B$2:$B$1913,$B773,ENTRIES!$H$2:$H$1913,"-")</f>
        <v>0</v>
      </c>
      <c r="H773" s="41">
        <f>COUNTIFS(ENTRIES!$B$2:$B$1913,$B773,ENTRIES!$H$2:$H$1913,"W")</f>
        <v>0</v>
      </c>
      <c r="I773" s="41" t="str">
        <f t="shared" si="2"/>
        <v/>
      </c>
      <c r="J773" s="41" t="str">
        <f t="shared" si="16"/>
        <v/>
      </c>
      <c r="K773" s="30"/>
      <c r="L773" s="30"/>
      <c r="M773" s="41">
        <f t="shared" si="3"/>
        <v>0</v>
      </c>
      <c r="N773" s="32"/>
    </row>
    <row r="774" spans="1:14" ht="58.5" customHeight="1">
      <c r="A774" s="30"/>
      <c r="B774" s="29"/>
      <c r="C774" s="44" t="e">
        <v>#NAME?</v>
      </c>
      <c r="D774" s="41">
        <f>COUNTIF(ENTRIES!B$2:B$1913,B774)</f>
        <v>0</v>
      </c>
      <c r="E774" s="41">
        <f>IF(COUNTIFS(ENTRIES!$B$2:$B$1913,$B774,ENTRIES!$I$2:$I$1913,"Award")&gt;0,COUNTIFS(ENTRIES!$B$2:$B$1913,$B774,ENTRIES!$I$2:$I$1913,"Award"),0)</f>
        <v>0</v>
      </c>
      <c r="F774" s="41">
        <f>COUNTIFS(ENTRIES!$B$2:$B$1913,$B774,ENTRIES!$H$2:$H$1913,"A")</f>
        <v>0</v>
      </c>
      <c r="G774" s="41">
        <f>COUNTIFS(ENTRIES!$B$2:$B$1913,$B774,ENTRIES!$H$2:$H$1913,"-")</f>
        <v>0</v>
      </c>
      <c r="H774" s="41">
        <f>COUNTIFS(ENTRIES!$B$2:$B$1913,$B774,ENTRIES!$H$2:$H$1913,"W")</f>
        <v>0</v>
      </c>
      <c r="I774" s="41" t="str">
        <f t="shared" si="2"/>
        <v/>
      </c>
      <c r="J774" s="41" t="str">
        <f t="shared" si="16"/>
        <v/>
      </c>
      <c r="K774" s="30"/>
      <c r="L774" s="30"/>
      <c r="M774" s="41">
        <f t="shared" si="3"/>
        <v>0</v>
      </c>
      <c r="N774" s="32"/>
    </row>
    <row r="775" spans="1:14" ht="58.5" customHeight="1">
      <c r="A775" s="30"/>
      <c r="B775" s="29"/>
      <c r="C775" s="44" t="e">
        <v>#NAME?</v>
      </c>
      <c r="D775" s="41">
        <f>COUNTIF(ENTRIES!B$2:B$1913,B775)</f>
        <v>0</v>
      </c>
      <c r="E775" s="41">
        <f>IF(COUNTIFS(ENTRIES!$B$2:$B$1913,$B775,ENTRIES!$I$2:$I$1913,"Award")&gt;0,COUNTIFS(ENTRIES!$B$2:$B$1913,$B775,ENTRIES!$I$2:$I$1913,"Award"),0)</f>
        <v>0</v>
      </c>
      <c r="F775" s="41">
        <f>COUNTIFS(ENTRIES!$B$2:$B$1913,$B775,ENTRIES!$H$2:$H$1913,"A")</f>
        <v>0</v>
      </c>
      <c r="G775" s="41">
        <f>COUNTIFS(ENTRIES!$B$2:$B$1913,$B775,ENTRIES!$H$2:$H$1913,"-")</f>
        <v>0</v>
      </c>
      <c r="H775" s="41">
        <f>COUNTIFS(ENTRIES!$B$2:$B$1913,$B775,ENTRIES!$H$2:$H$1913,"W")</f>
        <v>0</v>
      </c>
      <c r="I775" s="41" t="str">
        <f t="shared" si="2"/>
        <v/>
      </c>
      <c r="J775" s="41" t="str">
        <f t="shared" si="16"/>
        <v/>
      </c>
      <c r="K775" s="30"/>
      <c r="L775" s="30"/>
      <c r="M775" s="41">
        <f t="shared" si="3"/>
        <v>0</v>
      </c>
      <c r="N775" s="32"/>
    </row>
    <row r="776" spans="1:14" ht="58.5" customHeight="1">
      <c r="A776" s="30"/>
      <c r="B776" s="29"/>
      <c r="C776" s="44" t="e">
        <v>#NAME?</v>
      </c>
      <c r="D776" s="41">
        <f>COUNTIF(ENTRIES!B$2:B$1913,B776)</f>
        <v>0</v>
      </c>
      <c r="E776" s="41">
        <f>IF(COUNTIFS(ENTRIES!$B$2:$B$1913,$B776,ENTRIES!$I$2:$I$1913,"Award")&gt;0,COUNTIFS(ENTRIES!$B$2:$B$1913,$B776,ENTRIES!$I$2:$I$1913,"Award"),0)</f>
        <v>0</v>
      </c>
      <c r="F776" s="41">
        <f>COUNTIFS(ENTRIES!$B$2:$B$1913,$B776,ENTRIES!$H$2:$H$1913,"A")</f>
        <v>0</v>
      </c>
      <c r="G776" s="41">
        <f>COUNTIFS(ENTRIES!$B$2:$B$1913,$B776,ENTRIES!$H$2:$H$1913,"-")</f>
        <v>0</v>
      </c>
      <c r="H776" s="41">
        <f>COUNTIFS(ENTRIES!$B$2:$B$1913,$B776,ENTRIES!$H$2:$H$1913,"W")</f>
        <v>0</v>
      </c>
      <c r="I776" s="41" t="str">
        <f t="shared" si="2"/>
        <v/>
      </c>
      <c r="J776" s="41" t="str">
        <f t="shared" si="16"/>
        <v/>
      </c>
      <c r="K776" s="30"/>
      <c r="L776" s="30"/>
      <c r="M776" s="41">
        <f t="shared" si="3"/>
        <v>0</v>
      </c>
      <c r="N776" s="32"/>
    </row>
    <row r="777" spans="1:14" ht="58.5" customHeight="1">
      <c r="A777" s="30"/>
      <c r="B777" s="29"/>
      <c r="C777" s="44" t="e">
        <v>#NAME?</v>
      </c>
      <c r="D777" s="41">
        <f>COUNTIF(ENTRIES!B$2:B$1913,B777)</f>
        <v>0</v>
      </c>
      <c r="E777" s="41">
        <f>IF(COUNTIFS(ENTRIES!$B$2:$B$1913,$B777,ENTRIES!$I$2:$I$1913,"Award")&gt;0,COUNTIFS(ENTRIES!$B$2:$B$1913,$B777,ENTRIES!$I$2:$I$1913,"Award"),0)</f>
        <v>0</v>
      </c>
      <c r="F777" s="41">
        <f>COUNTIFS(ENTRIES!$B$2:$B$1913,$B777,ENTRIES!$H$2:$H$1913,"A")</f>
        <v>0</v>
      </c>
      <c r="G777" s="41">
        <f>COUNTIFS(ENTRIES!$B$2:$B$1913,$B777,ENTRIES!$H$2:$H$1913,"-")</f>
        <v>0</v>
      </c>
      <c r="H777" s="41">
        <f>COUNTIFS(ENTRIES!$B$2:$B$1913,$B777,ENTRIES!$H$2:$H$1913,"W")</f>
        <v>0</v>
      </c>
      <c r="I777" s="41" t="str">
        <f t="shared" si="2"/>
        <v/>
      </c>
      <c r="J777" s="41" t="str">
        <f t="shared" si="16"/>
        <v/>
      </c>
      <c r="K777" s="30"/>
      <c r="L777" s="30"/>
      <c r="M777" s="41">
        <f t="shared" si="3"/>
        <v>0</v>
      </c>
      <c r="N777" s="32"/>
    </row>
    <row r="778" spans="1:14" ht="58.5" customHeight="1">
      <c r="A778" s="30"/>
      <c r="B778" s="29"/>
      <c r="C778" s="44" t="e">
        <v>#NAME?</v>
      </c>
      <c r="D778" s="41">
        <f>COUNTIF(ENTRIES!B$2:B$1913,B778)</f>
        <v>0</v>
      </c>
      <c r="E778" s="41">
        <f>IF(COUNTIFS(ENTRIES!$B$2:$B$1913,$B778,ENTRIES!$I$2:$I$1913,"Award")&gt;0,COUNTIFS(ENTRIES!$B$2:$B$1913,$B778,ENTRIES!$I$2:$I$1913,"Award"),0)</f>
        <v>0</v>
      </c>
      <c r="F778" s="41">
        <f>COUNTIFS(ENTRIES!$B$2:$B$1913,$B778,ENTRIES!$H$2:$H$1913,"A")</f>
        <v>0</v>
      </c>
      <c r="G778" s="41">
        <f>COUNTIFS(ENTRIES!$B$2:$B$1913,$B778,ENTRIES!$H$2:$H$1913,"-")</f>
        <v>0</v>
      </c>
      <c r="H778" s="41">
        <f>COUNTIFS(ENTRIES!$B$2:$B$1913,$B778,ENTRIES!$H$2:$H$1913,"W")</f>
        <v>0</v>
      </c>
      <c r="I778" s="41" t="str">
        <f t="shared" si="2"/>
        <v/>
      </c>
      <c r="J778" s="41" t="str">
        <f t="shared" si="16"/>
        <v/>
      </c>
      <c r="K778" s="30"/>
      <c r="L778" s="30"/>
      <c r="M778" s="41">
        <f t="shared" si="3"/>
        <v>0</v>
      </c>
      <c r="N778" s="32"/>
    </row>
    <row r="779" spans="1:14" ht="58.5" customHeight="1">
      <c r="A779" s="30"/>
      <c r="B779" s="29"/>
      <c r="C779" s="44" t="e">
        <v>#NAME?</v>
      </c>
      <c r="D779" s="41">
        <f>COUNTIF(ENTRIES!B$2:B$1913,B779)</f>
        <v>0</v>
      </c>
      <c r="E779" s="41">
        <f>IF(COUNTIFS(ENTRIES!$B$2:$B$1913,$B779,ENTRIES!$I$2:$I$1913,"Award")&gt;0,COUNTIFS(ENTRIES!$B$2:$B$1913,$B779,ENTRIES!$I$2:$I$1913,"Award"),0)</f>
        <v>0</v>
      </c>
      <c r="F779" s="41">
        <f>COUNTIFS(ENTRIES!$B$2:$B$1913,$B779,ENTRIES!$H$2:$H$1913,"A")</f>
        <v>0</v>
      </c>
      <c r="G779" s="41">
        <f>COUNTIFS(ENTRIES!$B$2:$B$1913,$B779,ENTRIES!$H$2:$H$1913,"-")</f>
        <v>0</v>
      </c>
      <c r="H779" s="41">
        <f>COUNTIFS(ENTRIES!$B$2:$B$1913,$B779,ENTRIES!$H$2:$H$1913,"W")</f>
        <v>0</v>
      </c>
      <c r="I779" s="41" t="str">
        <f t="shared" si="2"/>
        <v/>
      </c>
      <c r="J779" s="41" t="str">
        <f t="shared" si="16"/>
        <v/>
      </c>
      <c r="K779" s="30"/>
      <c r="L779" s="30"/>
      <c r="M779" s="41">
        <f t="shared" si="3"/>
        <v>0</v>
      </c>
      <c r="N779" s="32"/>
    </row>
    <row r="780" spans="1:14" ht="58.5" customHeight="1">
      <c r="A780" s="30"/>
      <c r="B780" s="29"/>
      <c r="C780" s="44" t="e">
        <v>#NAME?</v>
      </c>
      <c r="D780" s="41">
        <f>COUNTIF(ENTRIES!B$2:B$1913,B780)</f>
        <v>0</v>
      </c>
      <c r="E780" s="41">
        <f>IF(COUNTIFS(ENTRIES!$B$2:$B$1913,$B780,ENTRIES!$I$2:$I$1913,"Award")&gt;0,COUNTIFS(ENTRIES!$B$2:$B$1913,$B780,ENTRIES!$I$2:$I$1913,"Award"),0)</f>
        <v>0</v>
      </c>
      <c r="F780" s="41">
        <f>COUNTIFS(ENTRIES!$B$2:$B$1913,$B780,ENTRIES!$H$2:$H$1913,"A")</f>
        <v>0</v>
      </c>
      <c r="G780" s="41">
        <f>COUNTIFS(ENTRIES!$B$2:$B$1913,$B780,ENTRIES!$H$2:$H$1913,"-")</f>
        <v>0</v>
      </c>
      <c r="H780" s="41">
        <f>COUNTIFS(ENTRIES!$B$2:$B$1913,$B780,ENTRIES!$H$2:$H$1913,"W")</f>
        <v>0</v>
      </c>
      <c r="I780" s="41" t="str">
        <f t="shared" si="2"/>
        <v/>
      </c>
      <c r="J780" s="41" t="str">
        <f t="shared" si="16"/>
        <v/>
      </c>
      <c r="K780" s="30"/>
      <c r="L780" s="30"/>
      <c r="M780" s="41">
        <f t="shared" si="3"/>
        <v>0</v>
      </c>
      <c r="N780" s="32"/>
    </row>
    <row r="781" spans="1:14" ht="58.5" customHeight="1">
      <c r="A781" s="30"/>
      <c r="B781" s="29"/>
      <c r="C781" s="44" t="e">
        <v>#NAME?</v>
      </c>
      <c r="D781" s="41">
        <f>COUNTIF(ENTRIES!B$2:B$1913,B781)</f>
        <v>0</v>
      </c>
      <c r="E781" s="41">
        <f>IF(COUNTIFS(ENTRIES!$B$2:$B$1913,$B781,ENTRIES!$I$2:$I$1913,"Award")&gt;0,COUNTIFS(ENTRIES!$B$2:$B$1913,$B781,ENTRIES!$I$2:$I$1913,"Award"),0)</f>
        <v>0</v>
      </c>
      <c r="F781" s="41">
        <f>COUNTIFS(ENTRIES!$B$2:$B$1913,$B781,ENTRIES!$H$2:$H$1913,"A")</f>
        <v>0</v>
      </c>
      <c r="G781" s="41">
        <f>COUNTIFS(ENTRIES!$B$2:$B$1913,$B781,ENTRIES!$H$2:$H$1913,"-")</f>
        <v>0</v>
      </c>
      <c r="H781" s="41">
        <f>COUNTIFS(ENTRIES!$B$2:$B$1913,$B781,ENTRIES!$H$2:$H$1913,"W")</f>
        <v>0</v>
      </c>
      <c r="I781" s="41" t="str">
        <f t="shared" si="2"/>
        <v/>
      </c>
      <c r="J781" s="41" t="str">
        <f t="shared" si="16"/>
        <v/>
      </c>
      <c r="K781" s="30"/>
      <c r="L781" s="30"/>
      <c r="M781" s="41">
        <f t="shared" si="3"/>
        <v>0</v>
      </c>
      <c r="N781" s="32"/>
    </row>
    <row r="782" spans="1:14" ht="58.5" customHeight="1">
      <c r="A782" s="30"/>
      <c r="B782" s="29"/>
      <c r="C782" s="44" t="e">
        <v>#NAME?</v>
      </c>
      <c r="D782" s="41">
        <f>COUNTIF(ENTRIES!B$2:B$1913,B782)</f>
        <v>0</v>
      </c>
      <c r="E782" s="41">
        <f>IF(COUNTIFS(ENTRIES!$B$2:$B$1913,$B782,ENTRIES!$I$2:$I$1913,"Award")&gt;0,COUNTIFS(ENTRIES!$B$2:$B$1913,$B782,ENTRIES!$I$2:$I$1913,"Award"),0)</f>
        <v>0</v>
      </c>
      <c r="F782" s="41">
        <f>COUNTIFS(ENTRIES!$B$2:$B$1913,$B782,ENTRIES!$H$2:$H$1913,"A")</f>
        <v>0</v>
      </c>
      <c r="G782" s="41">
        <f>COUNTIFS(ENTRIES!$B$2:$B$1913,$B782,ENTRIES!$H$2:$H$1913,"-")</f>
        <v>0</v>
      </c>
      <c r="H782" s="41">
        <f>COUNTIFS(ENTRIES!$B$2:$B$1913,$B782,ENTRIES!$H$2:$H$1913,"W")</f>
        <v>0</v>
      </c>
      <c r="I782" s="41" t="str">
        <f t="shared" si="2"/>
        <v/>
      </c>
      <c r="J782" s="41" t="str">
        <f t="shared" si="16"/>
        <v/>
      </c>
      <c r="K782" s="30"/>
      <c r="L782" s="30"/>
      <c r="M782" s="41">
        <f t="shared" si="3"/>
        <v>0</v>
      </c>
      <c r="N782" s="32"/>
    </row>
    <row r="783" spans="1:14" ht="58.5" customHeight="1">
      <c r="A783" s="30"/>
      <c r="B783" s="29"/>
      <c r="C783" s="44" t="e">
        <v>#NAME?</v>
      </c>
      <c r="D783" s="41">
        <f>COUNTIF(ENTRIES!B$2:B$1913,B783)</f>
        <v>0</v>
      </c>
      <c r="E783" s="41">
        <f>IF(COUNTIFS(ENTRIES!$B$2:$B$1913,$B783,ENTRIES!$I$2:$I$1913,"Award")&gt;0,COUNTIFS(ENTRIES!$B$2:$B$1913,$B783,ENTRIES!$I$2:$I$1913,"Award"),0)</f>
        <v>0</v>
      </c>
      <c r="F783" s="41">
        <f>COUNTIFS(ENTRIES!$B$2:$B$1913,$B783,ENTRIES!$H$2:$H$1913,"A")</f>
        <v>0</v>
      </c>
      <c r="G783" s="41">
        <f>COUNTIFS(ENTRIES!$B$2:$B$1913,$B783,ENTRIES!$H$2:$H$1913,"-")</f>
        <v>0</v>
      </c>
      <c r="H783" s="41">
        <f>COUNTIFS(ENTRIES!$B$2:$B$1913,$B783,ENTRIES!$H$2:$H$1913,"W")</f>
        <v>0</v>
      </c>
      <c r="I783" s="41" t="str">
        <f t="shared" si="2"/>
        <v/>
      </c>
      <c r="J783" s="41" t="str">
        <f t="shared" si="16"/>
        <v/>
      </c>
      <c r="K783" s="30"/>
      <c r="L783" s="30"/>
      <c r="M783" s="41">
        <f t="shared" si="3"/>
        <v>0</v>
      </c>
      <c r="N783" s="32"/>
    </row>
    <row r="784" spans="1:14" ht="58.5" customHeight="1">
      <c r="A784" s="30"/>
      <c r="B784" s="29"/>
      <c r="C784" s="44" t="e">
        <v>#NAME?</v>
      </c>
      <c r="D784" s="41">
        <f>COUNTIF(ENTRIES!B$2:B$1913,B784)</f>
        <v>0</v>
      </c>
      <c r="E784" s="41">
        <f>IF(COUNTIFS(ENTRIES!$B$2:$B$1913,$B784,ENTRIES!$I$2:$I$1913,"Award")&gt;0,COUNTIFS(ENTRIES!$B$2:$B$1913,$B784,ENTRIES!$I$2:$I$1913,"Award"),0)</f>
        <v>0</v>
      </c>
      <c r="F784" s="41">
        <f>COUNTIFS(ENTRIES!$B$2:$B$1913,$B784,ENTRIES!$H$2:$H$1913,"A")</f>
        <v>0</v>
      </c>
      <c r="G784" s="41">
        <f>COUNTIFS(ENTRIES!$B$2:$B$1913,$B784,ENTRIES!$H$2:$H$1913,"-")</f>
        <v>0</v>
      </c>
      <c r="H784" s="41">
        <f>COUNTIFS(ENTRIES!$B$2:$B$1913,$B784,ENTRIES!$H$2:$H$1913,"W")</f>
        <v>0</v>
      </c>
      <c r="I784" s="41" t="str">
        <f t="shared" si="2"/>
        <v/>
      </c>
      <c r="J784" s="41" t="str">
        <f t="shared" si="16"/>
        <v/>
      </c>
      <c r="K784" s="30"/>
      <c r="L784" s="30"/>
      <c r="M784" s="41">
        <f t="shared" si="3"/>
        <v>0</v>
      </c>
      <c r="N784" s="32"/>
    </row>
    <row r="785" spans="1:14" ht="58.5" customHeight="1">
      <c r="A785" s="30"/>
      <c r="B785" s="29"/>
      <c r="C785" s="44" t="e">
        <v>#NAME?</v>
      </c>
      <c r="D785" s="41">
        <f>COUNTIF(ENTRIES!B$2:B$1913,B785)</f>
        <v>0</v>
      </c>
      <c r="E785" s="41">
        <f>IF(COUNTIFS(ENTRIES!$B$2:$B$1913,$B785,ENTRIES!$I$2:$I$1913,"Award")&gt;0,COUNTIFS(ENTRIES!$B$2:$B$1913,$B785,ENTRIES!$I$2:$I$1913,"Award"),0)</f>
        <v>0</v>
      </c>
      <c r="F785" s="41">
        <f>COUNTIFS(ENTRIES!$B$2:$B$1913,$B785,ENTRIES!$H$2:$H$1913,"A")</f>
        <v>0</v>
      </c>
      <c r="G785" s="41">
        <f>COUNTIFS(ENTRIES!$B$2:$B$1913,$B785,ENTRIES!$H$2:$H$1913,"-")</f>
        <v>0</v>
      </c>
      <c r="H785" s="41">
        <f>COUNTIFS(ENTRIES!$B$2:$B$1913,$B785,ENTRIES!$H$2:$H$1913,"W")</f>
        <v>0</v>
      </c>
      <c r="I785" s="41" t="str">
        <f t="shared" si="2"/>
        <v/>
      </c>
      <c r="J785" s="41" t="str">
        <f t="shared" si="16"/>
        <v/>
      </c>
      <c r="K785" s="30"/>
      <c r="L785" s="30"/>
      <c r="M785" s="41">
        <f t="shared" si="3"/>
        <v>0</v>
      </c>
      <c r="N785" s="32"/>
    </row>
    <row r="786" spans="1:14" ht="58.5" customHeight="1">
      <c r="A786" s="30"/>
      <c r="B786" s="29"/>
      <c r="C786" s="44" t="e">
        <v>#NAME?</v>
      </c>
      <c r="D786" s="41">
        <f>COUNTIF(ENTRIES!B$2:B$1913,B786)</f>
        <v>0</v>
      </c>
      <c r="E786" s="41">
        <f>IF(COUNTIFS(ENTRIES!$B$2:$B$1913,$B786,ENTRIES!$I$2:$I$1913,"Award")&gt;0,COUNTIFS(ENTRIES!$B$2:$B$1913,$B786,ENTRIES!$I$2:$I$1913,"Award"),0)</f>
        <v>0</v>
      </c>
      <c r="F786" s="41">
        <f>COUNTIFS(ENTRIES!$B$2:$B$1913,$B786,ENTRIES!$H$2:$H$1913,"A")</f>
        <v>0</v>
      </c>
      <c r="G786" s="41">
        <f>COUNTIFS(ENTRIES!$B$2:$B$1913,$B786,ENTRIES!$H$2:$H$1913,"-")</f>
        <v>0</v>
      </c>
      <c r="H786" s="41">
        <f>COUNTIFS(ENTRIES!$B$2:$B$1913,$B786,ENTRIES!$H$2:$H$1913,"W")</f>
        <v>0</v>
      </c>
      <c r="I786" s="41" t="str">
        <f t="shared" si="2"/>
        <v/>
      </c>
      <c r="J786" s="41" t="str">
        <f t="shared" si="16"/>
        <v/>
      </c>
      <c r="K786" s="30"/>
      <c r="L786" s="30"/>
      <c r="M786" s="41">
        <f t="shared" si="3"/>
        <v>0</v>
      </c>
      <c r="N786" s="32"/>
    </row>
    <row r="787" spans="1:14" ht="58.5" customHeight="1">
      <c r="A787" s="30"/>
      <c r="B787" s="29"/>
      <c r="C787" s="44" t="e">
        <v>#NAME?</v>
      </c>
      <c r="D787" s="41">
        <f>COUNTIF(ENTRIES!B$2:B$1913,B787)</f>
        <v>0</v>
      </c>
      <c r="E787" s="41">
        <f>IF(COUNTIFS(ENTRIES!$B$2:$B$1913,$B787,ENTRIES!$I$2:$I$1913,"Award")&gt;0,COUNTIFS(ENTRIES!$B$2:$B$1913,$B787,ENTRIES!$I$2:$I$1913,"Award"),0)</f>
        <v>0</v>
      </c>
      <c r="F787" s="41">
        <f>COUNTIFS(ENTRIES!$B$2:$B$1913,$B787,ENTRIES!$H$2:$H$1913,"A")</f>
        <v>0</v>
      </c>
      <c r="G787" s="41">
        <f>COUNTIFS(ENTRIES!$B$2:$B$1913,$B787,ENTRIES!$H$2:$H$1913,"-")</f>
        <v>0</v>
      </c>
      <c r="H787" s="41">
        <f>COUNTIFS(ENTRIES!$B$2:$B$1913,$B787,ENTRIES!$H$2:$H$1913,"W")</f>
        <v>0</v>
      </c>
      <c r="I787" s="41" t="str">
        <f t="shared" si="2"/>
        <v/>
      </c>
      <c r="J787" s="41" t="str">
        <f t="shared" si="16"/>
        <v/>
      </c>
      <c r="K787" s="30"/>
      <c r="L787" s="30"/>
      <c r="M787" s="41">
        <f t="shared" si="3"/>
        <v>0</v>
      </c>
      <c r="N787" s="32"/>
    </row>
    <row r="788" spans="1:14" ht="58.5" customHeight="1">
      <c r="A788" s="30"/>
      <c r="B788" s="29"/>
      <c r="C788" s="44" t="e">
        <v>#NAME?</v>
      </c>
      <c r="D788" s="41">
        <f>COUNTIF(ENTRIES!B$2:B$1913,B788)</f>
        <v>0</v>
      </c>
      <c r="E788" s="41">
        <f>IF(COUNTIFS(ENTRIES!$B$2:$B$1913,$B788,ENTRIES!$I$2:$I$1913,"Award")&gt;0,COUNTIFS(ENTRIES!$B$2:$B$1913,$B788,ENTRIES!$I$2:$I$1913,"Award"),0)</f>
        <v>0</v>
      </c>
      <c r="F788" s="41">
        <f>COUNTIFS(ENTRIES!$B$2:$B$1913,$B788,ENTRIES!$H$2:$H$1913,"A")</f>
        <v>0</v>
      </c>
      <c r="G788" s="41">
        <f>COUNTIFS(ENTRIES!$B$2:$B$1913,$B788,ENTRIES!$H$2:$H$1913,"-")</f>
        <v>0</v>
      </c>
      <c r="H788" s="41">
        <f>COUNTIFS(ENTRIES!$B$2:$B$1913,$B788,ENTRIES!$H$2:$H$1913,"W")</f>
        <v>0</v>
      </c>
      <c r="I788" s="41" t="str">
        <f t="shared" si="2"/>
        <v/>
      </c>
      <c r="J788" s="41" t="str">
        <f t="shared" si="16"/>
        <v/>
      </c>
      <c r="K788" s="30"/>
      <c r="L788" s="30"/>
      <c r="M788" s="41">
        <f t="shared" si="3"/>
        <v>0</v>
      </c>
      <c r="N788" s="32"/>
    </row>
    <row r="789" spans="1:14" ht="58.5" customHeight="1">
      <c r="A789" s="30"/>
      <c r="B789" s="29"/>
      <c r="C789" s="44" t="e">
        <v>#NAME?</v>
      </c>
      <c r="D789" s="41">
        <f>COUNTIF(ENTRIES!B$2:B$1913,B789)</f>
        <v>0</v>
      </c>
      <c r="E789" s="41">
        <f>IF(COUNTIFS(ENTRIES!$B$2:$B$1913,$B789,ENTRIES!$I$2:$I$1913,"Award")&gt;0,COUNTIFS(ENTRIES!$B$2:$B$1913,$B789,ENTRIES!$I$2:$I$1913,"Award"),0)</f>
        <v>0</v>
      </c>
      <c r="F789" s="41">
        <f>COUNTIFS(ENTRIES!$B$2:$B$1913,$B789,ENTRIES!$H$2:$H$1913,"A")</f>
        <v>0</v>
      </c>
      <c r="G789" s="41">
        <f>COUNTIFS(ENTRIES!$B$2:$B$1913,$B789,ENTRIES!$H$2:$H$1913,"-")</f>
        <v>0</v>
      </c>
      <c r="H789" s="41">
        <f>COUNTIFS(ENTRIES!$B$2:$B$1913,$B789,ENTRIES!$H$2:$H$1913,"W")</f>
        <v>0</v>
      </c>
      <c r="I789" s="41" t="str">
        <f t="shared" si="2"/>
        <v/>
      </c>
      <c r="J789" s="41" t="str">
        <f t="shared" si="16"/>
        <v/>
      </c>
      <c r="K789" s="30"/>
      <c r="L789" s="30"/>
      <c r="M789" s="41">
        <f t="shared" si="3"/>
        <v>0</v>
      </c>
      <c r="N789" s="32"/>
    </row>
    <row r="790" spans="1:14" ht="58.5" customHeight="1">
      <c r="A790" s="30"/>
      <c r="B790" s="29"/>
      <c r="C790" s="44" t="e">
        <v>#NAME?</v>
      </c>
      <c r="D790" s="41">
        <f>COUNTIF(ENTRIES!B$2:B$1913,B790)</f>
        <v>0</v>
      </c>
      <c r="E790" s="41">
        <f>IF(COUNTIFS(ENTRIES!$B$2:$B$1913,$B790,ENTRIES!$I$2:$I$1913,"Award")&gt;0,COUNTIFS(ENTRIES!$B$2:$B$1913,$B790,ENTRIES!$I$2:$I$1913,"Award"),0)</f>
        <v>0</v>
      </c>
      <c r="F790" s="41">
        <f>COUNTIFS(ENTRIES!$B$2:$B$1913,$B790,ENTRIES!$H$2:$H$1913,"A")</f>
        <v>0</v>
      </c>
      <c r="G790" s="41">
        <f>COUNTIFS(ENTRIES!$B$2:$B$1913,$B790,ENTRIES!$H$2:$H$1913,"-")</f>
        <v>0</v>
      </c>
      <c r="H790" s="41">
        <f>COUNTIFS(ENTRIES!$B$2:$B$1913,$B790,ENTRIES!$H$2:$H$1913,"W")</f>
        <v>0</v>
      </c>
      <c r="I790" s="41" t="str">
        <f t="shared" si="2"/>
        <v/>
      </c>
      <c r="J790" s="41" t="str">
        <f t="shared" si="16"/>
        <v/>
      </c>
      <c r="K790" s="30"/>
      <c r="L790" s="30"/>
      <c r="M790" s="41">
        <f t="shared" si="3"/>
        <v>0</v>
      </c>
      <c r="N790" s="32"/>
    </row>
    <row r="791" spans="1:14" ht="58.5" customHeight="1">
      <c r="A791" s="30"/>
      <c r="B791" s="29"/>
      <c r="C791" s="44" t="e">
        <v>#NAME?</v>
      </c>
      <c r="D791" s="41">
        <f>COUNTIF(ENTRIES!B$2:B$1913,B791)</f>
        <v>0</v>
      </c>
      <c r="E791" s="41">
        <f>IF(COUNTIFS(ENTRIES!$B$2:$B$1913,$B791,ENTRIES!$I$2:$I$1913,"Award")&gt;0,COUNTIFS(ENTRIES!$B$2:$B$1913,$B791,ENTRIES!$I$2:$I$1913,"Award"),0)</f>
        <v>0</v>
      </c>
      <c r="F791" s="41">
        <f>COUNTIFS(ENTRIES!$B$2:$B$1913,$B791,ENTRIES!$H$2:$H$1913,"A")</f>
        <v>0</v>
      </c>
      <c r="G791" s="41">
        <f>COUNTIFS(ENTRIES!$B$2:$B$1913,$B791,ENTRIES!$H$2:$H$1913,"-")</f>
        <v>0</v>
      </c>
      <c r="H791" s="41">
        <f>COUNTIFS(ENTRIES!$B$2:$B$1913,$B791,ENTRIES!$H$2:$H$1913,"W")</f>
        <v>0</v>
      </c>
      <c r="I791" s="41" t="str">
        <f t="shared" si="2"/>
        <v/>
      </c>
      <c r="J791" s="41" t="str">
        <f t="shared" si="16"/>
        <v/>
      </c>
      <c r="K791" s="30"/>
      <c r="L791" s="30"/>
      <c r="M791" s="41">
        <f t="shared" si="3"/>
        <v>0</v>
      </c>
      <c r="N791" s="32"/>
    </row>
    <row r="792" spans="1:14" ht="58.5" customHeight="1">
      <c r="A792" s="30"/>
      <c r="B792" s="29"/>
      <c r="C792" s="44" t="e">
        <v>#NAME?</v>
      </c>
      <c r="D792" s="41">
        <f>COUNTIF(ENTRIES!B$2:B$1913,B792)</f>
        <v>0</v>
      </c>
      <c r="E792" s="41">
        <f>IF(COUNTIFS(ENTRIES!$B$2:$B$1913,$B792,ENTRIES!$I$2:$I$1913,"Award")&gt;0,COUNTIFS(ENTRIES!$B$2:$B$1913,$B792,ENTRIES!$I$2:$I$1913,"Award"),0)</f>
        <v>0</v>
      </c>
      <c r="F792" s="41">
        <f>COUNTIFS(ENTRIES!$B$2:$B$1913,$B792,ENTRIES!$H$2:$H$1913,"A")</f>
        <v>0</v>
      </c>
      <c r="G792" s="41">
        <f>COUNTIFS(ENTRIES!$B$2:$B$1913,$B792,ENTRIES!$H$2:$H$1913,"-")</f>
        <v>0</v>
      </c>
      <c r="H792" s="41">
        <f>COUNTIFS(ENTRIES!$B$2:$B$1913,$B792,ENTRIES!$H$2:$H$1913,"W")</f>
        <v>0</v>
      </c>
      <c r="I792" s="41" t="str">
        <f t="shared" si="2"/>
        <v/>
      </c>
      <c r="J792" s="41" t="str">
        <f t="shared" si="16"/>
        <v/>
      </c>
      <c r="K792" s="30"/>
      <c r="L792" s="30"/>
      <c r="M792" s="41">
        <f t="shared" si="3"/>
        <v>0</v>
      </c>
      <c r="N792" s="32"/>
    </row>
    <row r="793" spans="1:14" ht="58.5" customHeight="1">
      <c r="A793" s="30"/>
      <c r="B793" s="29"/>
      <c r="C793" s="44" t="e">
        <v>#NAME?</v>
      </c>
      <c r="D793" s="41">
        <f>COUNTIF(ENTRIES!B$2:B$1913,B793)</f>
        <v>0</v>
      </c>
      <c r="E793" s="41">
        <f>IF(COUNTIFS(ENTRIES!$B$2:$B$1913,$B793,ENTRIES!$I$2:$I$1913,"Award")&gt;0,COUNTIFS(ENTRIES!$B$2:$B$1913,$B793,ENTRIES!$I$2:$I$1913,"Award"),0)</f>
        <v>0</v>
      </c>
      <c r="F793" s="41">
        <f>COUNTIFS(ENTRIES!$B$2:$B$1913,$B793,ENTRIES!$H$2:$H$1913,"A")</f>
        <v>0</v>
      </c>
      <c r="G793" s="41">
        <f>COUNTIFS(ENTRIES!$B$2:$B$1913,$B793,ENTRIES!$H$2:$H$1913,"-")</f>
        <v>0</v>
      </c>
      <c r="H793" s="41">
        <f>COUNTIFS(ENTRIES!$B$2:$B$1913,$B793,ENTRIES!$H$2:$H$1913,"W")</f>
        <v>0</v>
      </c>
      <c r="I793" s="41" t="str">
        <f t="shared" si="2"/>
        <v/>
      </c>
      <c r="J793" s="41" t="str">
        <f t="shared" si="16"/>
        <v/>
      </c>
      <c r="K793" s="30"/>
      <c r="L793" s="30"/>
      <c r="M793" s="41">
        <f t="shared" si="3"/>
        <v>0</v>
      </c>
      <c r="N793" s="32"/>
    </row>
    <row r="794" spans="1:14" ht="58.5" customHeight="1">
      <c r="A794" s="30"/>
      <c r="B794" s="29"/>
      <c r="C794" s="44" t="e">
        <v>#NAME?</v>
      </c>
      <c r="D794" s="41">
        <f>COUNTIF(ENTRIES!B$2:B$1913,B794)</f>
        <v>0</v>
      </c>
      <c r="E794" s="41">
        <f>IF(COUNTIFS(ENTRIES!$B$2:$B$1913,$B794,ENTRIES!$I$2:$I$1913,"Award")&gt;0,COUNTIFS(ENTRIES!$B$2:$B$1913,$B794,ENTRIES!$I$2:$I$1913,"Award"),0)</f>
        <v>0</v>
      </c>
      <c r="F794" s="41">
        <f>COUNTIFS(ENTRIES!$B$2:$B$1913,$B794,ENTRIES!$H$2:$H$1913,"A")</f>
        <v>0</v>
      </c>
      <c r="G794" s="41">
        <f>COUNTIFS(ENTRIES!$B$2:$B$1913,$B794,ENTRIES!$H$2:$H$1913,"-")</f>
        <v>0</v>
      </c>
      <c r="H794" s="41">
        <f>COUNTIFS(ENTRIES!$B$2:$B$1913,$B794,ENTRIES!$H$2:$H$1913,"W")</f>
        <v>0</v>
      </c>
      <c r="I794" s="41" t="str">
        <f t="shared" si="2"/>
        <v/>
      </c>
      <c r="J794" s="41" t="str">
        <f t="shared" si="16"/>
        <v/>
      </c>
      <c r="K794" s="30"/>
      <c r="L794" s="30"/>
      <c r="M794" s="41">
        <f t="shared" si="3"/>
        <v>0</v>
      </c>
      <c r="N794" s="32"/>
    </row>
    <row r="795" spans="1:14" ht="58.5" customHeight="1">
      <c r="A795" s="30"/>
      <c r="B795" s="29"/>
      <c r="C795" s="44" t="e">
        <v>#NAME?</v>
      </c>
      <c r="D795" s="41">
        <f>COUNTIF(ENTRIES!B$2:B$1913,B795)</f>
        <v>0</v>
      </c>
      <c r="E795" s="41">
        <f>IF(COUNTIFS(ENTRIES!$B$2:$B$1913,$B795,ENTRIES!$I$2:$I$1913,"Award")&gt;0,COUNTIFS(ENTRIES!$B$2:$B$1913,$B795,ENTRIES!$I$2:$I$1913,"Award"),0)</f>
        <v>0</v>
      </c>
      <c r="F795" s="41">
        <f>COUNTIFS(ENTRIES!$B$2:$B$1913,$B795,ENTRIES!$H$2:$H$1913,"A")</f>
        <v>0</v>
      </c>
      <c r="G795" s="41">
        <f>COUNTIFS(ENTRIES!$B$2:$B$1913,$B795,ENTRIES!$H$2:$H$1913,"-")</f>
        <v>0</v>
      </c>
      <c r="H795" s="41">
        <f>COUNTIFS(ENTRIES!$B$2:$B$1913,$B795,ENTRIES!$H$2:$H$1913,"W")</f>
        <v>0</v>
      </c>
      <c r="I795" s="41" t="str">
        <f t="shared" si="2"/>
        <v/>
      </c>
      <c r="J795" s="41" t="str">
        <f t="shared" si="16"/>
        <v/>
      </c>
      <c r="K795" s="30"/>
      <c r="L795" s="30"/>
      <c r="M795" s="41">
        <f t="shared" si="3"/>
        <v>0</v>
      </c>
      <c r="N795" s="32"/>
    </row>
    <row r="796" spans="1:14" ht="58.5" customHeight="1">
      <c r="A796" s="30"/>
      <c r="B796" s="29"/>
      <c r="C796" s="44" t="e">
        <v>#NAME?</v>
      </c>
      <c r="D796" s="41">
        <f>COUNTIF(ENTRIES!B$2:B$1913,B796)</f>
        <v>0</v>
      </c>
      <c r="E796" s="41">
        <f>IF(COUNTIFS(ENTRIES!$B$2:$B$1913,$B796,ENTRIES!$I$2:$I$1913,"Award")&gt;0,COUNTIFS(ENTRIES!$B$2:$B$1913,$B796,ENTRIES!$I$2:$I$1913,"Award"),0)</f>
        <v>0</v>
      </c>
      <c r="F796" s="41">
        <f>COUNTIFS(ENTRIES!$B$2:$B$1913,$B796,ENTRIES!$H$2:$H$1913,"A")</f>
        <v>0</v>
      </c>
      <c r="G796" s="41">
        <f>COUNTIFS(ENTRIES!$B$2:$B$1913,$B796,ENTRIES!$H$2:$H$1913,"-")</f>
        <v>0</v>
      </c>
      <c r="H796" s="41">
        <f>COUNTIFS(ENTRIES!$B$2:$B$1913,$B796,ENTRIES!$H$2:$H$1913,"W")</f>
        <v>0</v>
      </c>
      <c r="I796" s="41" t="str">
        <f t="shared" si="2"/>
        <v/>
      </c>
      <c r="J796" s="41" t="str">
        <f t="shared" si="16"/>
        <v/>
      </c>
      <c r="K796" s="30"/>
      <c r="L796" s="30"/>
      <c r="M796" s="41">
        <f t="shared" si="3"/>
        <v>0</v>
      </c>
      <c r="N796" s="32"/>
    </row>
    <row r="797" spans="1:14" ht="58.5" customHeight="1">
      <c r="A797" s="30"/>
      <c r="B797" s="29"/>
      <c r="C797" s="44" t="e">
        <v>#NAME?</v>
      </c>
      <c r="D797" s="41">
        <f>COUNTIF(ENTRIES!B$2:B$1913,B797)</f>
        <v>0</v>
      </c>
      <c r="E797" s="41">
        <f>IF(COUNTIFS(ENTRIES!$B$2:$B$1913,$B797,ENTRIES!$I$2:$I$1913,"Award")&gt;0,COUNTIFS(ENTRIES!$B$2:$B$1913,$B797,ENTRIES!$I$2:$I$1913,"Award"),0)</f>
        <v>0</v>
      </c>
      <c r="F797" s="41">
        <f>COUNTIFS(ENTRIES!$B$2:$B$1913,$B797,ENTRIES!$H$2:$H$1913,"A")</f>
        <v>0</v>
      </c>
      <c r="G797" s="41">
        <f>COUNTIFS(ENTRIES!$B$2:$B$1913,$B797,ENTRIES!$H$2:$H$1913,"-")</f>
        <v>0</v>
      </c>
      <c r="H797" s="41">
        <f>COUNTIFS(ENTRIES!$B$2:$B$1913,$B797,ENTRIES!$H$2:$H$1913,"W")</f>
        <v>0</v>
      </c>
      <c r="I797" s="41" t="str">
        <f t="shared" si="2"/>
        <v/>
      </c>
      <c r="J797" s="41" t="str">
        <f t="shared" si="16"/>
        <v/>
      </c>
      <c r="K797" s="30"/>
      <c r="L797" s="30"/>
      <c r="M797" s="41">
        <f t="shared" si="3"/>
        <v>0</v>
      </c>
      <c r="N797" s="32"/>
    </row>
    <row r="798" spans="1:14" ht="58.5" customHeight="1">
      <c r="A798" s="30"/>
      <c r="B798" s="29"/>
      <c r="C798" s="44" t="e">
        <v>#NAME?</v>
      </c>
      <c r="D798" s="41">
        <f>COUNTIF(ENTRIES!B$2:B$1913,B798)</f>
        <v>0</v>
      </c>
      <c r="E798" s="41">
        <f>IF(COUNTIFS(ENTRIES!$B$2:$B$1913,$B798,ENTRIES!$I$2:$I$1913,"Award")&gt;0,COUNTIFS(ENTRIES!$B$2:$B$1913,$B798,ENTRIES!$I$2:$I$1913,"Award"),0)</f>
        <v>0</v>
      </c>
      <c r="F798" s="41">
        <f>COUNTIFS(ENTRIES!$B$2:$B$1913,$B798,ENTRIES!$H$2:$H$1913,"A")</f>
        <v>0</v>
      </c>
      <c r="G798" s="41">
        <f>COUNTIFS(ENTRIES!$B$2:$B$1913,$B798,ENTRIES!$H$2:$H$1913,"-")</f>
        <v>0</v>
      </c>
      <c r="H798" s="41">
        <f>COUNTIFS(ENTRIES!$B$2:$B$1913,$B798,ENTRIES!$H$2:$H$1913,"W")</f>
        <v>0</v>
      </c>
      <c r="I798" s="41" t="str">
        <f t="shared" si="2"/>
        <v/>
      </c>
      <c r="J798" s="41" t="str">
        <f t="shared" si="16"/>
        <v/>
      </c>
      <c r="K798" s="30"/>
      <c r="L798" s="30"/>
      <c r="M798" s="41">
        <f t="shared" si="3"/>
        <v>0</v>
      </c>
      <c r="N798" s="32"/>
    </row>
    <row r="799" spans="1:14" ht="58.5" customHeight="1">
      <c r="A799" s="30"/>
      <c r="B799" s="29"/>
      <c r="C799" s="44" t="e">
        <v>#NAME?</v>
      </c>
      <c r="D799" s="41">
        <f>COUNTIF(ENTRIES!B$2:B$1913,B799)</f>
        <v>0</v>
      </c>
      <c r="E799" s="41">
        <f>IF(COUNTIFS(ENTRIES!$B$2:$B$1913,$B799,ENTRIES!$I$2:$I$1913,"Award")&gt;0,COUNTIFS(ENTRIES!$B$2:$B$1913,$B799,ENTRIES!$I$2:$I$1913,"Award"),0)</f>
        <v>0</v>
      </c>
      <c r="F799" s="41">
        <f>COUNTIFS(ENTRIES!$B$2:$B$1913,$B799,ENTRIES!$H$2:$H$1913,"A")</f>
        <v>0</v>
      </c>
      <c r="G799" s="41">
        <f>COUNTIFS(ENTRIES!$B$2:$B$1913,$B799,ENTRIES!$H$2:$H$1913,"-")</f>
        <v>0</v>
      </c>
      <c r="H799" s="41">
        <f>COUNTIFS(ENTRIES!$B$2:$B$1913,$B799,ENTRIES!$H$2:$H$1913,"W")</f>
        <v>0</v>
      </c>
      <c r="I799" s="41" t="str">
        <f t="shared" si="2"/>
        <v/>
      </c>
      <c r="J799" s="41" t="str">
        <f t="shared" si="16"/>
        <v/>
      </c>
      <c r="K799" s="30"/>
      <c r="L799" s="30"/>
      <c r="M799" s="41">
        <f t="shared" si="3"/>
        <v>0</v>
      </c>
      <c r="N799" s="32"/>
    </row>
    <row r="800" spans="1:14" ht="58.5" customHeight="1">
      <c r="A800" s="30"/>
      <c r="B800" s="29"/>
      <c r="C800" s="44" t="e">
        <v>#NAME?</v>
      </c>
      <c r="D800" s="41">
        <f>COUNTIF(ENTRIES!B$2:B$1913,B800)</f>
        <v>0</v>
      </c>
      <c r="E800" s="41">
        <f>IF(COUNTIFS(ENTRIES!$B$2:$B$1913,$B800,ENTRIES!$I$2:$I$1913,"Award")&gt;0,COUNTIFS(ENTRIES!$B$2:$B$1913,$B800,ENTRIES!$I$2:$I$1913,"Award"),0)</f>
        <v>0</v>
      </c>
      <c r="F800" s="41">
        <f>COUNTIFS(ENTRIES!$B$2:$B$1913,$B800,ENTRIES!$H$2:$H$1913,"A")</f>
        <v>0</v>
      </c>
      <c r="G800" s="41">
        <f>COUNTIFS(ENTRIES!$B$2:$B$1913,$B800,ENTRIES!$H$2:$H$1913,"-")</f>
        <v>0</v>
      </c>
      <c r="H800" s="41">
        <f>COUNTIFS(ENTRIES!$B$2:$B$1913,$B800,ENTRIES!$H$2:$H$1913,"W")</f>
        <v>0</v>
      </c>
      <c r="I800" s="41" t="str">
        <f t="shared" si="2"/>
        <v/>
      </c>
      <c r="J800" s="41" t="str">
        <f t="shared" si="16"/>
        <v/>
      </c>
      <c r="K800" s="30"/>
      <c r="L800" s="30"/>
      <c r="M800" s="41">
        <f t="shared" si="3"/>
        <v>0</v>
      </c>
      <c r="N800" s="32"/>
    </row>
    <row r="801" spans="1:14" ht="58.5" customHeight="1">
      <c r="A801" s="30"/>
      <c r="B801" s="29"/>
      <c r="C801" s="44" t="e">
        <v>#NAME?</v>
      </c>
      <c r="D801" s="41">
        <f>COUNTIF(ENTRIES!B$2:B$1913,B801)</f>
        <v>0</v>
      </c>
      <c r="E801" s="41">
        <f>IF(COUNTIFS(ENTRIES!$B$2:$B$1913,$B801,ENTRIES!$I$2:$I$1913,"Award")&gt;0,COUNTIFS(ENTRIES!$B$2:$B$1913,$B801,ENTRIES!$I$2:$I$1913,"Award"),0)</f>
        <v>0</v>
      </c>
      <c r="F801" s="41">
        <f>COUNTIFS(ENTRIES!$B$2:$B$1913,$B801,ENTRIES!$H$2:$H$1913,"A")</f>
        <v>0</v>
      </c>
      <c r="G801" s="41">
        <f>COUNTIFS(ENTRIES!$B$2:$B$1913,$B801,ENTRIES!$H$2:$H$1913,"-")</f>
        <v>0</v>
      </c>
      <c r="H801" s="41">
        <f>COUNTIFS(ENTRIES!$B$2:$B$1913,$B801,ENTRIES!$H$2:$H$1913,"W")</f>
        <v>0</v>
      </c>
      <c r="I801" s="41" t="str">
        <f t="shared" si="2"/>
        <v/>
      </c>
      <c r="J801" s="41" t="str">
        <f t="shared" si="16"/>
        <v/>
      </c>
      <c r="K801" s="30"/>
      <c r="L801" s="30"/>
      <c r="M801" s="41">
        <f t="shared" si="3"/>
        <v>0</v>
      </c>
      <c r="N801" s="32"/>
    </row>
    <row r="802" spans="1:14" ht="58.5" customHeight="1">
      <c r="A802" s="30"/>
      <c r="B802" s="29"/>
      <c r="C802" s="44" t="e">
        <v>#NAME?</v>
      </c>
      <c r="D802" s="41">
        <f>COUNTIF(ENTRIES!B$2:B$1913,B802)</f>
        <v>0</v>
      </c>
      <c r="E802" s="41">
        <f>IF(COUNTIFS(ENTRIES!$B$2:$B$1913,$B802,ENTRIES!$I$2:$I$1913,"Award")&gt;0,COUNTIFS(ENTRIES!$B$2:$B$1913,$B802,ENTRIES!$I$2:$I$1913,"Award"),0)</f>
        <v>0</v>
      </c>
      <c r="F802" s="41">
        <f>COUNTIFS(ENTRIES!$B$2:$B$1913,$B802,ENTRIES!$H$2:$H$1913,"A")</f>
        <v>0</v>
      </c>
      <c r="G802" s="41">
        <f>COUNTIFS(ENTRIES!$B$2:$B$1913,$B802,ENTRIES!$H$2:$H$1913,"-")</f>
        <v>0</v>
      </c>
      <c r="H802" s="41">
        <f>COUNTIFS(ENTRIES!$B$2:$B$1913,$B802,ENTRIES!$H$2:$H$1913,"W")</f>
        <v>0</v>
      </c>
      <c r="I802" s="41" t="str">
        <f t="shared" si="2"/>
        <v/>
      </c>
      <c r="J802" s="41" t="str">
        <f t="shared" si="16"/>
        <v/>
      </c>
      <c r="K802" s="30"/>
      <c r="L802" s="30"/>
      <c r="M802" s="41">
        <f t="shared" si="3"/>
        <v>0</v>
      </c>
      <c r="N802" s="32"/>
    </row>
    <row r="803" spans="1:14" ht="58.5" customHeight="1">
      <c r="A803" s="30"/>
      <c r="B803" s="29"/>
      <c r="C803" s="44" t="e">
        <v>#NAME?</v>
      </c>
      <c r="D803" s="41">
        <f>COUNTIF(ENTRIES!B$2:B$1913,B803)</f>
        <v>0</v>
      </c>
      <c r="E803" s="41">
        <f>IF(COUNTIFS(ENTRIES!$B$2:$B$1913,$B803,ENTRIES!$I$2:$I$1913,"Award")&gt;0,COUNTIFS(ENTRIES!$B$2:$B$1913,$B803,ENTRIES!$I$2:$I$1913,"Award"),0)</f>
        <v>0</v>
      </c>
      <c r="F803" s="41">
        <f>COUNTIFS(ENTRIES!$B$2:$B$1913,$B803,ENTRIES!$H$2:$H$1913,"A")</f>
        <v>0</v>
      </c>
      <c r="G803" s="41">
        <f>COUNTIFS(ENTRIES!$B$2:$B$1913,$B803,ENTRIES!$H$2:$H$1913,"-")</f>
        <v>0</v>
      </c>
      <c r="H803" s="41">
        <f>COUNTIFS(ENTRIES!$B$2:$B$1913,$B803,ENTRIES!$H$2:$H$1913,"W")</f>
        <v>0</v>
      </c>
      <c r="I803" s="41" t="str">
        <f t="shared" si="2"/>
        <v/>
      </c>
      <c r="J803" s="41" t="str">
        <f t="shared" si="16"/>
        <v/>
      </c>
      <c r="K803" s="30"/>
      <c r="L803" s="30"/>
      <c r="M803" s="41">
        <f t="shared" si="3"/>
        <v>0</v>
      </c>
      <c r="N803" s="32"/>
    </row>
    <row r="804" spans="1:14" ht="58.5" customHeight="1">
      <c r="A804" s="30"/>
      <c r="B804" s="29"/>
      <c r="C804" s="44" t="e">
        <v>#NAME?</v>
      </c>
      <c r="D804" s="41">
        <f>COUNTIF(ENTRIES!B$2:B$1913,B804)</f>
        <v>0</v>
      </c>
      <c r="E804" s="41">
        <f>IF(COUNTIFS(ENTRIES!$B$2:$B$1913,$B804,ENTRIES!$I$2:$I$1913,"Award")&gt;0,COUNTIFS(ENTRIES!$B$2:$B$1913,$B804,ENTRIES!$I$2:$I$1913,"Award"),0)</f>
        <v>0</v>
      </c>
      <c r="F804" s="41">
        <f>COUNTIFS(ENTRIES!$B$2:$B$1913,$B804,ENTRIES!$H$2:$H$1913,"A")</f>
        <v>0</v>
      </c>
      <c r="G804" s="41">
        <f>COUNTIFS(ENTRIES!$B$2:$B$1913,$B804,ENTRIES!$H$2:$H$1913,"-")</f>
        <v>0</v>
      </c>
      <c r="H804" s="41">
        <f>COUNTIFS(ENTRIES!$B$2:$B$1913,$B804,ENTRIES!$H$2:$H$1913,"W")</f>
        <v>0</v>
      </c>
      <c r="I804" s="41" t="str">
        <f t="shared" si="2"/>
        <v/>
      </c>
      <c r="J804" s="41" t="str">
        <f t="shared" si="16"/>
        <v/>
      </c>
      <c r="K804" s="30"/>
      <c r="L804" s="30"/>
      <c r="M804" s="41">
        <f t="shared" si="3"/>
        <v>0</v>
      </c>
      <c r="N804" s="32"/>
    </row>
    <row r="805" spans="1:14" ht="58.5" customHeight="1">
      <c r="A805" s="30"/>
      <c r="B805" s="29"/>
      <c r="C805" s="44" t="e">
        <v>#NAME?</v>
      </c>
      <c r="D805" s="41">
        <f>COUNTIF(ENTRIES!B$2:B$1913,B805)</f>
        <v>0</v>
      </c>
      <c r="E805" s="41">
        <f>IF(COUNTIFS(ENTRIES!$B$2:$B$1913,$B805,ENTRIES!$I$2:$I$1913,"Award")&gt;0,COUNTIFS(ENTRIES!$B$2:$B$1913,$B805,ENTRIES!$I$2:$I$1913,"Award"),0)</f>
        <v>0</v>
      </c>
      <c r="F805" s="41">
        <f>COUNTIFS(ENTRIES!$B$2:$B$1913,$B805,ENTRIES!$H$2:$H$1913,"A")</f>
        <v>0</v>
      </c>
      <c r="G805" s="41">
        <f>COUNTIFS(ENTRIES!$B$2:$B$1913,$B805,ENTRIES!$H$2:$H$1913,"-")</f>
        <v>0</v>
      </c>
      <c r="H805" s="41">
        <f>COUNTIFS(ENTRIES!$B$2:$B$1913,$B805,ENTRIES!$H$2:$H$1913,"W")</f>
        <v>0</v>
      </c>
      <c r="I805" s="41" t="str">
        <f t="shared" si="2"/>
        <v/>
      </c>
      <c r="J805" s="41" t="str">
        <f t="shared" si="16"/>
        <v/>
      </c>
      <c r="K805" s="30"/>
      <c r="L805" s="30"/>
      <c r="M805" s="41">
        <f t="shared" si="3"/>
        <v>0</v>
      </c>
      <c r="N805" s="32"/>
    </row>
    <row r="806" spans="1:14" ht="58.5" customHeight="1">
      <c r="A806" s="30"/>
      <c r="B806" s="29"/>
      <c r="C806" s="44" t="e">
        <v>#NAME?</v>
      </c>
      <c r="D806" s="41">
        <f>COUNTIF(ENTRIES!B$2:B$1913,B806)</f>
        <v>0</v>
      </c>
      <c r="E806" s="41">
        <f>IF(COUNTIFS(ENTRIES!$B$2:$B$1913,$B806,ENTRIES!$I$2:$I$1913,"Award")&gt;0,COUNTIFS(ENTRIES!$B$2:$B$1913,$B806,ENTRIES!$I$2:$I$1913,"Award"),0)</f>
        <v>0</v>
      </c>
      <c r="F806" s="41">
        <f>COUNTIFS(ENTRIES!$B$2:$B$1913,$B806,ENTRIES!$H$2:$H$1913,"A")</f>
        <v>0</v>
      </c>
      <c r="G806" s="41">
        <f>COUNTIFS(ENTRIES!$B$2:$B$1913,$B806,ENTRIES!$H$2:$H$1913,"-")</f>
        <v>0</v>
      </c>
      <c r="H806" s="41">
        <f>COUNTIFS(ENTRIES!$B$2:$B$1913,$B806,ENTRIES!$H$2:$H$1913,"W")</f>
        <v>0</v>
      </c>
      <c r="I806" s="41" t="str">
        <f t="shared" si="2"/>
        <v/>
      </c>
      <c r="J806" s="41" t="str">
        <f t="shared" si="16"/>
        <v/>
      </c>
      <c r="K806" s="30"/>
      <c r="L806" s="30"/>
      <c r="M806" s="41">
        <f t="shared" si="3"/>
        <v>0</v>
      </c>
      <c r="N806" s="32"/>
    </row>
    <row r="807" spans="1:14" ht="58.5" customHeight="1">
      <c r="A807" s="30"/>
      <c r="B807" s="29"/>
      <c r="C807" s="44" t="e">
        <v>#NAME?</v>
      </c>
      <c r="D807" s="41">
        <f>COUNTIF(ENTRIES!B$2:B$1913,B807)</f>
        <v>0</v>
      </c>
      <c r="E807" s="41">
        <f>IF(COUNTIFS(ENTRIES!$B$2:$B$1913,$B807,ENTRIES!$I$2:$I$1913,"Award")&gt;0,COUNTIFS(ENTRIES!$B$2:$B$1913,$B807,ENTRIES!$I$2:$I$1913,"Award"),0)</f>
        <v>0</v>
      </c>
      <c r="F807" s="41">
        <f>COUNTIFS(ENTRIES!$B$2:$B$1913,$B807,ENTRIES!$H$2:$H$1913,"A")</f>
        <v>0</v>
      </c>
      <c r="G807" s="41">
        <f>COUNTIFS(ENTRIES!$B$2:$B$1913,$B807,ENTRIES!$H$2:$H$1913,"-")</f>
        <v>0</v>
      </c>
      <c r="H807" s="41">
        <f>COUNTIFS(ENTRIES!$B$2:$B$1913,$B807,ENTRIES!$H$2:$H$1913,"W")</f>
        <v>0</v>
      </c>
      <c r="I807" s="41" t="str">
        <f t="shared" si="2"/>
        <v/>
      </c>
      <c r="J807" s="41" t="str">
        <f t="shared" si="16"/>
        <v/>
      </c>
      <c r="K807" s="30"/>
      <c r="L807" s="30"/>
      <c r="M807" s="41">
        <f t="shared" si="3"/>
        <v>0</v>
      </c>
      <c r="N807" s="32"/>
    </row>
    <row r="808" spans="1:14" ht="58.5" customHeight="1">
      <c r="A808" s="30"/>
      <c r="B808" s="29"/>
      <c r="C808" s="44" t="e">
        <v>#NAME?</v>
      </c>
      <c r="D808" s="41">
        <f>COUNTIF(ENTRIES!B$2:B$1913,B808)</f>
        <v>0</v>
      </c>
      <c r="E808" s="41">
        <f>IF(COUNTIFS(ENTRIES!$B$2:$B$1913,$B808,ENTRIES!$I$2:$I$1913,"Award")&gt;0,COUNTIFS(ENTRIES!$B$2:$B$1913,$B808,ENTRIES!$I$2:$I$1913,"Award"),0)</f>
        <v>0</v>
      </c>
      <c r="F808" s="41">
        <f>COUNTIFS(ENTRIES!$B$2:$B$1913,$B808,ENTRIES!$H$2:$H$1913,"A")</f>
        <v>0</v>
      </c>
      <c r="G808" s="41">
        <f>COUNTIFS(ENTRIES!$B$2:$B$1913,$B808,ENTRIES!$H$2:$H$1913,"-")</f>
        <v>0</v>
      </c>
      <c r="H808" s="41">
        <f>COUNTIFS(ENTRIES!$B$2:$B$1913,$B808,ENTRIES!$H$2:$H$1913,"W")</f>
        <v>0</v>
      </c>
      <c r="I808" s="41" t="str">
        <f t="shared" si="2"/>
        <v/>
      </c>
      <c r="J808" s="41" t="str">
        <f t="shared" si="16"/>
        <v/>
      </c>
      <c r="K808" s="30"/>
      <c r="L808" s="30"/>
      <c r="M808" s="41">
        <f t="shared" si="3"/>
        <v>0</v>
      </c>
      <c r="N808" s="32"/>
    </row>
    <row r="809" spans="1:14" ht="58.5" customHeight="1">
      <c r="A809" s="30"/>
      <c r="B809" s="29"/>
      <c r="C809" s="44" t="e">
        <v>#NAME?</v>
      </c>
      <c r="D809" s="41">
        <f>COUNTIF(ENTRIES!B$2:B$1913,B809)</f>
        <v>0</v>
      </c>
      <c r="E809" s="41">
        <f>IF(COUNTIFS(ENTRIES!$B$2:$B$1913,$B809,ENTRIES!$I$2:$I$1913,"Award")&gt;0,COUNTIFS(ENTRIES!$B$2:$B$1913,$B809,ENTRIES!$I$2:$I$1913,"Award"),0)</f>
        <v>0</v>
      </c>
      <c r="F809" s="41">
        <f>COUNTIFS(ENTRIES!$B$2:$B$1913,$B809,ENTRIES!$H$2:$H$1913,"A")</f>
        <v>0</v>
      </c>
      <c r="G809" s="41">
        <f>COUNTIFS(ENTRIES!$B$2:$B$1913,$B809,ENTRIES!$H$2:$H$1913,"-")</f>
        <v>0</v>
      </c>
      <c r="H809" s="41">
        <f>COUNTIFS(ENTRIES!$B$2:$B$1913,$B809,ENTRIES!$H$2:$H$1913,"W")</f>
        <v>0</v>
      </c>
      <c r="I809" s="41" t="str">
        <f t="shared" si="2"/>
        <v/>
      </c>
      <c r="J809" s="41" t="str">
        <f t="shared" si="16"/>
        <v/>
      </c>
      <c r="K809" s="30"/>
      <c r="L809" s="30"/>
      <c r="M809" s="41">
        <f t="shared" si="3"/>
        <v>0</v>
      </c>
      <c r="N809" s="32"/>
    </row>
    <row r="810" spans="1:14" ht="58.5" customHeight="1">
      <c r="A810" s="30"/>
      <c r="B810" s="29"/>
      <c r="C810" s="44" t="e">
        <v>#NAME?</v>
      </c>
      <c r="D810" s="41">
        <f>COUNTIF(ENTRIES!B$2:B$1913,B810)</f>
        <v>0</v>
      </c>
      <c r="E810" s="41">
        <f>IF(COUNTIFS(ENTRIES!$B$2:$B$1913,$B810,ENTRIES!$I$2:$I$1913,"Award")&gt;0,COUNTIFS(ENTRIES!$B$2:$B$1913,$B810,ENTRIES!$I$2:$I$1913,"Award"),0)</f>
        <v>0</v>
      </c>
      <c r="F810" s="41">
        <f>COUNTIFS(ENTRIES!$B$2:$B$1913,$B810,ENTRIES!$H$2:$H$1913,"A")</f>
        <v>0</v>
      </c>
      <c r="G810" s="41">
        <f>COUNTIFS(ENTRIES!$B$2:$B$1913,$B810,ENTRIES!$H$2:$H$1913,"-")</f>
        <v>0</v>
      </c>
      <c r="H810" s="41">
        <f>COUNTIFS(ENTRIES!$B$2:$B$1913,$B810,ENTRIES!$H$2:$H$1913,"W")</f>
        <v>0</v>
      </c>
      <c r="I810" s="41" t="str">
        <f t="shared" si="2"/>
        <v/>
      </c>
      <c r="J810" s="41" t="str">
        <f t="shared" si="16"/>
        <v/>
      </c>
      <c r="K810" s="30"/>
      <c r="L810" s="30"/>
      <c r="M810" s="41">
        <f t="shared" si="3"/>
        <v>0</v>
      </c>
      <c r="N810" s="32"/>
    </row>
    <row r="811" spans="1:14" ht="58.5" customHeight="1">
      <c r="A811" s="30"/>
      <c r="B811" s="29"/>
      <c r="C811" s="44" t="e">
        <v>#NAME?</v>
      </c>
      <c r="D811" s="41">
        <f>COUNTIF(ENTRIES!B$2:B$1913,B811)</f>
        <v>0</v>
      </c>
      <c r="E811" s="41">
        <f>IF(COUNTIFS(ENTRIES!$B$2:$B$1913,$B811,ENTRIES!$I$2:$I$1913,"Award")&gt;0,COUNTIFS(ENTRIES!$B$2:$B$1913,$B811,ENTRIES!$I$2:$I$1913,"Award"),0)</f>
        <v>0</v>
      </c>
      <c r="F811" s="41">
        <f>COUNTIFS(ENTRIES!$B$2:$B$1913,$B811,ENTRIES!$H$2:$H$1913,"A")</f>
        <v>0</v>
      </c>
      <c r="G811" s="41">
        <f>COUNTIFS(ENTRIES!$B$2:$B$1913,$B811,ENTRIES!$H$2:$H$1913,"-")</f>
        <v>0</v>
      </c>
      <c r="H811" s="41">
        <f>COUNTIFS(ENTRIES!$B$2:$B$1913,$B811,ENTRIES!$H$2:$H$1913,"W")</f>
        <v>0</v>
      </c>
      <c r="I811" s="41" t="str">
        <f t="shared" si="2"/>
        <v/>
      </c>
      <c r="J811" s="41" t="str">
        <f t="shared" si="16"/>
        <v/>
      </c>
      <c r="K811" s="30"/>
      <c r="L811" s="30"/>
      <c r="M811" s="41">
        <f t="shared" si="3"/>
        <v>0</v>
      </c>
      <c r="N811" s="32"/>
    </row>
    <row r="812" spans="1:14" ht="58.5" customHeight="1">
      <c r="A812" s="30"/>
      <c r="B812" s="29"/>
      <c r="C812" s="44" t="e">
        <v>#NAME?</v>
      </c>
      <c r="D812" s="41">
        <f>COUNTIF(ENTRIES!B$2:B$1913,B812)</f>
        <v>0</v>
      </c>
      <c r="E812" s="41">
        <f>IF(COUNTIFS(ENTRIES!$B$2:$B$1913,$B812,ENTRIES!$I$2:$I$1913,"Award")&gt;0,COUNTIFS(ENTRIES!$B$2:$B$1913,$B812,ENTRIES!$I$2:$I$1913,"Award"),0)</f>
        <v>0</v>
      </c>
      <c r="F812" s="41">
        <f>COUNTIFS(ENTRIES!$B$2:$B$1913,$B812,ENTRIES!$H$2:$H$1913,"A")</f>
        <v>0</v>
      </c>
      <c r="G812" s="41">
        <f>COUNTIFS(ENTRIES!$B$2:$B$1913,$B812,ENTRIES!$H$2:$H$1913,"-")</f>
        <v>0</v>
      </c>
      <c r="H812" s="41">
        <f>COUNTIFS(ENTRIES!$B$2:$B$1913,$B812,ENTRIES!$H$2:$H$1913,"W")</f>
        <v>0</v>
      </c>
      <c r="I812" s="41" t="str">
        <f t="shared" si="2"/>
        <v/>
      </c>
      <c r="J812" s="41" t="str">
        <f t="shared" si="16"/>
        <v/>
      </c>
      <c r="K812" s="30"/>
      <c r="L812" s="30"/>
      <c r="M812" s="41">
        <f t="shared" si="3"/>
        <v>0</v>
      </c>
      <c r="N812" s="32"/>
    </row>
    <row r="813" spans="1:14" ht="58.5" customHeight="1">
      <c r="A813" s="30"/>
      <c r="B813" s="29"/>
      <c r="C813" s="44" t="e">
        <v>#NAME?</v>
      </c>
      <c r="D813" s="41">
        <f>COUNTIF(ENTRIES!B$2:B$1913,B813)</f>
        <v>0</v>
      </c>
      <c r="E813" s="41">
        <f>IF(COUNTIFS(ENTRIES!$B$2:$B$1913,$B813,ENTRIES!$I$2:$I$1913,"Award")&gt;0,COUNTIFS(ENTRIES!$B$2:$B$1913,$B813,ENTRIES!$I$2:$I$1913,"Award"),0)</f>
        <v>0</v>
      </c>
      <c r="F813" s="41">
        <f>COUNTIFS(ENTRIES!$B$2:$B$1913,$B813,ENTRIES!$H$2:$H$1913,"A")</f>
        <v>0</v>
      </c>
      <c r="G813" s="41">
        <f>COUNTIFS(ENTRIES!$B$2:$B$1913,$B813,ENTRIES!$H$2:$H$1913,"-")</f>
        <v>0</v>
      </c>
      <c r="H813" s="41">
        <f>COUNTIFS(ENTRIES!$B$2:$B$1913,$B813,ENTRIES!$H$2:$H$1913,"W")</f>
        <v>0</v>
      </c>
      <c r="I813" s="41" t="str">
        <f t="shared" si="2"/>
        <v/>
      </c>
      <c r="J813" s="41" t="str">
        <f t="shared" si="16"/>
        <v/>
      </c>
      <c r="K813" s="30"/>
      <c r="L813" s="30"/>
      <c r="M813" s="41">
        <f t="shared" si="3"/>
        <v>0</v>
      </c>
      <c r="N813" s="32"/>
    </row>
    <row r="814" spans="1:14" ht="58.5" customHeight="1">
      <c r="A814" s="30"/>
      <c r="B814" s="29"/>
      <c r="C814" s="44" t="e">
        <v>#NAME?</v>
      </c>
      <c r="D814" s="41">
        <f>COUNTIF(ENTRIES!B$2:B$1913,B814)</f>
        <v>0</v>
      </c>
      <c r="E814" s="41">
        <f>IF(COUNTIFS(ENTRIES!$B$2:$B$1913,$B814,ENTRIES!$I$2:$I$1913,"Award")&gt;0,COUNTIFS(ENTRIES!$B$2:$B$1913,$B814,ENTRIES!$I$2:$I$1913,"Award"),0)</f>
        <v>0</v>
      </c>
      <c r="F814" s="41">
        <f>COUNTIFS(ENTRIES!$B$2:$B$1913,$B814,ENTRIES!$H$2:$H$1913,"A")</f>
        <v>0</v>
      </c>
      <c r="G814" s="41">
        <f>COUNTIFS(ENTRIES!$B$2:$B$1913,$B814,ENTRIES!$H$2:$H$1913,"-")</f>
        <v>0</v>
      </c>
      <c r="H814" s="41">
        <f>COUNTIFS(ENTRIES!$B$2:$B$1913,$B814,ENTRIES!$H$2:$H$1913,"W")</f>
        <v>0</v>
      </c>
      <c r="I814" s="41" t="str">
        <f t="shared" si="2"/>
        <v/>
      </c>
      <c r="J814" s="41" t="str">
        <f t="shared" si="16"/>
        <v/>
      </c>
      <c r="K814" s="30"/>
      <c r="L814" s="30"/>
      <c r="M814" s="41">
        <f t="shared" si="3"/>
        <v>0</v>
      </c>
      <c r="N814" s="32"/>
    </row>
    <row r="815" spans="1:14" ht="58.5" customHeight="1">
      <c r="A815" s="30"/>
      <c r="B815" s="29"/>
      <c r="C815" s="44" t="e">
        <v>#NAME?</v>
      </c>
      <c r="D815" s="41">
        <f>COUNTIF(ENTRIES!B$2:B$1913,B815)</f>
        <v>0</v>
      </c>
      <c r="E815" s="41">
        <f>IF(COUNTIFS(ENTRIES!$B$2:$B$1913,$B815,ENTRIES!$I$2:$I$1913,"Award")&gt;0,COUNTIFS(ENTRIES!$B$2:$B$1913,$B815,ENTRIES!$I$2:$I$1913,"Award"),0)</f>
        <v>0</v>
      </c>
      <c r="F815" s="41">
        <f>COUNTIFS(ENTRIES!$B$2:$B$1913,$B815,ENTRIES!$H$2:$H$1913,"A")</f>
        <v>0</v>
      </c>
      <c r="G815" s="41">
        <f>COUNTIFS(ENTRIES!$B$2:$B$1913,$B815,ENTRIES!$H$2:$H$1913,"-")</f>
        <v>0</v>
      </c>
      <c r="H815" s="41">
        <f>COUNTIFS(ENTRIES!$B$2:$B$1913,$B815,ENTRIES!$H$2:$H$1913,"W")</f>
        <v>0</v>
      </c>
      <c r="I815" s="41" t="str">
        <f t="shared" si="2"/>
        <v/>
      </c>
      <c r="J815" s="41" t="str">
        <f t="shared" si="16"/>
        <v/>
      </c>
      <c r="K815" s="30"/>
      <c r="L815" s="30"/>
      <c r="M815" s="41">
        <f t="shared" si="3"/>
        <v>0</v>
      </c>
      <c r="N815" s="32"/>
    </row>
    <row r="816" spans="1:14" ht="58.5" customHeight="1">
      <c r="A816" s="30"/>
      <c r="B816" s="29"/>
      <c r="C816" s="44" t="e">
        <v>#NAME?</v>
      </c>
      <c r="D816" s="41">
        <f>COUNTIF(ENTRIES!B$2:B$1913,B816)</f>
        <v>0</v>
      </c>
      <c r="E816" s="41">
        <f>IF(COUNTIFS(ENTRIES!$B$2:$B$1913,$B816,ENTRIES!$I$2:$I$1913,"Award")&gt;0,COUNTIFS(ENTRIES!$B$2:$B$1913,$B816,ENTRIES!$I$2:$I$1913,"Award"),0)</f>
        <v>0</v>
      </c>
      <c r="F816" s="41">
        <f>COUNTIFS(ENTRIES!$B$2:$B$1913,$B816,ENTRIES!$H$2:$H$1913,"A")</f>
        <v>0</v>
      </c>
      <c r="G816" s="41">
        <f>COUNTIFS(ENTRIES!$B$2:$B$1913,$B816,ENTRIES!$H$2:$H$1913,"-")</f>
        <v>0</v>
      </c>
      <c r="H816" s="41">
        <f>COUNTIFS(ENTRIES!$B$2:$B$1913,$B816,ENTRIES!$H$2:$H$1913,"W")</f>
        <v>0</v>
      </c>
      <c r="I816" s="41" t="str">
        <f t="shared" si="2"/>
        <v/>
      </c>
      <c r="J816" s="41" t="str">
        <f t="shared" si="16"/>
        <v/>
      </c>
      <c r="K816" s="30"/>
      <c r="L816" s="30"/>
      <c r="M816" s="41">
        <f t="shared" si="3"/>
        <v>0</v>
      </c>
      <c r="N816" s="32"/>
    </row>
    <row r="817" spans="1:14" ht="58.5" customHeight="1">
      <c r="A817" s="30"/>
      <c r="B817" s="29"/>
      <c r="C817" s="44" t="e">
        <v>#NAME?</v>
      </c>
      <c r="D817" s="41">
        <f>COUNTIF(ENTRIES!B$2:B$1913,B817)</f>
        <v>0</v>
      </c>
      <c r="E817" s="41">
        <f>IF(COUNTIFS(ENTRIES!$B$2:$B$1913,$B817,ENTRIES!$I$2:$I$1913,"Award")&gt;0,COUNTIFS(ENTRIES!$B$2:$B$1913,$B817,ENTRIES!$I$2:$I$1913,"Award"),0)</f>
        <v>0</v>
      </c>
      <c r="F817" s="41">
        <f>COUNTIFS(ENTRIES!$B$2:$B$1913,$B817,ENTRIES!$H$2:$H$1913,"A")</f>
        <v>0</v>
      </c>
      <c r="G817" s="41">
        <f>COUNTIFS(ENTRIES!$B$2:$B$1913,$B817,ENTRIES!$H$2:$H$1913,"-")</f>
        <v>0</v>
      </c>
      <c r="H817" s="41">
        <f>COUNTIFS(ENTRIES!$B$2:$B$1913,$B817,ENTRIES!$H$2:$H$1913,"W")</f>
        <v>0</v>
      </c>
      <c r="I817" s="41" t="str">
        <f t="shared" si="2"/>
        <v/>
      </c>
      <c r="J817" s="41" t="str">
        <f t="shared" si="16"/>
        <v/>
      </c>
      <c r="K817" s="30"/>
      <c r="L817" s="30"/>
      <c r="M817" s="41">
        <f t="shared" si="3"/>
        <v>0</v>
      </c>
      <c r="N817" s="32"/>
    </row>
    <row r="818" spans="1:14" ht="58.5" customHeight="1">
      <c r="A818" s="30"/>
      <c r="B818" s="29"/>
      <c r="C818" s="44" t="e">
        <v>#NAME?</v>
      </c>
      <c r="D818" s="41">
        <f>COUNTIF(ENTRIES!B$2:B$1913,B818)</f>
        <v>0</v>
      </c>
      <c r="E818" s="41">
        <f>IF(COUNTIFS(ENTRIES!$B$2:$B$1913,$B818,ENTRIES!$I$2:$I$1913,"Award")&gt;0,COUNTIFS(ENTRIES!$B$2:$B$1913,$B818,ENTRIES!$I$2:$I$1913,"Award"),0)</f>
        <v>0</v>
      </c>
      <c r="F818" s="41">
        <f>COUNTIFS(ENTRIES!$B$2:$B$1913,$B818,ENTRIES!$H$2:$H$1913,"A")</f>
        <v>0</v>
      </c>
      <c r="G818" s="41">
        <f>COUNTIFS(ENTRIES!$B$2:$B$1913,$B818,ENTRIES!$H$2:$H$1913,"-")</f>
        <v>0</v>
      </c>
      <c r="H818" s="41">
        <f>COUNTIFS(ENTRIES!$B$2:$B$1913,$B818,ENTRIES!$H$2:$H$1913,"W")</f>
        <v>0</v>
      </c>
      <c r="I818" s="41" t="str">
        <f t="shared" si="2"/>
        <v/>
      </c>
      <c r="J818" s="41" t="str">
        <f t="shared" si="16"/>
        <v/>
      </c>
      <c r="K818" s="30"/>
      <c r="L818" s="30"/>
      <c r="M818" s="41">
        <f t="shared" si="3"/>
        <v>0</v>
      </c>
      <c r="N818" s="32"/>
    </row>
    <row r="819" spans="1:14" ht="58.5" customHeight="1">
      <c r="A819" s="30"/>
      <c r="B819" s="29"/>
      <c r="C819" s="44" t="e">
        <v>#NAME?</v>
      </c>
      <c r="D819" s="41">
        <f>COUNTIF(ENTRIES!B$2:B$1913,B819)</f>
        <v>0</v>
      </c>
      <c r="E819" s="41">
        <f>IF(COUNTIFS(ENTRIES!$B$2:$B$1913,$B819,ENTRIES!$I$2:$I$1913,"Award")&gt;0,COUNTIFS(ENTRIES!$B$2:$B$1913,$B819,ENTRIES!$I$2:$I$1913,"Award"),0)</f>
        <v>0</v>
      </c>
      <c r="F819" s="41">
        <f>COUNTIFS(ENTRIES!$B$2:$B$1913,$B819,ENTRIES!$H$2:$H$1913,"A")</f>
        <v>0</v>
      </c>
      <c r="G819" s="41">
        <f>COUNTIFS(ENTRIES!$B$2:$B$1913,$B819,ENTRIES!$H$2:$H$1913,"-")</f>
        <v>0</v>
      </c>
      <c r="H819" s="41">
        <f>COUNTIFS(ENTRIES!$B$2:$B$1913,$B819,ENTRIES!$H$2:$H$1913,"W")</f>
        <v>0</v>
      </c>
      <c r="I819" s="41" t="str">
        <f t="shared" si="2"/>
        <v/>
      </c>
      <c r="J819" s="41" t="str">
        <f t="shared" si="16"/>
        <v/>
      </c>
      <c r="K819" s="30"/>
      <c r="L819" s="30"/>
      <c r="M819" s="41">
        <f t="shared" si="3"/>
        <v>0</v>
      </c>
      <c r="N819" s="32"/>
    </row>
    <row r="820" spans="1:14" ht="58.5" customHeight="1">
      <c r="A820" s="30"/>
      <c r="B820" s="29"/>
      <c r="C820" s="44" t="e">
        <v>#NAME?</v>
      </c>
      <c r="D820" s="41">
        <f>COUNTIF(ENTRIES!B$2:B$1913,B820)</f>
        <v>0</v>
      </c>
      <c r="E820" s="41">
        <f>IF(COUNTIFS(ENTRIES!$B$2:$B$1913,$B820,ENTRIES!$I$2:$I$1913,"Award")&gt;0,COUNTIFS(ENTRIES!$B$2:$B$1913,$B820,ENTRIES!$I$2:$I$1913,"Award"),0)</f>
        <v>0</v>
      </c>
      <c r="F820" s="41">
        <f>COUNTIFS(ENTRIES!$B$2:$B$1913,$B820,ENTRIES!$H$2:$H$1913,"A")</f>
        <v>0</v>
      </c>
      <c r="G820" s="41">
        <f>COUNTIFS(ENTRIES!$B$2:$B$1913,$B820,ENTRIES!$H$2:$H$1913,"-")</f>
        <v>0</v>
      </c>
      <c r="H820" s="41">
        <f>COUNTIFS(ENTRIES!$B$2:$B$1913,$B820,ENTRIES!$H$2:$H$1913,"W")</f>
        <v>0</v>
      </c>
      <c r="I820" s="41" t="str">
        <f t="shared" si="2"/>
        <v/>
      </c>
      <c r="J820" s="41" t="str">
        <f t="shared" si="16"/>
        <v/>
      </c>
      <c r="K820" s="30"/>
      <c r="L820" s="30"/>
      <c r="M820" s="41">
        <f t="shared" si="3"/>
        <v>0</v>
      </c>
      <c r="N820" s="32"/>
    </row>
    <row r="821" spans="1:14" ht="58.5" customHeight="1">
      <c r="A821" s="30"/>
      <c r="B821" s="29"/>
      <c r="C821" s="44" t="e">
        <v>#NAME?</v>
      </c>
      <c r="D821" s="41">
        <f>COUNTIF(ENTRIES!B$2:B$1913,B821)</f>
        <v>0</v>
      </c>
      <c r="E821" s="41">
        <f>IF(COUNTIFS(ENTRIES!$B$2:$B$1913,$B821,ENTRIES!$I$2:$I$1913,"Award")&gt;0,COUNTIFS(ENTRIES!$B$2:$B$1913,$B821,ENTRIES!$I$2:$I$1913,"Award"),0)</f>
        <v>0</v>
      </c>
      <c r="F821" s="41">
        <f>COUNTIFS(ENTRIES!$B$2:$B$1913,$B821,ENTRIES!$H$2:$H$1913,"A")</f>
        <v>0</v>
      </c>
      <c r="G821" s="41">
        <f>COUNTIFS(ENTRIES!$B$2:$B$1913,$B821,ENTRIES!$H$2:$H$1913,"-")</f>
        <v>0</v>
      </c>
      <c r="H821" s="41">
        <f>COUNTIFS(ENTRIES!$B$2:$B$1913,$B821,ENTRIES!$H$2:$H$1913,"W")</f>
        <v>0</v>
      </c>
      <c r="I821" s="41" t="str">
        <f t="shared" si="2"/>
        <v/>
      </c>
      <c r="J821" s="41" t="str">
        <f t="shared" si="16"/>
        <v/>
      </c>
      <c r="K821" s="30"/>
      <c r="L821" s="30"/>
      <c r="M821" s="41">
        <f t="shared" si="3"/>
        <v>0</v>
      </c>
      <c r="N821" s="32"/>
    </row>
    <row r="822" spans="1:14" ht="58.5" customHeight="1">
      <c r="A822" s="30"/>
      <c r="B822" s="29"/>
      <c r="C822" s="44" t="e">
        <v>#NAME?</v>
      </c>
      <c r="D822" s="41">
        <f>COUNTIF(ENTRIES!B$2:B$1913,B822)</f>
        <v>0</v>
      </c>
      <c r="E822" s="41">
        <f>IF(COUNTIFS(ENTRIES!$B$2:$B$1913,$B822,ENTRIES!$I$2:$I$1913,"Award")&gt;0,COUNTIFS(ENTRIES!$B$2:$B$1913,$B822,ENTRIES!$I$2:$I$1913,"Award"),0)</f>
        <v>0</v>
      </c>
      <c r="F822" s="41">
        <f>COUNTIFS(ENTRIES!$B$2:$B$1913,$B822,ENTRIES!$H$2:$H$1913,"A")</f>
        <v>0</v>
      </c>
      <c r="G822" s="41">
        <f>COUNTIFS(ENTRIES!$B$2:$B$1913,$B822,ENTRIES!$H$2:$H$1913,"-")</f>
        <v>0</v>
      </c>
      <c r="H822" s="41">
        <f>COUNTIFS(ENTRIES!$B$2:$B$1913,$B822,ENTRIES!$H$2:$H$1913,"W")</f>
        <v>0</v>
      </c>
      <c r="I822" s="41" t="str">
        <f t="shared" si="2"/>
        <v/>
      </c>
      <c r="J822" s="41" t="str">
        <f t="shared" si="16"/>
        <v/>
      </c>
      <c r="K822" s="30"/>
      <c r="L822" s="30"/>
      <c r="M822" s="41">
        <f t="shared" si="3"/>
        <v>0</v>
      </c>
      <c r="N822" s="32"/>
    </row>
    <row r="823" spans="1:14" ht="58.5" customHeight="1">
      <c r="A823" s="30"/>
      <c r="B823" s="29"/>
      <c r="C823" s="44" t="e">
        <v>#NAME?</v>
      </c>
      <c r="D823" s="41">
        <f>COUNTIF(ENTRIES!B$2:B$1913,B823)</f>
        <v>0</v>
      </c>
      <c r="E823" s="41">
        <f>IF(COUNTIFS(ENTRIES!$B$2:$B$1913,$B823,ENTRIES!$I$2:$I$1913,"Award")&gt;0,COUNTIFS(ENTRIES!$B$2:$B$1913,$B823,ENTRIES!$I$2:$I$1913,"Award"),0)</f>
        <v>0</v>
      </c>
      <c r="F823" s="41">
        <f>COUNTIFS(ENTRIES!$B$2:$B$1913,$B823,ENTRIES!$H$2:$H$1913,"A")</f>
        <v>0</v>
      </c>
      <c r="G823" s="41">
        <f>COUNTIFS(ENTRIES!$B$2:$B$1913,$B823,ENTRIES!$H$2:$H$1913,"-")</f>
        <v>0</v>
      </c>
      <c r="H823" s="41">
        <f>COUNTIFS(ENTRIES!$B$2:$B$1913,$B823,ENTRIES!$H$2:$H$1913,"W")</f>
        <v>0</v>
      </c>
      <c r="I823" s="41" t="str">
        <f t="shared" si="2"/>
        <v/>
      </c>
      <c r="J823" s="41" t="str">
        <f t="shared" si="16"/>
        <v/>
      </c>
      <c r="K823" s="30"/>
      <c r="L823" s="30"/>
      <c r="M823" s="41">
        <f t="shared" si="3"/>
        <v>0</v>
      </c>
      <c r="N823" s="32"/>
    </row>
    <row r="824" spans="1:14" ht="58.5" customHeight="1">
      <c r="A824" s="30"/>
      <c r="B824" s="29"/>
      <c r="C824" s="44" t="e">
        <v>#NAME?</v>
      </c>
      <c r="D824" s="41">
        <f>COUNTIF(ENTRIES!B$2:B$1913,B824)</f>
        <v>0</v>
      </c>
      <c r="E824" s="41">
        <f>IF(COUNTIFS(ENTRIES!$B$2:$B$1913,$B824,ENTRIES!$I$2:$I$1913,"Award")&gt;0,COUNTIFS(ENTRIES!$B$2:$B$1913,$B824,ENTRIES!$I$2:$I$1913,"Award"),0)</f>
        <v>0</v>
      </c>
      <c r="F824" s="41">
        <f>COUNTIFS(ENTRIES!$B$2:$B$1913,$B824,ENTRIES!$H$2:$H$1913,"A")</f>
        <v>0</v>
      </c>
      <c r="G824" s="41">
        <f>COUNTIFS(ENTRIES!$B$2:$B$1913,$B824,ENTRIES!$H$2:$H$1913,"-")</f>
        <v>0</v>
      </c>
      <c r="H824" s="41">
        <f>COUNTIFS(ENTRIES!$B$2:$B$1913,$B824,ENTRIES!$H$2:$H$1913,"W")</f>
        <v>0</v>
      </c>
      <c r="I824" s="41" t="str">
        <f t="shared" si="2"/>
        <v/>
      </c>
      <c r="J824" s="41" t="str">
        <f t="shared" si="16"/>
        <v/>
      </c>
      <c r="K824" s="30"/>
      <c r="L824" s="30"/>
      <c r="M824" s="41">
        <f t="shared" si="3"/>
        <v>0</v>
      </c>
      <c r="N824" s="32"/>
    </row>
    <row r="825" spans="1:14" ht="58.5" customHeight="1">
      <c r="A825" s="30"/>
      <c r="B825" s="29"/>
      <c r="C825" s="44" t="e">
        <v>#NAME?</v>
      </c>
      <c r="D825" s="41">
        <f>COUNTIF(ENTRIES!B$2:B$1913,B825)</f>
        <v>0</v>
      </c>
      <c r="E825" s="41">
        <f>IF(COUNTIFS(ENTRIES!$B$2:$B$1913,$B825,ENTRIES!$I$2:$I$1913,"Award")&gt;0,COUNTIFS(ENTRIES!$B$2:$B$1913,$B825,ENTRIES!$I$2:$I$1913,"Award"),0)</f>
        <v>0</v>
      </c>
      <c r="F825" s="41">
        <f>COUNTIFS(ENTRIES!$B$2:$B$1913,$B825,ENTRIES!$H$2:$H$1913,"A")</f>
        <v>0</v>
      </c>
      <c r="G825" s="41">
        <f>COUNTIFS(ENTRIES!$B$2:$B$1913,$B825,ENTRIES!$H$2:$H$1913,"-")</f>
        <v>0</v>
      </c>
      <c r="H825" s="41">
        <f>COUNTIFS(ENTRIES!$B$2:$B$1913,$B825,ENTRIES!$H$2:$H$1913,"W")</f>
        <v>0</v>
      </c>
      <c r="I825" s="41" t="str">
        <f t="shared" si="2"/>
        <v/>
      </c>
      <c r="J825" s="41" t="str">
        <f t="shared" si="16"/>
        <v/>
      </c>
      <c r="K825" s="30"/>
      <c r="L825" s="30"/>
      <c r="M825" s="41">
        <f t="shared" si="3"/>
        <v>0</v>
      </c>
      <c r="N825" s="32"/>
    </row>
    <row r="826" spans="1:14" ht="58.5" customHeight="1">
      <c r="A826" s="30"/>
      <c r="B826" s="29"/>
      <c r="C826" s="44" t="e">
        <v>#NAME?</v>
      </c>
      <c r="D826" s="41">
        <f>COUNTIF(ENTRIES!B$2:B$1913,B826)</f>
        <v>0</v>
      </c>
      <c r="E826" s="41">
        <f>IF(COUNTIFS(ENTRIES!$B$2:$B$1913,$B826,ENTRIES!$I$2:$I$1913,"Award")&gt;0,COUNTIFS(ENTRIES!$B$2:$B$1913,$B826,ENTRIES!$I$2:$I$1913,"Award"),0)</f>
        <v>0</v>
      </c>
      <c r="F826" s="41">
        <f>COUNTIFS(ENTRIES!$B$2:$B$1913,$B826,ENTRIES!$H$2:$H$1913,"A")</f>
        <v>0</v>
      </c>
      <c r="G826" s="41">
        <f>COUNTIFS(ENTRIES!$B$2:$B$1913,$B826,ENTRIES!$H$2:$H$1913,"-")</f>
        <v>0</v>
      </c>
      <c r="H826" s="41">
        <f>COUNTIFS(ENTRIES!$B$2:$B$1913,$B826,ENTRIES!$H$2:$H$1913,"W")</f>
        <v>0</v>
      </c>
      <c r="I826" s="41" t="str">
        <f t="shared" si="2"/>
        <v/>
      </c>
      <c r="J826" s="41" t="str">
        <f t="shared" si="16"/>
        <v/>
      </c>
      <c r="K826" s="30"/>
      <c r="L826" s="30"/>
      <c r="M826" s="41">
        <f t="shared" si="3"/>
        <v>0</v>
      </c>
      <c r="N826" s="32"/>
    </row>
    <row r="827" spans="1:14" ht="58.5" customHeight="1">
      <c r="A827" s="30"/>
      <c r="B827" s="29"/>
      <c r="C827" s="44" t="e">
        <v>#NAME?</v>
      </c>
      <c r="D827" s="41">
        <f>COUNTIF(ENTRIES!B$2:B$1913,B827)</f>
        <v>0</v>
      </c>
      <c r="E827" s="41">
        <f>IF(COUNTIFS(ENTRIES!$B$2:$B$1913,$B827,ENTRIES!$I$2:$I$1913,"Award")&gt;0,COUNTIFS(ENTRIES!$B$2:$B$1913,$B827,ENTRIES!$I$2:$I$1913,"Award"),0)</f>
        <v>0</v>
      </c>
      <c r="F827" s="41">
        <f>COUNTIFS(ENTRIES!$B$2:$B$1913,$B827,ENTRIES!$H$2:$H$1913,"A")</f>
        <v>0</v>
      </c>
      <c r="G827" s="41">
        <f>COUNTIFS(ENTRIES!$B$2:$B$1913,$B827,ENTRIES!$H$2:$H$1913,"-")</f>
        <v>0</v>
      </c>
      <c r="H827" s="41">
        <f>COUNTIFS(ENTRIES!$B$2:$B$1913,$B827,ENTRIES!$H$2:$H$1913,"W")</f>
        <v>0</v>
      </c>
      <c r="I827" s="41" t="str">
        <f t="shared" si="2"/>
        <v/>
      </c>
      <c r="J827" s="41" t="str">
        <f t="shared" si="16"/>
        <v/>
      </c>
      <c r="K827" s="30"/>
      <c r="L827" s="30"/>
      <c r="M827" s="41">
        <f t="shared" si="3"/>
        <v>0</v>
      </c>
      <c r="N827" s="32"/>
    </row>
    <row r="828" spans="1:14" ht="58.5" customHeight="1">
      <c r="A828" s="30"/>
      <c r="B828" s="29"/>
      <c r="C828" s="44" t="e">
        <v>#NAME?</v>
      </c>
      <c r="D828" s="41">
        <f>COUNTIF(ENTRIES!B$2:B$1913,B828)</f>
        <v>0</v>
      </c>
      <c r="E828" s="41">
        <f>IF(COUNTIFS(ENTRIES!$B$2:$B$1913,$B828,ENTRIES!$I$2:$I$1913,"Award")&gt;0,COUNTIFS(ENTRIES!$B$2:$B$1913,$B828,ENTRIES!$I$2:$I$1913,"Award"),0)</f>
        <v>0</v>
      </c>
      <c r="F828" s="41">
        <f>COUNTIFS(ENTRIES!$B$2:$B$1913,$B828,ENTRIES!$H$2:$H$1913,"A")</f>
        <v>0</v>
      </c>
      <c r="G828" s="41">
        <f>COUNTIFS(ENTRIES!$B$2:$B$1913,$B828,ENTRIES!$H$2:$H$1913,"-")</f>
        <v>0</v>
      </c>
      <c r="H828" s="41">
        <f>COUNTIFS(ENTRIES!$B$2:$B$1913,$B828,ENTRIES!$H$2:$H$1913,"W")</f>
        <v>0</v>
      </c>
      <c r="I828" s="41" t="str">
        <f t="shared" si="2"/>
        <v/>
      </c>
      <c r="J828" s="41" t="str">
        <f t="shared" si="16"/>
        <v/>
      </c>
      <c r="K828" s="30"/>
      <c r="L828" s="30"/>
      <c r="M828" s="41">
        <f t="shared" si="3"/>
        <v>0</v>
      </c>
      <c r="N828" s="32"/>
    </row>
    <row r="829" spans="1:14" ht="58.5" customHeight="1">
      <c r="A829" s="30"/>
      <c r="B829" s="29"/>
      <c r="C829" s="44" t="e">
        <v>#NAME?</v>
      </c>
      <c r="D829" s="41">
        <f>COUNTIF(ENTRIES!B$2:B$1913,B829)</f>
        <v>0</v>
      </c>
      <c r="E829" s="41">
        <f>IF(COUNTIFS(ENTRIES!$B$2:$B$1913,$B829,ENTRIES!$I$2:$I$1913,"Award")&gt;0,COUNTIFS(ENTRIES!$B$2:$B$1913,$B829,ENTRIES!$I$2:$I$1913,"Award"),0)</f>
        <v>0</v>
      </c>
      <c r="F829" s="41">
        <f>COUNTIFS(ENTRIES!$B$2:$B$1913,$B829,ENTRIES!$H$2:$H$1913,"A")</f>
        <v>0</v>
      </c>
      <c r="G829" s="41">
        <f>COUNTIFS(ENTRIES!$B$2:$B$1913,$B829,ENTRIES!$H$2:$H$1913,"-")</f>
        <v>0</v>
      </c>
      <c r="H829" s="41">
        <f>COUNTIFS(ENTRIES!$B$2:$B$1913,$B829,ENTRIES!$H$2:$H$1913,"W")</f>
        <v>0</v>
      </c>
      <c r="I829" s="41" t="str">
        <f t="shared" si="2"/>
        <v/>
      </c>
      <c r="J829" s="41" t="str">
        <f t="shared" si="16"/>
        <v/>
      </c>
      <c r="K829" s="30"/>
      <c r="L829" s="30"/>
      <c r="M829" s="41">
        <f t="shared" si="3"/>
        <v>0</v>
      </c>
      <c r="N829" s="32"/>
    </row>
    <row r="830" spans="1:14" ht="58.5" customHeight="1">
      <c r="A830" s="30"/>
      <c r="B830" s="29"/>
      <c r="C830" s="44" t="e">
        <v>#NAME?</v>
      </c>
      <c r="D830" s="41">
        <f>COUNTIF(ENTRIES!B$2:B$1913,B830)</f>
        <v>0</v>
      </c>
      <c r="E830" s="41">
        <f>IF(COUNTIFS(ENTRIES!$B$2:$B$1913,$B830,ENTRIES!$I$2:$I$1913,"Award")&gt;0,COUNTIFS(ENTRIES!$B$2:$B$1913,$B830,ENTRIES!$I$2:$I$1913,"Award"),0)</f>
        <v>0</v>
      </c>
      <c r="F830" s="41">
        <f>COUNTIFS(ENTRIES!$B$2:$B$1913,$B830,ENTRIES!$H$2:$H$1913,"A")</f>
        <v>0</v>
      </c>
      <c r="G830" s="41">
        <f>COUNTIFS(ENTRIES!$B$2:$B$1913,$B830,ENTRIES!$H$2:$H$1913,"-")</f>
        <v>0</v>
      </c>
      <c r="H830" s="41">
        <f>COUNTIFS(ENTRIES!$B$2:$B$1913,$B830,ENTRIES!$H$2:$H$1913,"W")</f>
        <v>0</v>
      </c>
      <c r="I830" s="41" t="str">
        <f t="shared" si="2"/>
        <v/>
      </c>
      <c r="J830" s="41" t="str">
        <f t="shared" si="16"/>
        <v/>
      </c>
      <c r="K830" s="30"/>
      <c r="L830" s="30"/>
      <c r="M830" s="41">
        <f t="shared" si="3"/>
        <v>0</v>
      </c>
      <c r="N830" s="32"/>
    </row>
    <row r="831" spans="1:14" ht="58.5" customHeight="1">
      <c r="A831" s="30"/>
      <c r="B831" s="29"/>
      <c r="C831" s="44" t="e">
        <v>#NAME?</v>
      </c>
      <c r="D831" s="41">
        <f>COUNTIF(ENTRIES!B$2:B$1913,B831)</f>
        <v>0</v>
      </c>
      <c r="E831" s="41">
        <f>IF(COUNTIFS(ENTRIES!$B$2:$B$1913,$B831,ENTRIES!$I$2:$I$1913,"Award")&gt;0,COUNTIFS(ENTRIES!$B$2:$B$1913,$B831,ENTRIES!$I$2:$I$1913,"Award"),0)</f>
        <v>0</v>
      </c>
      <c r="F831" s="41">
        <f>COUNTIFS(ENTRIES!$B$2:$B$1913,$B831,ENTRIES!$H$2:$H$1913,"A")</f>
        <v>0</v>
      </c>
      <c r="G831" s="41">
        <f>COUNTIFS(ENTRIES!$B$2:$B$1913,$B831,ENTRIES!$H$2:$H$1913,"-")</f>
        <v>0</v>
      </c>
      <c r="H831" s="41">
        <f>COUNTIFS(ENTRIES!$B$2:$B$1913,$B831,ENTRIES!$H$2:$H$1913,"W")</f>
        <v>0</v>
      </c>
      <c r="I831" s="41" t="str">
        <f t="shared" si="2"/>
        <v/>
      </c>
      <c r="J831" s="41" t="str">
        <f t="shared" si="16"/>
        <v/>
      </c>
      <c r="K831" s="30"/>
      <c r="L831" s="30"/>
      <c r="M831" s="41">
        <f t="shared" si="3"/>
        <v>0</v>
      </c>
      <c r="N831" s="32"/>
    </row>
    <row r="832" spans="1:14" ht="58.5" customHeight="1">
      <c r="A832" s="30"/>
      <c r="B832" s="29"/>
      <c r="C832" s="44" t="e">
        <v>#NAME?</v>
      </c>
      <c r="D832" s="41">
        <f>COUNTIF(ENTRIES!B$2:B$1913,B832)</f>
        <v>0</v>
      </c>
      <c r="E832" s="41">
        <f>IF(COUNTIFS(ENTRIES!$B$2:$B$1913,$B832,ENTRIES!$I$2:$I$1913,"Award")&gt;0,COUNTIFS(ENTRIES!$B$2:$B$1913,$B832,ENTRIES!$I$2:$I$1913,"Award"),0)</f>
        <v>0</v>
      </c>
      <c r="F832" s="41">
        <f>COUNTIFS(ENTRIES!$B$2:$B$1913,$B832,ENTRIES!$H$2:$H$1913,"A")</f>
        <v>0</v>
      </c>
      <c r="G832" s="41">
        <f>COUNTIFS(ENTRIES!$B$2:$B$1913,$B832,ENTRIES!$H$2:$H$1913,"-")</f>
        <v>0</v>
      </c>
      <c r="H832" s="41">
        <f>COUNTIFS(ENTRIES!$B$2:$B$1913,$B832,ENTRIES!$H$2:$H$1913,"W")</f>
        <v>0</v>
      </c>
      <c r="I832" s="41" t="str">
        <f t="shared" si="2"/>
        <v/>
      </c>
      <c r="J832" s="41" t="str">
        <f t="shared" si="16"/>
        <v/>
      </c>
      <c r="K832" s="30"/>
      <c r="L832" s="30"/>
      <c r="M832" s="41">
        <f t="shared" si="3"/>
        <v>0</v>
      </c>
      <c r="N832" s="32"/>
    </row>
    <row r="833" spans="1:14" ht="58.5" customHeight="1">
      <c r="A833" s="30"/>
      <c r="B833" s="29"/>
      <c r="C833" s="44" t="e">
        <v>#NAME?</v>
      </c>
      <c r="D833" s="41">
        <f>COUNTIF(ENTRIES!B$2:B$1913,B833)</f>
        <v>0</v>
      </c>
      <c r="E833" s="41">
        <f>IF(COUNTIFS(ENTRIES!$B$2:$B$1913,$B833,ENTRIES!$I$2:$I$1913,"Award")&gt;0,COUNTIFS(ENTRIES!$B$2:$B$1913,$B833,ENTRIES!$I$2:$I$1913,"Award"),0)</f>
        <v>0</v>
      </c>
      <c r="F833" s="41">
        <f>COUNTIFS(ENTRIES!$B$2:$B$1913,$B833,ENTRIES!$H$2:$H$1913,"A")</f>
        <v>0</v>
      </c>
      <c r="G833" s="41">
        <f>COUNTIFS(ENTRIES!$B$2:$B$1913,$B833,ENTRIES!$H$2:$H$1913,"-")</f>
        <v>0</v>
      </c>
      <c r="H833" s="41">
        <f>COUNTIFS(ENTRIES!$B$2:$B$1913,$B833,ENTRIES!$H$2:$H$1913,"W")</f>
        <v>0</v>
      </c>
      <c r="I833" s="41" t="str">
        <f t="shared" si="2"/>
        <v/>
      </c>
      <c r="J833" s="41" t="str">
        <f t="shared" si="16"/>
        <v/>
      </c>
      <c r="K833" s="30"/>
      <c r="L833" s="30"/>
      <c r="M833" s="41">
        <f t="shared" si="3"/>
        <v>0</v>
      </c>
      <c r="N833" s="32"/>
    </row>
    <row r="834" spans="1:14" ht="58.5" customHeight="1">
      <c r="A834" s="30"/>
      <c r="B834" s="29"/>
      <c r="C834" s="44" t="e">
        <v>#NAME?</v>
      </c>
      <c r="D834" s="41">
        <f>COUNTIF(ENTRIES!B$2:B$1913,B834)</f>
        <v>0</v>
      </c>
      <c r="E834" s="41">
        <f>IF(COUNTIFS(ENTRIES!$B$2:$B$1913,$B834,ENTRIES!$I$2:$I$1913,"Award")&gt;0,COUNTIFS(ENTRIES!$B$2:$B$1913,$B834,ENTRIES!$I$2:$I$1913,"Award"),0)</f>
        <v>0</v>
      </c>
      <c r="F834" s="41">
        <f>COUNTIFS(ENTRIES!$B$2:$B$1913,$B834,ENTRIES!$H$2:$H$1913,"A")</f>
        <v>0</v>
      </c>
      <c r="G834" s="41">
        <f>COUNTIFS(ENTRIES!$B$2:$B$1913,$B834,ENTRIES!$H$2:$H$1913,"-")</f>
        <v>0</v>
      </c>
      <c r="H834" s="41">
        <f>COUNTIFS(ENTRIES!$B$2:$B$1913,$B834,ENTRIES!$H$2:$H$1913,"W")</f>
        <v>0</v>
      </c>
      <c r="I834" s="41" t="str">
        <f t="shared" si="2"/>
        <v/>
      </c>
      <c r="J834" s="41" t="str">
        <f t="shared" si="16"/>
        <v/>
      </c>
      <c r="K834" s="30"/>
      <c r="L834" s="30"/>
      <c r="M834" s="41">
        <f t="shared" si="3"/>
        <v>0</v>
      </c>
      <c r="N834" s="32"/>
    </row>
    <row r="835" spans="1:14" ht="58.5" customHeight="1">
      <c r="A835" s="30"/>
      <c r="B835" s="29"/>
      <c r="C835" s="44" t="e">
        <v>#NAME?</v>
      </c>
      <c r="D835" s="41">
        <f>COUNTIF(ENTRIES!B$2:B$1913,B835)</f>
        <v>0</v>
      </c>
      <c r="E835" s="41">
        <f>IF(COUNTIFS(ENTRIES!$B$2:$B$1913,$B835,ENTRIES!$I$2:$I$1913,"Award")&gt;0,COUNTIFS(ENTRIES!$B$2:$B$1913,$B835,ENTRIES!$I$2:$I$1913,"Award"),0)</f>
        <v>0</v>
      </c>
      <c r="F835" s="41">
        <f>COUNTIFS(ENTRIES!$B$2:$B$1913,$B835,ENTRIES!$H$2:$H$1913,"A")</f>
        <v>0</v>
      </c>
      <c r="G835" s="41">
        <f>COUNTIFS(ENTRIES!$B$2:$B$1913,$B835,ENTRIES!$H$2:$H$1913,"-")</f>
        <v>0</v>
      </c>
      <c r="H835" s="41">
        <f>COUNTIFS(ENTRIES!$B$2:$B$1913,$B835,ENTRIES!$H$2:$H$1913,"W")</f>
        <v>0</v>
      </c>
      <c r="I835" s="41" t="str">
        <f t="shared" si="2"/>
        <v/>
      </c>
      <c r="J835" s="41" t="str">
        <f t="shared" si="16"/>
        <v/>
      </c>
      <c r="K835" s="30"/>
      <c r="L835" s="30"/>
      <c r="M835" s="41">
        <f t="shared" si="3"/>
        <v>0</v>
      </c>
      <c r="N835" s="32"/>
    </row>
    <row r="836" spans="1:14" ht="58.5" customHeight="1">
      <c r="A836" s="30"/>
      <c r="B836" s="29"/>
      <c r="C836" s="44" t="e">
        <v>#NAME?</v>
      </c>
      <c r="D836" s="41">
        <f>COUNTIF(ENTRIES!B$2:B$1913,B836)</f>
        <v>0</v>
      </c>
      <c r="E836" s="41">
        <f>IF(COUNTIFS(ENTRIES!$B$2:$B$1913,$B836,ENTRIES!$I$2:$I$1913,"Award")&gt;0,COUNTIFS(ENTRIES!$B$2:$B$1913,$B836,ENTRIES!$I$2:$I$1913,"Award"),0)</f>
        <v>0</v>
      </c>
      <c r="F836" s="41">
        <f>COUNTIFS(ENTRIES!$B$2:$B$1913,$B836,ENTRIES!$H$2:$H$1913,"A")</f>
        <v>0</v>
      </c>
      <c r="G836" s="41">
        <f>COUNTIFS(ENTRIES!$B$2:$B$1913,$B836,ENTRIES!$H$2:$H$1913,"-")</f>
        <v>0</v>
      </c>
      <c r="H836" s="41">
        <f>COUNTIFS(ENTRIES!$B$2:$B$1913,$B836,ENTRIES!$H$2:$H$1913,"W")</f>
        <v>0</v>
      </c>
      <c r="I836" s="41" t="str">
        <f t="shared" si="2"/>
        <v/>
      </c>
      <c r="J836" s="41" t="str">
        <f t="shared" si="16"/>
        <v/>
      </c>
      <c r="K836" s="30"/>
      <c r="L836" s="30"/>
      <c r="M836" s="41">
        <f t="shared" si="3"/>
        <v>0</v>
      </c>
      <c r="N836" s="32"/>
    </row>
    <row r="837" spans="1:14" ht="58.5" customHeight="1">
      <c r="A837" s="30"/>
      <c r="B837" s="29"/>
      <c r="C837" s="44" t="e">
        <v>#NAME?</v>
      </c>
      <c r="D837" s="41">
        <f>COUNTIF(ENTRIES!B$2:B$1913,B837)</f>
        <v>0</v>
      </c>
      <c r="E837" s="41">
        <f>IF(COUNTIFS(ENTRIES!$B$2:$B$1913,$B837,ENTRIES!$I$2:$I$1913,"Award")&gt;0,COUNTIFS(ENTRIES!$B$2:$B$1913,$B837,ENTRIES!$I$2:$I$1913,"Award"),0)</f>
        <v>0</v>
      </c>
      <c r="F837" s="41">
        <f>COUNTIFS(ENTRIES!$B$2:$B$1913,$B837,ENTRIES!$H$2:$H$1913,"A")</f>
        <v>0</v>
      </c>
      <c r="G837" s="41">
        <f>COUNTIFS(ENTRIES!$B$2:$B$1913,$B837,ENTRIES!$H$2:$H$1913,"-")</f>
        <v>0</v>
      </c>
      <c r="H837" s="41">
        <f>COUNTIFS(ENTRIES!$B$2:$B$1913,$B837,ENTRIES!$H$2:$H$1913,"W")</f>
        <v>0</v>
      </c>
      <c r="I837" s="41" t="str">
        <f t="shared" si="2"/>
        <v/>
      </c>
      <c r="J837" s="41" t="str">
        <f t="shared" si="16"/>
        <v/>
      </c>
      <c r="K837" s="30"/>
      <c r="L837" s="30"/>
      <c r="M837" s="41">
        <f t="shared" si="3"/>
        <v>0</v>
      </c>
      <c r="N837" s="32"/>
    </row>
    <row r="838" spans="1:14" ht="58.5" customHeight="1">
      <c r="A838" s="30"/>
      <c r="B838" s="29"/>
      <c r="C838" s="44" t="e">
        <v>#NAME?</v>
      </c>
      <c r="D838" s="41">
        <f>COUNTIF(ENTRIES!B$2:B$1913,B838)</f>
        <v>0</v>
      </c>
      <c r="E838" s="41">
        <f>IF(COUNTIFS(ENTRIES!$B$2:$B$1913,$B838,ENTRIES!$I$2:$I$1913,"Award")&gt;0,COUNTIFS(ENTRIES!$B$2:$B$1913,$B838,ENTRIES!$I$2:$I$1913,"Award"),0)</f>
        <v>0</v>
      </c>
      <c r="F838" s="41">
        <f>COUNTIFS(ENTRIES!$B$2:$B$1913,$B838,ENTRIES!$H$2:$H$1913,"A")</f>
        <v>0</v>
      </c>
      <c r="G838" s="41">
        <f>COUNTIFS(ENTRIES!$B$2:$B$1913,$B838,ENTRIES!$H$2:$H$1913,"-")</f>
        <v>0</v>
      </c>
      <c r="H838" s="41">
        <f>COUNTIFS(ENTRIES!$B$2:$B$1913,$B838,ENTRIES!$H$2:$H$1913,"W")</f>
        <v>0</v>
      </c>
      <c r="I838" s="41" t="str">
        <f t="shared" si="2"/>
        <v/>
      </c>
      <c r="J838" s="41" t="str">
        <f t="shared" si="16"/>
        <v/>
      </c>
      <c r="K838" s="30"/>
      <c r="L838" s="30"/>
      <c r="M838" s="41">
        <f t="shared" si="3"/>
        <v>0</v>
      </c>
      <c r="N838" s="32"/>
    </row>
    <row r="839" spans="1:14" ht="58.5" customHeight="1">
      <c r="A839" s="30"/>
      <c r="B839" s="29"/>
      <c r="C839" s="44" t="e">
        <v>#NAME?</v>
      </c>
      <c r="D839" s="41">
        <f>COUNTIF(ENTRIES!B$2:B$1913,B839)</f>
        <v>0</v>
      </c>
      <c r="E839" s="41">
        <f>IF(COUNTIFS(ENTRIES!$B$2:$B$1913,$B839,ENTRIES!$I$2:$I$1913,"Award")&gt;0,COUNTIFS(ENTRIES!$B$2:$B$1913,$B839,ENTRIES!$I$2:$I$1913,"Award"),0)</f>
        <v>0</v>
      </c>
      <c r="F839" s="41">
        <f>COUNTIFS(ENTRIES!$B$2:$B$1913,$B839,ENTRIES!$H$2:$H$1913,"A")</f>
        <v>0</v>
      </c>
      <c r="G839" s="41">
        <f>COUNTIFS(ENTRIES!$B$2:$B$1913,$B839,ENTRIES!$H$2:$H$1913,"-")</f>
        <v>0</v>
      </c>
      <c r="H839" s="41">
        <f>COUNTIFS(ENTRIES!$B$2:$B$1913,$B839,ENTRIES!$H$2:$H$1913,"W")</f>
        <v>0</v>
      </c>
      <c r="I839" s="41" t="str">
        <f t="shared" si="2"/>
        <v/>
      </c>
      <c r="J839" s="41" t="str">
        <f t="shared" si="16"/>
        <v/>
      </c>
      <c r="K839" s="30"/>
      <c r="L839" s="30"/>
      <c r="M839" s="41">
        <f t="shared" si="3"/>
        <v>0</v>
      </c>
      <c r="N839" s="32"/>
    </row>
    <row r="840" spans="1:14" ht="58.5" customHeight="1">
      <c r="A840" s="30"/>
      <c r="B840" s="29"/>
      <c r="C840" s="44" t="e">
        <v>#NAME?</v>
      </c>
      <c r="D840" s="41">
        <f>COUNTIF(ENTRIES!B$2:B$1913,B840)</f>
        <v>0</v>
      </c>
      <c r="E840" s="41">
        <f>IF(COUNTIFS(ENTRIES!$B$2:$B$1913,$B840,ENTRIES!$I$2:$I$1913,"Award")&gt;0,COUNTIFS(ENTRIES!$B$2:$B$1913,$B840,ENTRIES!$I$2:$I$1913,"Award"),0)</f>
        <v>0</v>
      </c>
      <c r="F840" s="41">
        <f>COUNTIFS(ENTRIES!$B$2:$B$1913,$B840,ENTRIES!$H$2:$H$1913,"A")</f>
        <v>0</v>
      </c>
      <c r="G840" s="41">
        <f>COUNTIFS(ENTRIES!$B$2:$B$1913,$B840,ENTRIES!$H$2:$H$1913,"-")</f>
        <v>0</v>
      </c>
      <c r="H840" s="41">
        <f>COUNTIFS(ENTRIES!$B$2:$B$1913,$B840,ENTRIES!$H$2:$H$1913,"W")</f>
        <v>0</v>
      </c>
      <c r="I840" s="41" t="str">
        <f t="shared" si="2"/>
        <v/>
      </c>
      <c r="J840" s="41" t="str">
        <f t="shared" si="16"/>
        <v/>
      </c>
      <c r="K840" s="30"/>
      <c r="L840" s="30"/>
      <c r="M840" s="41">
        <f t="shared" si="3"/>
        <v>0</v>
      </c>
      <c r="N840" s="32"/>
    </row>
    <row r="841" spans="1:14" ht="58.5" customHeight="1">
      <c r="A841" s="30"/>
      <c r="B841" s="29"/>
      <c r="C841" s="44" t="e">
        <v>#NAME?</v>
      </c>
      <c r="D841" s="41">
        <f>COUNTIF(ENTRIES!B$2:B$1913,B841)</f>
        <v>0</v>
      </c>
      <c r="E841" s="41">
        <f>IF(COUNTIFS(ENTRIES!$B$2:$B$1913,$B841,ENTRIES!$I$2:$I$1913,"Award")&gt;0,COUNTIFS(ENTRIES!$B$2:$B$1913,$B841,ENTRIES!$I$2:$I$1913,"Award"),0)</f>
        <v>0</v>
      </c>
      <c r="F841" s="41">
        <f>COUNTIFS(ENTRIES!$B$2:$B$1913,$B841,ENTRIES!$H$2:$H$1913,"A")</f>
        <v>0</v>
      </c>
      <c r="G841" s="41">
        <f>COUNTIFS(ENTRIES!$B$2:$B$1913,$B841,ENTRIES!$H$2:$H$1913,"-")</f>
        <v>0</v>
      </c>
      <c r="H841" s="41">
        <f>COUNTIFS(ENTRIES!$B$2:$B$1913,$B841,ENTRIES!$H$2:$H$1913,"W")</f>
        <v>0</v>
      </c>
      <c r="I841" s="41" t="str">
        <f t="shared" si="2"/>
        <v/>
      </c>
      <c r="J841" s="41" t="str">
        <f t="shared" si="16"/>
        <v/>
      </c>
      <c r="K841" s="30"/>
      <c r="L841" s="30"/>
      <c r="M841" s="41">
        <f t="shared" si="3"/>
        <v>0</v>
      </c>
      <c r="N841" s="32"/>
    </row>
    <row r="842" spans="1:14" ht="58.5" customHeight="1">
      <c r="A842" s="30"/>
      <c r="B842" s="29"/>
      <c r="C842" s="44" t="e">
        <v>#NAME?</v>
      </c>
      <c r="D842" s="41">
        <f>COUNTIF(ENTRIES!B$2:B$1913,B842)</f>
        <v>0</v>
      </c>
      <c r="E842" s="41">
        <f>IF(COUNTIFS(ENTRIES!$B$2:$B$1913,$B842,ENTRIES!$I$2:$I$1913,"Award")&gt;0,COUNTIFS(ENTRIES!$B$2:$B$1913,$B842,ENTRIES!$I$2:$I$1913,"Award"),0)</f>
        <v>0</v>
      </c>
      <c r="F842" s="41">
        <f>COUNTIFS(ENTRIES!$B$2:$B$1913,$B842,ENTRIES!$H$2:$H$1913,"A")</f>
        <v>0</v>
      </c>
      <c r="G842" s="41">
        <f>COUNTIFS(ENTRIES!$B$2:$B$1913,$B842,ENTRIES!$H$2:$H$1913,"-")</f>
        <v>0</v>
      </c>
      <c r="H842" s="41">
        <f>COUNTIFS(ENTRIES!$B$2:$B$1913,$B842,ENTRIES!$H$2:$H$1913,"W")</f>
        <v>0</v>
      </c>
      <c r="I842" s="41" t="str">
        <f t="shared" si="2"/>
        <v/>
      </c>
      <c r="J842" s="41" t="str">
        <f t="shared" si="16"/>
        <v/>
      </c>
      <c r="K842" s="30"/>
      <c r="L842" s="30"/>
      <c r="M842" s="41">
        <f t="shared" si="3"/>
        <v>0</v>
      </c>
      <c r="N842" s="32"/>
    </row>
    <row r="843" spans="1:14" ht="58.5" customHeight="1">
      <c r="A843" s="30"/>
      <c r="B843" s="29"/>
      <c r="C843" s="44" t="e">
        <v>#NAME?</v>
      </c>
      <c r="D843" s="41">
        <f>COUNTIF(ENTRIES!B$2:B$1913,B843)</f>
        <v>0</v>
      </c>
      <c r="E843" s="41">
        <f>IF(COUNTIFS(ENTRIES!$B$2:$B$1913,$B843,ENTRIES!$I$2:$I$1913,"Award")&gt;0,COUNTIFS(ENTRIES!$B$2:$B$1913,$B843,ENTRIES!$I$2:$I$1913,"Award"),0)</f>
        <v>0</v>
      </c>
      <c r="F843" s="41">
        <f>COUNTIFS(ENTRIES!$B$2:$B$1913,$B843,ENTRIES!$H$2:$H$1913,"A")</f>
        <v>0</v>
      </c>
      <c r="G843" s="41">
        <f>COUNTIFS(ENTRIES!$B$2:$B$1913,$B843,ENTRIES!$H$2:$H$1913,"-")</f>
        <v>0</v>
      </c>
      <c r="H843" s="41">
        <f>COUNTIFS(ENTRIES!$B$2:$B$1913,$B843,ENTRIES!$H$2:$H$1913,"W")</f>
        <v>0</v>
      </c>
      <c r="I843" s="41" t="str">
        <f t="shared" si="2"/>
        <v/>
      </c>
      <c r="J843" s="41" t="str">
        <f t="shared" si="16"/>
        <v/>
      </c>
      <c r="K843" s="30"/>
      <c r="L843" s="30"/>
      <c r="M843" s="41">
        <f t="shared" si="3"/>
        <v>0</v>
      </c>
      <c r="N843" s="32"/>
    </row>
    <row r="844" spans="1:14" ht="58.5" customHeight="1">
      <c r="A844" s="30"/>
      <c r="B844" s="29"/>
      <c r="C844" s="44" t="e">
        <v>#NAME?</v>
      </c>
      <c r="D844" s="41">
        <f>COUNTIF(ENTRIES!B$2:B$1913,B844)</f>
        <v>0</v>
      </c>
      <c r="E844" s="41">
        <f>IF(COUNTIFS(ENTRIES!$B$2:$B$1913,$B844,ENTRIES!$I$2:$I$1913,"Award")&gt;0,COUNTIFS(ENTRIES!$B$2:$B$1913,$B844,ENTRIES!$I$2:$I$1913,"Award"),0)</f>
        <v>0</v>
      </c>
      <c r="F844" s="41">
        <f>COUNTIFS(ENTRIES!$B$2:$B$1913,$B844,ENTRIES!$H$2:$H$1913,"A")</f>
        <v>0</v>
      </c>
      <c r="G844" s="41">
        <f>COUNTIFS(ENTRIES!$B$2:$B$1913,$B844,ENTRIES!$H$2:$H$1913,"-")</f>
        <v>0</v>
      </c>
      <c r="H844" s="41">
        <f>COUNTIFS(ENTRIES!$B$2:$B$1913,$B844,ENTRIES!$H$2:$H$1913,"W")</f>
        <v>0</v>
      </c>
      <c r="I844" s="41" t="str">
        <f t="shared" si="2"/>
        <v/>
      </c>
      <c r="J844" s="41" t="str">
        <f t="shared" si="16"/>
        <v/>
      </c>
      <c r="K844" s="30"/>
      <c r="L844" s="30"/>
      <c r="M844" s="41">
        <f t="shared" si="3"/>
        <v>0</v>
      </c>
      <c r="N844" s="32"/>
    </row>
    <row r="845" spans="1:14" ht="58.5" customHeight="1">
      <c r="A845" s="30"/>
      <c r="B845" s="29"/>
      <c r="C845" s="44" t="e">
        <v>#NAME?</v>
      </c>
      <c r="D845" s="41">
        <f>COUNTIF(ENTRIES!B$2:B$1913,B845)</f>
        <v>0</v>
      </c>
      <c r="E845" s="41">
        <f>IF(COUNTIFS(ENTRIES!$B$2:$B$1913,$B845,ENTRIES!$I$2:$I$1913,"Award")&gt;0,COUNTIFS(ENTRIES!$B$2:$B$1913,$B845,ENTRIES!$I$2:$I$1913,"Award"),0)</f>
        <v>0</v>
      </c>
      <c r="F845" s="41">
        <f>COUNTIFS(ENTRIES!$B$2:$B$1913,$B845,ENTRIES!$H$2:$H$1913,"A")</f>
        <v>0</v>
      </c>
      <c r="G845" s="41">
        <f>COUNTIFS(ENTRIES!$B$2:$B$1913,$B845,ENTRIES!$H$2:$H$1913,"-")</f>
        <v>0</v>
      </c>
      <c r="H845" s="41">
        <f>COUNTIFS(ENTRIES!$B$2:$B$1913,$B845,ENTRIES!$H$2:$H$1913,"W")</f>
        <v>0</v>
      </c>
      <c r="I845" s="41" t="str">
        <f t="shared" si="2"/>
        <v/>
      </c>
      <c r="J845" s="41" t="str">
        <f t="shared" si="16"/>
        <v/>
      </c>
      <c r="K845" s="30"/>
      <c r="L845" s="30"/>
      <c r="M845" s="41">
        <f t="shared" si="3"/>
        <v>0</v>
      </c>
      <c r="N845" s="32"/>
    </row>
    <row r="846" spans="1:14" ht="58.5" customHeight="1">
      <c r="A846" s="30"/>
      <c r="B846" s="29"/>
      <c r="C846" s="44" t="e">
        <v>#NAME?</v>
      </c>
      <c r="D846" s="41">
        <f>COUNTIF(ENTRIES!B$2:B$1913,B846)</f>
        <v>0</v>
      </c>
      <c r="E846" s="41">
        <f>IF(COUNTIFS(ENTRIES!$B$2:$B$1913,$B846,ENTRIES!$I$2:$I$1913,"Award")&gt;0,COUNTIFS(ENTRIES!$B$2:$B$1913,$B846,ENTRIES!$I$2:$I$1913,"Award"),0)</f>
        <v>0</v>
      </c>
      <c r="F846" s="41">
        <f>COUNTIFS(ENTRIES!$B$2:$B$1913,$B846,ENTRIES!$H$2:$H$1913,"A")</f>
        <v>0</v>
      </c>
      <c r="G846" s="41">
        <f>COUNTIFS(ENTRIES!$B$2:$B$1913,$B846,ENTRIES!$H$2:$H$1913,"-")</f>
        <v>0</v>
      </c>
      <c r="H846" s="41">
        <f>COUNTIFS(ENTRIES!$B$2:$B$1913,$B846,ENTRIES!$H$2:$H$1913,"W")</f>
        <v>0</v>
      </c>
      <c r="I846" s="41" t="str">
        <f t="shared" si="2"/>
        <v/>
      </c>
      <c r="J846" s="41" t="str">
        <f t="shared" si="16"/>
        <v/>
      </c>
      <c r="K846" s="30"/>
      <c r="L846" s="30"/>
      <c r="M846" s="41">
        <f t="shared" si="3"/>
        <v>0</v>
      </c>
      <c r="N846" s="32"/>
    </row>
    <row r="847" spans="1:14" ht="58.5" customHeight="1">
      <c r="A847" s="30"/>
      <c r="B847" s="29"/>
      <c r="C847" s="44" t="e">
        <v>#NAME?</v>
      </c>
      <c r="D847" s="41">
        <f>COUNTIF(ENTRIES!B$2:B$1913,B847)</f>
        <v>0</v>
      </c>
      <c r="E847" s="41">
        <f>IF(COUNTIFS(ENTRIES!$B$2:$B$1913,$B847,ENTRIES!$I$2:$I$1913,"Award")&gt;0,COUNTIFS(ENTRIES!$B$2:$B$1913,$B847,ENTRIES!$I$2:$I$1913,"Award"),0)</f>
        <v>0</v>
      </c>
      <c r="F847" s="41">
        <f>COUNTIFS(ENTRIES!$B$2:$B$1913,$B847,ENTRIES!$H$2:$H$1913,"A")</f>
        <v>0</v>
      </c>
      <c r="G847" s="41">
        <f>COUNTIFS(ENTRIES!$B$2:$B$1913,$B847,ENTRIES!$H$2:$H$1913,"-")</f>
        <v>0</v>
      </c>
      <c r="H847" s="41">
        <f>COUNTIFS(ENTRIES!$B$2:$B$1913,$B847,ENTRIES!$H$2:$H$1913,"W")</f>
        <v>0</v>
      </c>
      <c r="I847" s="41" t="str">
        <f t="shared" si="2"/>
        <v/>
      </c>
      <c r="J847" s="41" t="str">
        <f t="shared" si="16"/>
        <v/>
      </c>
      <c r="K847" s="30"/>
      <c r="L847" s="30"/>
      <c r="M847" s="41">
        <f t="shared" si="3"/>
        <v>0</v>
      </c>
      <c r="N847" s="32"/>
    </row>
    <row r="848" spans="1:14" ht="58.5" customHeight="1">
      <c r="A848" s="30"/>
      <c r="B848" s="29"/>
      <c r="C848" s="44" t="e">
        <v>#NAME?</v>
      </c>
      <c r="D848" s="41">
        <f>COUNTIF(ENTRIES!B$2:B$1913,B848)</f>
        <v>0</v>
      </c>
      <c r="E848" s="41">
        <f>IF(COUNTIFS(ENTRIES!$B$2:$B$1913,$B848,ENTRIES!$I$2:$I$1913,"Award")&gt;0,COUNTIFS(ENTRIES!$B$2:$B$1913,$B848,ENTRIES!$I$2:$I$1913,"Award"),0)</f>
        <v>0</v>
      </c>
      <c r="F848" s="41">
        <f>COUNTIFS(ENTRIES!$B$2:$B$1913,$B848,ENTRIES!$H$2:$H$1913,"A")</f>
        <v>0</v>
      </c>
      <c r="G848" s="41">
        <f>COUNTIFS(ENTRIES!$B$2:$B$1913,$B848,ENTRIES!$H$2:$H$1913,"-")</f>
        <v>0</v>
      </c>
      <c r="H848" s="41">
        <f>COUNTIFS(ENTRIES!$B$2:$B$1913,$B848,ENTRIES!$H$2:$H$1913,"W")</f>
        <v>0</v>
      </c>
      <c r="I848" s="41" t="str">
        <f t="shared" si="2"/>
        <v/>
      </c>
      <c r="J848" s="41" t="str">
        <f t="shared" si="16"/>
        <v/>
      </c>
      <c r="K848" s="30"/>
      <c r="L848" s="30"/>
      <c r="M848" s="41">
        <f t="shared" si="3"/>
        <v>0</v>
      </c>
      <c r="N848" s="32"/>
    </row>
    <row r="849" spans="1:14" ht="58.5" customHeight="1">
      <c r="A849" s="30"/>
      <c r="B849" s="29"/>
      <c r="C849" s="44" t="e">
        <v>#NAME?</v>
      </c>
      <c r="D849" s="41">
        <f>COUNTIF(ENTRIES!B$2:B$1913,B849)</f>
        <v>0</v>
      </c>
      <c r="E849" s="41">
        <f>IF(COUNTIFS(ENTRIES!$B$2:$B$1913,$B849,ENTRIES!$I$2:$I$1913,"Award")&gt;0,COUNTIFS(ENTRIES!$B$2:$B$1913,$B849,ENTRIES!$I$2:$I$1913,"Award"),0)</f>
        <v>0</v>
      </c>
      <c r="F849" s="41">
        <f>COUNTIFS(ENTRIES!$B$2:$B$1913,$B849,ENTRIES!$H$2:$H$1913,"A")</f>
        <v>0</v>
      </c>
      <c r="G849" s="41">
        <f>COUNTIFS(ENTRIES!$B$2:$B$1913,$B849,ENTRIES!$H$2:$H$1913,"-")</f>
        <v>0</v>
      </c>
      <c r="H849" s="41">
        <f>COUNTIFS(ENTRIES!$B$2:$B$1913,$B849,ENTRIES!$H$2:$H$1913,"W")</f>
        <v>0</v>
      </c>
      <c r="I849" s="41" t="str">
        <f t="shared" si="2"/>
        <v/>
      </c>
      <c r="J849" s="41" t="str">
        <f t="shared" si="16"/>
        <v/>
      </c>
      <c r="K849" s="30"/>
      <c r="L849" s="30"/>
      <c r="M849" s="41">
        <f t="shared" si="3"/>
        <v>0</v>
      </c>
      <c r="N849" s="32"/>
    </row>
    <row r="850" spans="1:14" ht="58.5" customHeight="1">
      <c r="A850" s="30"/>
      <c r="B850" s="29"/>
      <c r="C850" s="44" t="e">
        <v>#NAME?</v>
      </c>
      <c r="D850" s="41">
        <f>COUNTIF(ENTRIES!B$2:B$1913,B850)</f>
        <v>0</v>
      </c>
      <c r="E850" s="41">
        <f>IF(COUNTIFS(ENTRIES!$B$2:$B$1913,$B850,ENTRIES!$I$2:$I$1913,"Award")&gt;0,COUNTIFS(ENTRIES!$B$2:$B$1913,$B850,ENTRIES!$I$2:$I$1913,"Award"),0)</f>
        <v>0</v>
      </c>
      <c r="F850" s="41">
        <f>COUNTIFS(ENTRIES!$B$2:$B$1913,$B850,ENTRIES!$H$2:$H$1913,"A")</f>
        <v>0</v>
      </c>
      <c r="G850" s="41">
        <f>COUNTIFS(ENTRIES!$B$2:$B$1913,$B850,ENTRIES!$H$2:$H$1913,"-")</f>
        <v>0</v>
      </c>
      <c r="H850" s="41">
        <f>COUNTIFS(ENTRIES!$B$2:$B$1913,$B850,ENTRIES!$H$2:$H$1913,"W")</f>
        <v>0</v>
      </c>
      <c r="I850" s="41" t="str">
        <f t="shared" si="2"/>
        <v/>
      </c>
      <c r="J850" s="41" t="str">
        <f t="shared" si="16"/>
        <v/>
      </c>
      <c r="K850" s="30"/>
      <c r="L850" s="30"/>
      <c r="M850" s="41">
        <f t="shared" si="3"/>
        <v>0</v>
      </c>
      <c r="N850" s="32"/>
    </row>
    <row r="851" spans="1:14" ht="58.5" customHeight="1">
      <c r="A851" s="30"/>
      <c r="B851" s="29"/>
      <c r="C851" s="44" t="e">
        <v>#NAME?</v>
      </c>
      <c r="D851" s="41">
        <f>COUNTIF(ENTRIES!B$2:B$1913,B851)</f>
        <v>0</v>
      </c>
      <c r="E851" s="41">
        <f>IF(COUNTIFS(ENTRIES!$B$2:$B$1913,$B851,ENTRIES!$I$2:$I$1913,"Award")&gt;0,COUNTIFS(ENTRIES!$B$2:$B$1913,$B851,ENTRIES!$I$2:$I$1913,"Award"),0)</f>
        <v>0</v>
      </c>
      <c r="F851" s="41">
        <f>COUNTIFS(ENTRIES!$B$2:$B$1913,$B851,ENTRIES!$H$2:$H$1913,"A")</f>
        <v>0</v>
      </c>
      <c r="G851" s="41">
        <f>COUNTIFS(ENTRIES!$B$2:$B$1913,$B851,ENTRIES!$H$2:$H$1913,"-")</f>
        <v>0</v>
      </c>
      <c r="H851" s="41">
        <f>COUNTIFS(ENTRIES!$B$2:$B$1913,$B851,ENTRIES!$H$2:$H$1913,"W")</f>
        <v>0</v>
      </c>
      <c r="I851" s="41" t="str">
        <f t="shared" si="2"/>
        <v/>
      </c>
      <c r="J851" s="41" t="str">
        <f t="shared" si="16"/>
        <v/>
      </c>
      <c r="K851" s="30"/>
      <c r="L851" s="30"/>
      <c r="M851" s="41">
        <f t="shared" si="3"/>
        <v>0</v>
      </c>
      <c r="N851" s="32"/>
    </row>
    <row r="852" spans="1:14" ht="58.5" customHeight="1">
      <c r="A852" s="30"/>
      <c r="B852" s="29"/>
      <c r="C852" s="44" t="e">
        <v>#NAME?</v>
      </c>
      <c r="D852" s="41">
        <f>COUNTIF(ENTRIES!B$2:B$1913,B852)</f>
        <v>0</v>
      </c>
      <c r="E852" s="41">
        <f>IF(COUNTIFS(ENTRIES!$B$2:$B$1913,$B852,ENTRIES!$I$2:$I$1913,"Award")&gt;0,COUNTIFS(ENTRIES!$B$2:$B$1913,$B852,ENTRIES!$I$2:$I$1913,"Award"),0)</f>
        <v>0</v>
      </c>
      <c r="F852" s="41">
        <f>COUNTIFS(ENTRIES!$B$2:$B$1913,$B852,ENTRIES!$H$2:$H$1913,"A")</f>
        <v>0</v>
      </c>
      <c r="G852" s="41">
        <f>COUNTIFS(ENTRIES!$B$2:$B$1913,$B852,ENTRIES!$H$2:$H$1913,"-")</f>
        <v>0</v>
      </c>
      <c r="H852" s="41">
        <f>COUNTIFS(ENTRIES!$B$2:$B$1913,$B852,ENTRIES!$H$2:$H$1913,"W")</f>
        <v>0</v>
      </c>
      <c r="I852" s="41" t="str">
        <f t="shared" si="2"/>
        <v/>
      </c>
      <c r="J852" s="41" t="str">
        <f t="shared" si="16"/>
        <v/>
      </c>
      <c r="K852" s="30"/>
      <c r="L852" s="30"/>
      <c r="M852" s="41">
        <f t="shared" si="3"/>
        <v>0</v>
      </c>
      <c r="N852" s="32"/>
    </row>
    <row r="853" spans="1:14" ht="58.5" customHeight="1">
      <c r="A853" s="30"/>
      <c r="B853" s="29"/>
      <c r="C853" s="44" t="e">
        <v>#NAME?</v>
      </c>
      <c r="D853" s="41">
        <f>COUNTIF(ENTRIES!B$2:B$1913,B853)</f>
        <v>0</v>
      </c>
      <c r="E853" s="41">
        <f>IF(COUNTIFS(ENTRIES!$B$2:$B$1913,$B853,ENTRIES!$I$2:$I$1913,"Award")&gt;0,COUNTIFS(ENTRIES!$B$2:$B$1913,$B853,ENTRIES!$I$2:$I$1913,"Award"),0)</f>
        <v>0</v>
      </c>
      <c r="F853" s="41">
        <f>COUNTIFS(ENTRIES!$B$2:$B$1913,$B853,ENTRIES!$H$2:$H$1913,"A")</f>
        <v>0</v>
      </c>
      <c r="G853" s="41">
        <f>COUNTIFS(ENTRIES!$B$2:$B$1913,$B853,ENTRIES!$H$2:$H$1913,"-")</f>
        <v>0</v>
      </c>
      <c r="H853" s="41">
        <f>COUNTIFS(ENTRIES!$B$2:$B$1913,$B853,ENTRIES!$H$2:$H$1913,"W")</f>
        <v>0</v>
      </c>
      <c r="I853" s="41" t="str">
        <f t="shared" si="2"/>
        <v/>
      </c>
      <c r="J853" s="41" t="str">
        <f t="shared" si="16"/>
        <v/>
      </c>
      <c r="K853" s="30"/>
      <c r="L853" s="30"/>
      <c r="M853" s="41">
        <f t="shared" si="3"/>
        <v>0</v>
      </c>
      <c r="N853" s="32"/>
    </row>
    <row r="854" spans="1:14" ht="58.5" customHeight="1">
      <c r="A854" s="30"/>
      <c r="B854" s="29"/>
      <c r="C854" s="44" t="e">
        <v>#NAME?</v>
      </c>
      <c r="D854" s="41">
        <f>COUNTIF(ENTRIES!B$2:B$1913,B854)</f>
        <v>0</v>
      </c>
      <c r="E854" s="41">
        <f>IF(COUNTIFS(ENTRIES!$B$2:$B$1913,$B854,ENTRIES!$I$2:$I$1913,"Award")&gt;0,COUNTIFS(ENTRIES!$B$2:$B$1913,$B854,ENTRIES!$I$2:$I$1913,"Award"),0)</f>
        <v>0</v>
      </c>
      <c r="F854" s="41">
        <f>COUNTIFS(ENTRIES!$B$2:$B$1913,$B854,ENTRIES!$H$2:$H$1913,"A")</f>
        <v>0</v>
      </c>
      <c r="G854" s="41">
        <f>COUNTIFS(ENTRIES!$B$2:$B$1913,$B854,ENTRIES!$H$2:$H$1913,"-")</f>
        <v>0</v>
      </c>
      <c r="H854" s="41">
        <f>COUNTIFS(ENTRIES!$B$2:$B$1913,$B854,ENTRIES!$H$2:$H$1913,"W")</f>
        <v>0</v>
      </c>
      <c r="I854" s="41" t="str">
        <f t="shared" si="2"/>
        <v/>
      </c>
      <c r="J854" s="41" t="str">
        <f t="shared" si="16"/>
        <v/>
      </c>
      <c r="K854" s="30"/>
      <c r="L854" s="30"/>
      <c r="M854" s="41">
        <f t="shared" si="3"/>
        <v>0</v>
      </c>
      <c r="N854" s="32"/>
    </row>
    <row r="855" spans="1:14" ht="58.5" customHeight="1">
      <c r="A855" s="30"/>
      <c r="B855" s="29"/>
      <c r="C855" s="44" t="e">
        <v>#NAME?</v>
      </c>
      <c r="D855" s="41">
        <f>COUNTIF(ENTRIES!B$2:B$1913,B855)</f>
        <v>0</v>
      </c>
      <c r="E855" s="41">
        <f>IF(COUNTIFS(ENTRIES!$B$2:$B$1913,$B855,ENTRIES!$I$2:$I$1913,"Award")&gt;0,COUNTIFS(ENTRIES!$B$2:$B$1913,$B855,ENTRIES!$I$2:$I$1913,"Award"),0)</f>
        <v>0</v>
      </c>
      <c r="F855" s="41">
        <f>COUNTIFS(ENTRIES!$B$2:$B$1913,$B855,ENTRIES!$H$2:$H$1913,"A")</f>
        <v>0</v>
      </c>
      <c r="G855" s="41">
        <f>COUNTIFS(ENTRIES!$B$2:$B$1913,$B855,ENTRIES!$H$2:$H$1913,"-")</f>
        <v>0</v>
      </c>
      <c r="H855" s="41">
        <f>COUNTIFS(ENTRIES!$B$2:$B$1913,$B855,ENTRIES!$H$2:$H$1913,"W")</f>
        <v>0</v>
      </c>
      <c r="I855" s="41" t="str">
        <f t="shared" si="2"/>
        <v/>
      </c>
      <c r="J855" s="41" t="str">
        <f t="shared" si="16"/>
        <v/>
      </c>
      <c r="K855" s="30"/>
      <c r="L855" s="30"/>
      <c r="M855" s="41">
        <f t="shared" si="3"/>
        <v>0</v>
      </c>
      <c r="N855" s="32"/>
    </row>
    <row r="856" spans="1:14" ht="58.5" customHeight="1">
      <c r="A856" s="30"/>
      <c r="B856" s="29"/>
      <c r="C856" s="44" t="e">
        <v>#NAME?</v>
      </c>
      <c r="D856" s="41">
        <f>COUNTIF(ENTRIES!B$2:B$1913,B856)</f>
        <v>0</v>
      </c>
      <c r="E856" s="41">
        <f>IF(COUNTIFS(ENTRIES!$B$2:$B$1913,$B856,ENTRIES!$I$2:$I$1913,"Award")&gt;0,COUNTIFS(ENTRIES!$B$2:$B$1913,$B856,ENTRIES!$I$2:$I$1913,"Award"),0)</f>
        <v>0</v>
      </c>
      <c r="F856" s="41">
        <f>COUNTIFS(ENTRIES!$B$2:$B$1913,$B856,ENTRIES!$H$2:$H$1913,"A")</f>
        <v>0</v>
      </c>
      <c r="G856" s="41">
        <f>COUNTIFS(ENTRIES!$B$2:$B$1913,$B856,ENTRIES!$H$2:$H$1913,"-")</f>
        <v>0</v>
      </c>
      <c r="H856" s="41">
        <f>COUNTIFS(ENTRIES!$B$2:$B$1913,$B856,ENTRIES!$H$2:$H$1913,"W")</f>
        <v>0</v>
      </c>
      <c r="I856" s="41" t="str">
        <f t="shared" si="2"/>
        <v/>
      </c>
      <c r="J856" s="41" t="str">
        <f t="shared" si="16"/>
        <v/>
      </c>
      <c r="K856" s="30"/>
      <c r="L856" s="30"/>
      <c r="M856" s="41">
        <f t="shared" si="3"/>
        <v>0</v>
      </c>
      <c r="N856" s="32"/>
    </row>
    <row r="857" spans="1:14" ht="58.5" customHeight="1">
      <c r="A857" s="30"/>
      <c r="B857" s="29"/>
      <c r="C857" s="44" t="e">
        <v>#NAME?</v>
      </c>
      <c r="D857" s="41">
        <f>COUNTIF(ENTRIES!B$2:B$1913,B857)</f>
        <v>0</v>
      </c>
      <c r="E857" s="41">
        <f>IF(COUNTIFS(ENTRIES!$B$2:$B$1913,$B857,ENTRIES!$I$2:$I$1913,"Award")&gt;0,COUNTIFS(ENTRIES!$B$2:$B$1913,$B857,ENTRIES!$I$2:$I$1913,"Award"),0)</f>
        <v>0</v>
      </c>
      <c r="F857" s="41">
        <f>COUNTIFS(ENTRIES!$B$2:$B$1913,$B857,ENTRIES!$H$2:$H$1913,"A")</f>
        <v>0</v>
      </c>
      <c r="G857" s="41">
        <f>COUNTIFS(ENTRIES!$B$2:$B$1913,$B857,ENTRIES!$H$2:$H$1913,"-")</f>
        <v>0</v>
      </c>
      <c r="H857" s="41">
        <f>COUNTIFS(ENTRIES!$B$2:$B$1913,$B857,ENTRIES!$H$2:$H$1913,"W")</f>
        <v>0</v>
      </c>
      <c r="I857" s="41" t="str">
        <f t="shared" si="2"/>
        <v/>
      </c>
      <c r="J857" s="41" t="str">
        <f t="shared" si="16"/>
        <v/>
      </c>
      <c r="K857" s="30"/>
      <c r="L857" s="30"/>
      <c r="M857" s="41">
        <f t="shared" si="3"/>
        <v>0</v>
      </c>
      <c r="N857" s="32"/>
    </row>
    <row r="858" spans="1:14" ht="58.5" customHeight="1">
      <c r="A858" s="30"/>
      <c r="B858" s="29"/>
      <c r="C858" s="44" t="e">
        <v>#NAME?</v>
      </c>
      <c r="D858" s="41">
        <f>COUNTIF(ENTRIES!B$2:B$1913,B858)</f>
        <v>0</v>
      </c>
      <c r="E858" s="41">
        <f>IF(COUNTIFS(ENTRIES!$B$2:$B$1913,$B858,ENTRIES!$I$2:$I$1913,"Award")&gt;0,COUNTIFS(ENTRIES!$B$2:$B$1913,$B858,ENTRIES!$I$2:$I$1913,"Award"),0)</f>
        <v>0</v>
      </c>
      <c r="F858" s="41">
        <f>COUNTIFS(ENTRIES!$B$2:$B$1913,$B858,ENTRIES!$H$2:$H$1913,"A")</f>
        <v>0</v>
      </c>
      <c r="G858" s="41">
        <f>COUNTIFS(ENTRIES!$B$2:$B$1913,$B858,ENTRIES!$H$2:$H$1913,"-")</f>
        <v>0</v>
      </c>
      <c r="H858" s="41">
        <f>COUNTIFS(ENTRIES!$B$2:$B$1913,$B858,ENTRIES!$H$2:$H$1913,"W")</f>
        <v>0</v>
      </c>
      <c r="I858" s="41" t="str">
        <f t="shared" si="2"/>
        <v/>
      </c>
      <c r="J858" s="41" t="str">
        <f t="shared" si="16"/>
        <v/>
      </c>
      <c r="K858" s="30"/>
      <c r="L858" s="30"/>
      <c r="M858" s="41">
        <f t="shared" si="3"/>
        <v>0</v>
      </c>
      <c r="N858" s="32"/>
    </row>
    <row r="859" spans="1:14" ht="58.5" customHeight="1">
      <c r="A859" s="30"/>
      <c r="B859" s="29"/>
      <c r="C859" s="44" t="e">
        <v>#NAME?</v>
      </c>
      <c r="D859" s="41">
        <f>COUNTIF(ENTRIES!B$2:B$1913,B859)</f>
        <v>0</v>
      </c>
      <c r="E859" s="41">
        <f>IF(COUNTIFS(ENTRIES!$B$2:$B$1913,$B859,ENTRIES!$I$2:$I$1913,"Award")&gt;0,COUNTIFS(ENTRIES!$B$2:$B$1913,$B859,ENTRIES!$I$2:$I$1913,"Award"),0)</f>
        <v>0</v>
      </c>
      <c r="F859" s="41">
        <f>COUNTIFS(ENTRIES!$B$2:$B$1913,$B859,ENTRIES!$H$2:$H$1913,"A")</f>
        <v>0</v>
      </c>
      <c r="G859" s="41">
        <f>COUNTIFS(ENTRIES!$B$2:$B$1913,$B859,ENTRIES!$H$2:$H$1913,"-")</f>
        <v>0</v>
      </c>
      <c r="H859" s="41">
        <f>COUNTIFS(ENTRIES!$B$2:$B$1913,$B859,ENTRIES!$H$2:$H$1913,"W")</f>
        <v>0</v>
      </c>
      <c r="I859" s="41" t="str">
        <f t="shared" si="2"/>
        <v/>
      </c>
      <c r="J859" s="41" t="str">
        <f t="shared" si="16"/>
        <v/>
      </c>
      <c r="K859" s="30"/>
      <c r="L859" s="30"/>
      <c r="M859" s="41">
        <f t="shared" si="3"/>
        <v>0</v>
      </c>
      <c r="N859" s="32"/>
    </row>
    <row r="860" spans="1:14" ht="58.5" customHeight="1">
      <c r="A860" s="30"/>
      <c r="B860" s="29"/>
      <c r="C860" s="44" t="e">
        <v>#NAME?</v>
      </c>
      <c r="D860" s="41">
        <f>COUNTIF(ENTRIES!B$2:B$1913,B860)</f>
        <v>0</v>
      </c>
      <c r="E860" s="41">
        <f>IF(COUNTIFS(ENTRIES!$B$2:$B$1913,$B860,ENTRIES!$I$2:$I$1913,"Award")&gt;0,COUNTIFS(ENTRIES!$B$2:$B$1913,$B860,ENTRIES!$I$2:$I$1913,"Award"),0)</f>
        <v>0</v>
      </c>
      <c r="F860" s="41">
        <f>COUNTIFS(ENTRIES!$B$2:$B$1913,$B860,ENTRIES!$H$2:$H$1913,"A")</f>
        <v>0</v>
      </c>
      <c r="G860" s="41">
        <f>COUNTIFS(ENTRIES!$B$2:$B$1913,$B860,ENTRIES!$H$2:$H$1913,"-")</f>
        <v>0</v>
      </c>
      <c r="H860" s="41">
        <f>COUNTIFS(ENTRIES!$B$2:$B$1913,$B860,ENTRIES!$H$2:$H$1913,"W")</f>
        <v>0</v>
      </c>
      <c r="I860" s="41" t="str">
        <f t="shared" si="2"/>
        <v/>
      </c>
      <c r="J860" s="41" t="str">
        <f t="shared" si="16"/>
        <v/>
      </c>
      <c r="K860" s="30"/>
      <c r="L860" s="30"/>
      <c r="M860" s="41">
        <f t="shared" si="3"/>
        <v>0</v>
      </c>
      <c r="N860" s="32"/>
    </row>
    <row r="861" spans="1:14" ht="58.5" customHeight="1">
      <c r="A861" s="30"/>
      <c r="B861" s="29"/>
      <c r="C861" s="44" t="e">
        <v>#NAME?</v>
      </c>
      <c r="D861" s="41">
        <f>COUNTIF(ENTRIES!B$2:B$1913,B861)</f>
        <v>0</v>
      </c>
      <c r="E861" s="41">
        <f>IF(COUNTIFS(ENTRIES!$B$2:$B$1913,$B861,ENTRIES!$I$2:$I$1913,"Award")&gt;0,COUNTIFS(ENTRIES!$B$2:$B$1913,$B861,ENTRIES!$I$2:$I$1913,"Award"),0)</f>
        <v>0</v>
      </c>
      <c r="F861" s="41">
        <f>COUNTIFS(ENTRIES!$B$2:$B$1913,$B861,ENTRIES!$H$2:$H$1913,"A")</f>
        <v>0</v>
      </c>
      <c r="G861" s="41">
        <f>COUNTIFS(ENTRIES!$B$2:$B$1913,$B861,ENTRIES!$H$2:$H$1913,"-")</f>
        <v>0</v>
      </c>
      <c r="H861" s="41">
        <f>COUNTIFS(ENTRIES!$B$2:$B$1913,$B861,ENTRIES!$H$2:$H$1913,"W")</f>
        <v>0</v>
      </c>
      <c r="I861" s="41" t="str">
        <f t="shared" si="2"/>
        <v/>
      </c>
      <c r="J861" s="41" t="str">
        <f t="shared" si="16"/>
        <v/>
      </c>
      <c r="K861" s="30"/>
      <c r="L861" s="30"/>
      <c r="M861" s="41">
        <f t="shared" si="3"/>
        <v>0</v>
      </c>
      <c r="N861" s="32"/>
    </row>
    <row r="862" spans="1:14" ht="58.5" customHeight="1">
      <c r="A862" s="30"/>
      <c r="B862" s="29"/>
      <c r="C862" s="44" t="e">
        <v>#NAME?</v>
      </c>
      <c r="D862" s="41">
        <f>COUNTIF(ENTRIES!B$2:B$1913,B862)</f>
        <v>0</v>
      </c>
      <c r="E862" s="41">
        <f>IF(COUNTIFS(ENTRIES!$B$2:$B$1913,$B862,ENTRIES!$I$2:$I$1913,"Award")&gt;0,COUNTIFS(ENTRIES!$B$2:$B$1913,$B862,ENTRIES!$I$2:$I$1913,"Award"),0)</f>
        <v>0</v>
      </c>
      <c r="F862" s="41">
        <f>COUNTIFS(ENTRIES!$B$2:$B$1913,$B862,ENTRIES!$H$2:$H$1913,"A")</f>
        <v>0</v>
      </c>
      <c r="G862" s="41">
        <f>COUNTIFS(ENTRIES!$B$2:$B$1913,$B862,ENTRIES!$H$2:$H$1913,"-")</f>
        <v>0</v>
      </c>
      <c r="H862" s="41">
        <f>COUNTIFS(ENTRIES!$B$2:$B$1913,$B862,ENTRIES!$H$2:$H$1913,"W")</f>
        <v>0</v>
      </c>
      <c r="I862" s="41" t="str">
        <f t="shared" si="2"/>
        <v/>
      </c>
      <c r="J862" s="41" t="str">
        <f t="shared" si="16"/>
        <v/>
      </c>
      <c r="K862" s="30"/>
      <c r="L862" s="30"/>
      <c r="M862" s="41">
        <f t="shared" si="3"/>
        <v>0</v>
      </c>
      <c r="N862" s="32"/>
    </row>
    <row r="863" spans="1:14" ht="58.5" customHeight="1">
      <c r="A863" s="30"/>
      <c r="B863" s="29"/>
      <c r="C863" s="44" t="e">
        <v>#NAME?</v>
      </c>
      <c r="D863" s="41">
        <f>COUNTIF(ENTRIES!B$2:B$1913,B863)</f>
        <v>0</v>
      </c>
      <c r="E863" s="41">
        <f>IF(COUNTIFS(ENTRIES!$B$2:$B$1913,$B863,ENTRIES!$I$2:$I$1913,"Award")&gt;0,COUNTIFS(ENTRIES!$B$2:$B$1913,$B863,ENTRIES!$I$2:$I$1913,"Award"),0)</f>
        <v>0</v>
      </c>
      <c r="F863" s="41">
        <f>COUNTIFS(ENTRIES!$B$2:$B$1913,$B863,ENTRIES!$H$2:$H$1913,"A")</f>
        <v>0</v>
      </c>
      <c r="G863" s="41">
        <f>COUNTIFS(ENTRIES!$B$2:$B$1913,$B863,ENTRIES!$H$2:$H$1913,"-")</f>
        <v>0</v>
      </c>
      <c r="H863" s="41">
        <f>COUNTIFS(ENTRIES!$B$2:$B$1913,$B863,ENTRIES!$H$2:$H$1913,"W")</f>
        <v>0</v>
      </c>
      <c r="I863" s="41" t="str">
        <f t="shared" si="2"/>
        <v/>
      </c>
      <c r="J863" s="41" t="str">
        <f t="shared" si="16"/>
        <v/>
      </c>
      <c r="K863" s="30"/>
      <c r="L863" s="30"/>
      <c r="M863" s="41">
        <f t="shared" si="3"/>
        <v>0</v>
      </c>
      <c r="N863" s="32"/>
    </row>
    <row r="864" spans="1:14" ht="58.5" customHeight="1">
      <c r="A864" s="30"/>
      <c r="B864" s="29"/>
      <c r="C864" s="44" t="e">
        <v>#NAME?</v>
      </c>
      <c r="D864" s="41">
        <f>COUNTIF(ENTRIES!B$2:B$1913,B864)</f>
        <v>0</v>
      </c>
      <c r="E864" s="41">
        <f>IF(COUNTIFS(ENTRIES!$B$2:$B$1913,$B864,ENTRIES!$I$2:$I$1913,"Award")&gt;0,COUNTIFS(ENTRIES!$B$2:$B$1913,$B864,ENTRIES!$I$2:$I$1913,"Award"),0)</f>
        <v>0</v>
      </c>
      <c r="F864" s="41">
        <f>COUNTIFS(ENTRIES!$B$2:$B$1913,$B864,ENTRIES!$H$2:$H$1913,"A")</f>
        <v>0</v>
      </c>
      <c r="G864" s="41">
        <f>COUNTIFS(ENTRIES!$B$2:$B$1913,$B864,ENTRIES!$H$2:$H$1913,"-")</f>
        <v>0</v>
      </c>
      <c r="H864" s="41">
        <f>COUNTIFS(ENTRIES!$B$2:$B$1913,$B864,ENTRIES!$H$2:$H$1913,"W")</f>
        <v>0</v>
      </c>
      <c r="I864" s="41" t="str">
        <f t="shared" si="2"/>
        <v/>
      </c>
      <c r="J864" s="41" t="str">
        <f t="shared" si="16"/>
        <v/>
      </c>
      <c r="K864" s="30"/>
      <c r="L864" s="30"/>
      <c r="M864" s="41">
        <f t="shared" si="3"/>
        <v>0</v>
      </c>
      <c r="N864" s="32"/>
    </row>
    <row r="865" spans="1:14" ht="58.5" customHeight="1">
      <c r="A865" s="30"/>
      <c r="B865" s="29"/>
      <c r="C865" s="44" t="e">
        <v>#NAME?</v>
      </c>
      <c r="D865" s="41">
        <f>COUNTIF(ENTRIES!B$2:B$1913,B865)</f>
        <v>0</v>
      </c>
      <c r="E865" s="41">
        <f>IF(COUNTIFS(ENTRIES!$B$2:$B$1913,$B865,ENTRIES!$I$2:$I$1913,"Award")&gt;0,COUNTIFS(ENTRIES!$B$2:$B$1913,$B865,ENTRIES!$I$2:$I$1913,"Award"),0)</f>
        <v>0</v>
      </c>
      <c r="F865" s="41">
        <f>COUNTIFS(ENTRIES!$B$2:$B$1913,$B865,ENTRIES!$H$2:$H$1913,"A")</f>
        <v>0</v>
      </c>
      <c r="G865" s="41">
        <f>COUNTIFS(ENTRIES!$B$2:$B$1913,$B865,ENTRIES!$H$2:$H$1913,"-")</f>
        <v>0</v>
      </c>
      <c r="H865" s="41">
        <f>COUNTIFS(ENTRIES!$B$2:$B$1913,$B865,ENTRIES!$H$2:$H$1913,"W")</f>
        <v>0</v>
      </c>
      <c r="I865" s="41" t="str">
        <f t="shared" si="2"/>
        <v/>
      </c>
      <c r="J865" s="41" t="str">
        <f t="shared" si="16"/>
        <v/>
      </c>
      <c r="K865" s="30"/>
      <c r="L865" s="30"/>
      <c r="M865" s="41">
        <f t="shared" si="3"/>
        <v>0</v>
      </c>
      <c r="N865" s="32"/>
    </row>
    <row r="866" spans="1:14" ht="58.5" customHeight="1">
      <c r="A866" s="30"/>
      <c r="B866" s="29"/>
      <c r="C866" s="44" t="e">
        <v>#NAME?</v>
      </c>
      <c r="D866" s="41">
        <f>COUNTIF(ENTRIES!B$2:B$1913,B866)</f>
        <v>0</v>
      </c>
      <c r="E866" s="41">
        <f>IF(COUNTIFS(ENTRIES!$B$2:$B$1913,$B866,ENTRIES!$I$2:$I$1913,"Award")&gt;0,COUNTIFS(ENTRIES!$B$2:$B$1913,$B866,ENTRIES!$I$2:$I$1913,"Award"),0)</f>
        <v>0</v>
      </c>
      <c r="F866" s="41">
        <f>COUNTIFS(ENTRIES!$B$2:$B$1913,$B866,ENTRIES!$H$2:$H$1913,"A")</f>
        <v>0</v>
      </c>
      <c r="G866" s="41">
        <f>COUNTIFS(ENTRIES!$B$2:$B$1913,$B866,ENTRIES!$H$2:$H$1913,"-")</f>
        <v>0</v>
      </c>
      <c r="H866" s="41">
        <f>COUNTIFS(ENTRIES!$B$2:$B$1913,$B866,ENTRIES!$H$2:$H$1913,"W")</f>
        <v>0</v>
      </c>
      <c r="I866" s="41" t="str">
        <f t="shared" si="2"/>
        <v/>
      </c>
      <c r="J866" s="41" t="str">
        <f t="shared" si="16"/>
        <v/>
      </c>
      <c r="K866" s="30"/>
      <c r="L866" s="30"/>
      <c r="M866" s="41">
        <f t="shared" si="3"/>
        <v>0</v>
      </c>
      <c r="N866" s="32"/>
    </row>
    <row r="867" spans="1:14" ht="58.5" customHeight="1">
      <c r="A867" s="30"/>
      <c r="B867" s="29"/>
      <c r="C867" s="44" t="e">
        <v>#NAME?</v>
      </c>
      <c r="D867" s="41">
        <f>COUNTIF(ENTRIES!B$2:B$1913,B867)</f>
        <v>0</v>
      </c>
      <c r="E867" s="41">
        <f>IF(COUNTIFS(ENTRIES!$B$2:$B$1913,$B867,ENTRIES!$I$2:$I$1913,"Award")&gt;0,COUNTIFS(ENTRIES!$B$2:$B$1913,$B867,ENTRIES!$I$2:$I$1913,"Award"),0)</f>
        <v>0</v>
      </c>
      <c r="F867" s="41">
        <f>COUNTIFS(ENTRIES!$B$2:$B$1913,$B867,ENTRIES!$H$2:$H$1913,"A")</f>
        <v>0</v>
      </c>
      <c r="G867" s="41">
        <f>COUNTIFS(ENTRIES!$B$2:$B$1913,$B867,ENTRIES!$H$2:$H$1913,"-")</f>
        <v>0</v>
      </c>
      <c r="H867" s="41">
        <f>COUNTIFS(ENTRIES!$B$2:$B$1913,$B867,ENTRIES!$H$2:$H$1913,"W")</f>
        <v>0</v>
      </c>
      <c r="I867" s="41" t="str">
        <f t="shared" si="2"/>
        <v/>
      </c>
      <c r="J867" s="41" t="str">
        <f t="shared" si="16"/>
        <v/>
      </c>
      <c r="K867" s="30"/>
      <c r="L867" s="30"/>
      <c r="M867" s="41">
        <f t="shared" si="3"/>
        <v>0</v>
      </c>
      <c r="N867" s="32"/>
    </row>
    <row r="868" spans="1:14" ht="58.5" customHeight="1">
      <c r="A868" s="30"/>
      <c r="B868" s="29"/>
      <c r="C868" s="44" t="e">
        <v>#NAME?</v>
      </c>
      <c r="D868" s="41">
        <f>COUNTIF(ENTRIES!B$2:B$1913,B868)</f>
        <v>0</v>
      </c>
      <c r="E868" s="41">
        <f>IF(COUNTIFS(ENTRIES!$B$2:$B$1913,$B868,ENTRIES!$I$2:$I$1913,"Award")&gt;0,COUNTIFS(ENTRIES!$B$2:$B$1913,$B868,ENTRIES!$I$2:$I$1913,"Award"),0)</f>
        <v>0</v>
      </c>
      <c r="F868" s="41">
        <f>COUNTIFS(ENTRIES!$B$2:$B$1913,$B868,ENTRIES!$H$2:$H$1913,"A")</f>
        <v>0</v>
      </c>
      <c r="G868" s="41">
        <f>COUNTIFS(ENTRIES!$B$2:$B$1913,$B868,ENTRIES!$H$2:$H$1913,"-")</f>
        <v>0</v>
      </c>
      <c r="H868" s="41">
        <f>COUNTIFS(ENTRIES!$B$2:$B$1913,$B868,ENTRIES!$H$2:$H$1913,"W")</f>
        <v>0</v>
      </c>
      <c r="I868" s="41" t="str">
        <f t="shared" si="2"/>
        <v/>
      </c>
      <c r="J868" s="41" t="str">
        <f t="shared" si="16"/>
        <v/>
      </c>
      <c r="K868" s="30"/>
      <c r="L868" s="30"/>
      <c r="M868" s="41">
        <f t="shared" si="3"/>
        <v>0</v>
      </c>
      <c r="N868" s="32"/>
    </row>
    <row r="869" spans="1:14" ht="58.5" customHeight="1">
      <c r="A869" s="30"/>
      <c r="B869" s="29"/>
      <c r="C869" s="44" t="e">
        <v>#NAME?</v>
      </c>
      <c r="D869" s="41">
        <f>COUNTIF(ENTRIES!B$2:B$1913,B869)</f>
        <v>0</v>
      </c>
      <c r="E869" s="41">
        <f>IF(COUNTIFS(ENTRIES!$B$2:$B$1913,$B869,ENTRIES!$I$2:$I$1913,"Award")&gt;0,COUNTIFS(ENTRIES!$B$2:$B$1913,$B869,ENTRIES!$I$2:$I$1913,"Award"),0)</f>
        <v>0</v>
      </c>
      <c r="F869" s="41">
        <f>COUNTIFS(ENTRIES!$B$2:$B$1913,$B869,ENTRIES!$H$2:$H$1913,"A")</f>
        <v>0</v>
      </c>
      <c r="G869" s="41">
        <f>COUNTIFS(ENTRIES!$B$2:$B$1913,$B869,ENTRIES!$H$2:$H$1913,"-")</f>
        <v>0</v>
      </c>
      <c r="H869" s="41">
        <f>COUNTIFS(ENTRIES!$B$2:$B$1913,$B869,ENTRIES!$H$2:$H$1913,"W")</f>
        <v>0</v>
      </c>
      <c r="I869" s="41" t="str">
        <f t="shared" si="2"/>
        <v/>
      </c>
      <c r="J869" s="41" t="str">
        <f t="shared" si="16"/>
        <v/>
      </c>
      <c r="K869" s="30"/>
      <c r="L869" s="30"/>
      <c r="M869" s="41">
        <f t="shared" si="3"/>
        <v>0</v>
      </c>
      <c r="N869" s="32"/>
    </row>
    <row r="870" spans="1:14" ht="58.5" customHeight="1">
      <c r="A870" s="30"/>
      <c r="B870" s="29"/>
      <c r="C870" s="44" t="e">
        <v>#NAME?</v>
      </c>
      <c r="D870" s="41">
        <f>COUNTIF(ENTRIES!B$2:B$1913,B870)</f>
        <v>0</v>
      </c>
      <c r="E870" s="41">
        <f>IF(COUNTIFS(ENTRIES!$B$2:$B$1913,$B870,ENTRIES!$I$2:$I$1913,"Award")&gt;0,COUNTIFS(ENTRIES!$B$2:$B$1913,$B870,ENTRIES!$I$2:$I$1913,"Award"),0)</f>
        <v>0</v>
      </c>
      <c r="F870" s="41">
        <f>COUNTIFS(ENTRIES!$B$2:$B$1913,$B870,ENTRIES!$H$2:$H$1913,"A")</f>
        <v>0</v>
      </c>
      <c r="G870" s="41">
        <f>COUNTIFS(ENTRIES!$B$2:$B$1913,$B870,ENTRIES!$H$2:$H$1913,"-")</f>
        <v>0</v>
      </c>
      <c r="H870" s="41">
        <f>COUNTIFS(ENTRIES!$B$2:$B$1913,$B870,ENTRIES!$H$2:$H$1913,"W")</f>
        <v>0</v>
      </c>
      <c r="I870" s="41" t="str">
        <f t="shared" si="2"/>
        <v/>
      </c>
      <c r="J870" s="41" t="str">
        <f t="shared" si="16"/>
        <v/>
      </c>
      <c r="K870" s="30"/>
      <c r="L870" s="30"/>
      <c r="M870" s="41">
        <f t="shared" si="3"/>
        <v>0</v>
      </c>
      <c r="N870" s="32"/>
    </row>
    <row r="871" spans="1:14" ht="58.5" customHeight="1">
      <c r="A871" s="30"/>
      <c r="B871" s="29"/>
      <c r="C871" s="44" t="e">
        <v>#NAME?</v>
      </c>
      <c r="D871" s="41">
        <f>COUNTIF(ENTRIES!B$2:B$1913,B871)</f>
        <v>0</v>
      </c>
      <c r="E871" s="41">
        <f>IF(COUNTIFS(ENTRIES!$B$2:$B$1913,$B871,ENTRIES!$I$2:$I$1913,"Award")&gt;0,COUNTIFS(ENTRIES!$B$2:$B$1913,$B871,ENTRIES!$I$2:$I$1913,"Award"),0)</f>
        <v>0</v>
      </c>
      <c r="F871" s="41">
        <f>COUNTIFS(ENTRIES!$B$2:$B$1913,$B871,ENTRIES!$H$2:$H$1913,"A")</f>
        <v>0</v>
      </c>
      <c r="G871" s="41">
        <f>COUNTIFS(ENTRIES!$B$2:$B$1913,$B871,ENTRIES!$H$2:$H$1913,"-")</f>
        <v>0</v>
      </c>
      <c r="H871" s="41">
        <f>COUNTIFS(ENTRIES!$B$2:$B$1913,$B871,ENTRIES!$H$2:$H$1913,"W")</f>
        <v>0</v>
      </c>
      <c r="I871" s="41" t="str">
        <f t="shared" si="2"/>
        <v/>
      </c>
      <c r="J871" s="41" t="str">
        <f t="shared" si="16"/>
        <v/>
      </c>
      <c r="K871" s="30"/>
      <c r="L871" s="30"/>
      <c r="M871" s="41">
        <f t="shared" si="3"/>
        <v>0</v>
      </c>
      <c r="N871" s="32"/>
    </row>
    <row r="872" spans="1:14" ht="58.5" customHeight="1">
      <c r="A872" s="30"/>
      <c r="B872" s="29"/>
      <c r="C872" s="44" t="e">
        <v>#NAME?</v>
      </c>
      <c r="D872" s="41">
        <f>COUNTIF(ENTRIES!B$2:B$1913,B872)</f>
        <v>0</v>
      </c>
      <c r="E872" s="41">
        <f>IF(COUNTIFS(ENTRIES!$B$2:$B$1913,$B872,ENTRIES!$I$2:$I$1913,"Award")&gt;0,COUNTIFS(ENTRIES!$B$2:$B$1913,$B872,ENTRIES!$I$2:$I$1913,"Award"),0)</f>
        <v>0</v>
      </c>
      <c r="F872" s="41">
        <f>COUNTIFS(ENTRIES!$B$2:$B$1913,$B872,ENTRIES!$H$2:$H$1913,"A")</f>
        <v>0</v>
      </c>
      <c r="G872" s="41">
        <f>COUNTIFS(ENTRIES!$B$2:$B$1913,$B872,ENTRIES!$H$2:$H$1913,"-")</f>
        <v>0</v>
      </c>
      <c r="H872" s="41">
        <f>COUNTIFS(ENTRIES!$B$2:$B$1913,$B872,ENTRIES!$H$2:$H$1913,"W")</f>
        <v>0</v>
      </c>
      <c r="I872" s="41" t="str">
        <f t="shared" si="2"/>
        <v/>
      </c>
      <c r="J872" s="41" t="str">
        <f t="shared" si="16"/>
        <v/>
      </c>
      <c r="K872" s="30"/>
      <c r="L872" s="30"/>
      <c r="M872" s="41">
        <f t="shared" si="3"/>
        <v>0</v>
      </c>
      <c r="N872" s="32"/>
    </row>
    <row r="873" spans="1:14" ht="58.5" customHeight="1">
      <c r="A873" s="30"/>
      <c r="B873" s="29"/>
      <c r="C873" s="44" t="e">
        <v>#NAME?</v>
      </c>
      <c r="D873" s="41">
        <f>COUNTIF(ENTRIES!B$2:B$1913,B873)</f>
        <v>0</v>
      </c>
      <c r="E873" s="41">
        <f>IF(COUNTIFS(ENTRIES!$B$2:$B$1913,$B873,ENTRIES!$I$2:$I$1913,"Award")&gt;0,COUNTIFS(ENTRIES!$B$2:$B$1913,$B873,ENTRIES!$I$2:$I$1913,"Award"),0)</f>
        <v>0</v>
      </c>
      <c r="F873" s="41">
        <f>COUNTIFS(ENTRIES!$B$2:$B$1913,$B873,ENTRIES!$H$2:$H$1913,"A")</f>
        <v>0</v>
      </c>
      <c r="G873" s="41">
        <f>COUNTIFS(ENTRIES!$B$2:$B$1913,$B873,ENTRIES!$H$2:$H$1913,"-")</f>
        <v>0</v>
      </c>
      <c r="H873" s="41">
        <f>COUNTIFS(ENTRIES!$B$2:$B$1913,$B873,ENTRIES!$H$2:$H$1913,"W")</f>
        <v>0</v>
      </c>
      <c r="I873" s="41" t="str">
        <f t="shared" si="2"/>
        <v/>
      </c>
      <c r="J873" s="41" t="str">
        <f t="shared" si="16"/>
        <v/>
      </c>
      <c r="K873" s="30"/>
      <c r="L873" s="30"/>
      <c r="M873" s="41">
        <f t="shared" si="3"/>
        <v>0</v>
      </c>
      <c r="N873" s="32"/>
    </row>
    <row r="874" spans="1:14" ht="58.5" customHeight="1">
      <c r="A874" s="30"/>
      <c r="B874" s="29"/>
      <c r="C874" s="44" t="e">
        <v>#NAME?</v>
      </c>
      <c r="D874" s="41">
        <f>COUNTIF(ENTRIES!B$2:B$1913,B874)</f>
        <v>0</v>
      </c>
      <c r="E874" s="41">
        <f>IF(COUNTIFS(ENTRIES!$B$2:$B$1913,$B874,ENTRIES!$I$2:$I$1913,"Award")&gt;0,COUNTIFS(ENTRIES!$B$2:$B$1913,$B874,ENTRIES!$I$2:$I$1913,"Award"),0)</f>
        <v>0</v>
      </c>
      <c r="F874" s="41">
        <f>COUNTIFS(ENTRIES!$B$2:$B$1913,$B874,ENTRIES!$H$2:$H$1913,"A")</f>
        <v>0</v>
      </c>
      <c r="G874" s="41">
        <f>COUNTIFS(ENTRIES!$B$2:$B$1913,$B874,ENTRIES!$H$2:$H$1913,"-")</f>
        <v>0</v>
      </c>
      <c r="H874" s="41">
        <f>COUNTIFS(ENTRIES!$B$2:$B$1913,$B874,ENTRIES!$H$2:$H$1913,"W")</f>
        <v>0</v>
      </c>
      <c r="I874" s="41" t="str">
        <f t="shared" si="2"/>
        <v/>
      </c>
      <c r="J874" s="41" t="str">
        <f t="shared" si="16"/>
        <v/>
      </c>
      <c r="K874" s="30"/>
      <c r="L874" s="30"/>
      <c r="M874" s="41">
        <f t="shared" si="3"/>
        <v>0</v>
      </c>
      <c r="N874" s="32"/>
    </row>
    <row r="875" spans="1:14" ht="58.5" customHeight="1">
      <c r="A875" s="30"/>
      <c r="B875" s="29"/>
      <c r="C875" s="44" t="e">
        <v>#NAME?</v>
      </c>
      <c r="D875" s="41">
        <f>COUNTIF(ENTRIES!B$2:B$1913,B875)</f>
        <v>0</v>
      </c>
      <c r="E875" s="41">
        <f>IF(COUNTIFS(ENTRIES!$B$2:$B$1913,$B875,ENTRIES!$I$2:$I$1913,"Award")&gt;0,COUNTIFS(ENTRIES!$B$2:$B$1913,$B875,ENTRIES!$I$2:$I$1913,"Award"),0)</f>
        <v>0</v>
      </c>
      <c r="F875" s="41">
        <f>COUNTIFS(ENTRIES!$B$2:$B$1913,$B875,ENTRIES!$H$2:$H$1913,"A")</f>
        <v>0</v>
      </c>
      <c r="G875" s="41">
        <f>COUNTIFS(ENTRIES!$B$2:$B$1913,$B875,ENTRIES!$H$2:$H$1913,"-")</f>
        <v>0</v>
      </c>
      <c r="H875" s="41">
        <f>COUNTIFS(ENTRIES!$B$2:$B$1913,$B875,ENTRIES!$H$2:$H$1913,"W")</f>
        <v>0</v>
      </c>
      <c r="I875" s="41" t="str">
        <f t="shared" si="2"/>
        <v/>
      </c>
      <c r="J875" s="41" t="str">
        <f t="shared" si="16"/>
        <v/>
      </c>
      <c r="K875" s="30"/>
      <c r="L875" s="30"/>
      <c r="M875" s="41">
        <f t="shared" si="3"/>
        <v>0</v>
      </c>
      <c r="N875" s="32"/>
    </row>
    <row r="876" spans="1:14" ht="58.5" customHeight="1">
      <c r="A876" s="30"/>
      <c r="B876" s="29"/>
      <c r="C876" s="44" t="e">
        <v>#NAME?</v>
      </c>
      <c r="D876" s="41">
        <f>COUNTIF(ENTRIES!B$2:B$1913,B876)</f>
        <v>0</v>
      </c>
      <c r="E876" s="41">
        <f>IF(COUNTIFS(ENTRIES!$B$2:$B$1913,$B876,ENTRIES!$I$2:$I$1913,"Award")&gt;0,COUNTIFS(ENTRIES!$B$2:$B$1913,$B876,ENTRIES!$I$2:$I$1913,"Award"),0)</f>
        <v>0</v>
      </c>
      <c r="F876" s="41">
        <f>COUNTIFS(ENTRIES!$B$2:$B$1913,$B876,ENTRIES!$H$2:$H$1913,"A")</f>
        <v>0</v>
      </c>
      <c r="G876" s="41">
        <f>COUNTIFS(ENTRIES!$B$2:$B$1913,$B876,ENTRIES!$H$2:$H$1913,"-")</f>
        <v>0</v>
      </c>
      <c r="H876" s="41">
        <f>COUNTIFS(ENTRIES!$B$2:$B$1913,$B876,ENTRIES!$H$2:$H$1913,"W")</f>
        <v>0</v>
      </c>
      <c r="I876" s="41" t="str">
        <f t="shared" si="2"/>
        <v/>
      </c>
      <c r="J876" s="41" t="str">
        <f t="shared" si="16"/>
        <v/>
      </c>
      <c r="K876" s="30"/>
      <c r="L876" s="30"/>
      <c r="M876" s="41">
        <f t="shared" si="3"/>
        <v>0</v>
      </c>
      <c r="N876" s="32"/>
    </row>
    <row r="877" spans="1:14" ht="58.5" customHeight="1">
      <c r="A877" s="30"/>
      <c r="B877" s="29"/>
      <c r="C877" s="44" t="e">
        <v>#NAME?</v>
      </c>
      <c r="D877" s="41">
        <f>COUNTIF(ENTRIES!B$2:B$1913,B877)</f>
        <v>0</v>
      </c>
      <c r="E877" s="41">
        <f>IF(COUNTIFS(ENTRIES!$B$2:$B$1913,$B877,ENTRIES!$I$2:$I$1913,"Award")&gt;0,COUNTIFS(ENTRIES!$B$2:$B$1913,$B877,ENTRIES!$I$2:$I$1913,"Award"),0)</f>
        <v>0</v>
      </c>
      <c r="F877" s="41">
        <f>COUNTIFS(ENTRIES!$B$2:$B$1913,$B877,ENTRIES!$H$2:$H$1913,"A")</f>
        <v>0</v>
      </c>
      <c r="G877" s="41">
        <f>COUNTIFS(ENTRIES!$B$2:$B$1913,$B877,ENTRIES!$H$2:$H$1913,"-")</f>
        <v>0</v>
      </c>
      <c r="H877" s="41">
        <f>COUNTIFS(ENTRIES!$B$2:$B$1913,$B877,ENTRIES!$H$2:$H$1913,"W")</f>
        <v>0</v>
      </c>
      <c r="I877" s="41" t="str">
        <f t="shared" si="2"/>
        <v/>
      </c>
      <c r="J877" s="41" t="str">
        <f t="shared" si="16"/>
        <v/>
      </c>
      <c r="K877" s="30"/>
      <c r="L877" s="30"/>
      <c r="M877" s="41">
        <f t="shared" si="3"/>
        <v>0</v>
      </c>
      <c r="N877" s="32"/>
    </row>
    <row r="878" spans="1:14" ht="58.5" customHeight="1">
      <c r="A878" s="30"/>
      <c r="B878" s="29"/>
      <c r="C878" s="44" t="e">
        <v>#NAME?</v>
      </c>
      <c r="D878" s="41">
        <f>COUNTIF(ENTRIES!B$2:B$1913,B878)</f>
        <v>0</v>
      </c>
      <c r="E878" s="41">
        <f>IF(COUNTIFS(ENTRIES!$B$2:$B$1913,$B878,ENTRIES!$I$2:$I$1913,"Award")&gt;0,COUNTIFS(ENTRIES!$B$2:$B$1913,$B878,ENTRIES!$I$2:$I$1913,"Award"),0)</f>
        <v>0</v>
      </c>
      <c r="F878" s="41">
        <f>COUNTIFS(ENTRIES!$B$2:$B$1913,$B878,ENTRIES!$H$2:$H$1913,"A")</f>
        <v>0</v>
      </c>
      <c r="G878" s="41">
        <f>COUNTIFS(ENTRIES!$B$2:$B$1913,$B878,ENTRIES!$H$2:$H$1913,"-")</f>
        <v>0</v>
      </c>
      <c r="H878" s="41">
        <f>COUNTIFS(ENTRIES!$B$2:$B$1913,$B878,ENTRIES!$H$2:$H$1913,"W")</f>
        <v>0</v>
      </c>
      <c r="I878" s="41" t="str">
        <f t="shared" si="2"/>
        <v/>
      </c>
      <c r="J878" s="41" t="str">
        <f t="shared" si="16"/>
        <v/>
      </c>
      <c r="K878" s="30"/>
      <c r="L878" s="30"/>
      <c r="M878" s="41">
        <f t="shared" si="3"/>
        <v>0</v>
      </c>
      <c r="N878" s="32"/>
    </row>
    <row r="879" spans="1:14" ht="58.5" customHeight="1">
      <c r="A879" s="30"/>
      <c r="B879" s="29"/>
      <c r="C879" s="44" t="e">
        <v>#NAME?</v>
      </c>
      <c r="D879" s="41">
        <f>COUNTIF(ENTRIES!B$2:B$1913,B879)</f>
        <v>0</v>
      </c>
      <c r="E879" s="41">
        <f>IF(COUNTIFS(ENTRIES!$B$2:$B$1913,$B879,ENTRIES!$I$2:$I$1913,"Award")&gt;0,COUNTIFS(ENTRIES!$B$2:$B$1913,$B879,ENTRIES!$I$2:$I$1913,"Award"),0)</f>
        <v>0</v>
      </c>
      <c r="F879" s="41">
        <f>COUNTIFS(ENTRIES!$B$2:$B$1913,$B879,ENTRIES!$H$2:$H$1913,"A")</f>
        <v>0</v>
      </c>
      <c r="G879" s="41">
        <f>COUNTIFS(ENTRIES!$B$2:$B$1913,$B879,ENTRIES!$H$2:$H$1913,"-")</f>
        <v>0</v>
      </c>
      <c r="H879" s="41">
        <f>COUNTIFS(ENTRIES!$B$2:$B$1913,$B879,ENTRIES!$H$2:$H$1913,"W")</f>
        <v>0</v>
      </c>
      <c r="I879" s="41" t="str">
        <f t="shared" si="2"/>
        <v/>
      </c>
      <c r="J879" s="41" t="str">
        <f t="shared" si="16"/>
        <v/>
      </c>
      <c r="K879" s="30"/>
      <c r="L879" s="30"/>
      <c r="M879" s="41">
        <f t="shared" si="3"/>
        <v>0</v>
      </c>
      <c r="N879" s="32"/>
    </row>
    <row r="880" spans="1:14" ht="58.5" customHeight="1">
      <c r="A880" s="30"/>
      <c r="B880" s="29"/>
      <c r="C880" s="44" t="e">
        <v>#NAME?</v>
      </c>
      <c r="D880" s="41">
        <f>COUNTIF(ENTRIES!B$2:B$1913,B880)</f>
        <v>0</v>
      </c>
      <c r="E880" s="41">
        <f>IF(COUNTIFS(ENTRIES!$B$2:$B$1913,$B880,ENTRIES!$I$2:$I$1913,"Award")&gt;0,COUNTIFS(ENTRIES!$B$2:$B$1913,$B880,ENTRIES!$I$2:$I$1913,"Award"),0)</f>
        <v>0</v>
      </c>
      <c r="F880" s="41">
        <f>COUNTIFS(ENTRIES!$B$2:$B$1913,$B880,ENTRIES!$H$2:$H$1913,"A")</f>
        <v>0</v>
      </c>
      <c r="G880" s="41">
        <f>COUNTIFS(ENTRIES!$B$2:$B$1913,$B880,ENTRIES!$H$2:$H$1913,"-")</f>
        <v>0</v>
      </c>
      <c r="H880" s="41">
        <f>COUNTIFS(ENTRIES!$B$2:$B$1913,$B880,ENTRIES!$H$2:$H$1913,"W")</f>
        <v>0</v>
      </c>
      <c r="I880" s="41" t="str">
        <f t="shared" si="2"/>
        <v/>
      </c>
      <c r="J880" s="41" t="str">
        <f t="shared" si="16"/>
        <v/>
      </c>
      <c r="K880" s="30"/>
      <c r="L880" s="30"/>
      <c r="M880" s="41">
        <f t="shared" si="3"/>
        <v>0</v>
      </c>
      <c r="N880" s="32"/>
    </row>
    <row r="881" spans="1:14" ht="58.5" customHeight="1">
      <c r="A881" s="30"/>
      <c r="B881" s="29"/>
      <c r="C881" s="44" t="e">
        <v>#NAME?</v>
      </c>
      <c r="D881" s="41">
        <f>COUNTIF(ENTRIES!B$2:B$1913,B881)</f>
        <v>0</v>
      </c>
      <c r="E881" s="41">
        <f>IF(COUNTIFS(ENTRIES!$B$2:$B$1913,$B881,ENTRIES!$I$2:$I$1913,"Award")&gt;0,COUNTIFS(ENTRIES!$B$2:$B$1913,$B881,ENTRIES!$I$2:$I$1913,"Award"),0)</f>
        <v>0</v>
      </c>
      <c r="F881" s="41">
        <f>COUNTIFS(ENTRIES!$B$2:$B$1913,$B881,ENTRIES!$H$2:$H$1913,"A")</f>
        <v>0</v>
      </c>
      <c r="G881" s="41">
        <f>COUNTIFS(ENTRIES!$B$2:$B$1913,$B881,ENTRIES!$H$2:$H$1913,"-")</f>
        <v>0</v>
      </c>
      <c r="H881" s="41">
        <f>COUNTIFS(ENTRIES!$B$2:$B$1913,$B881,ENTRIES!$H$2:$H$1913,"W")</f>
        <v>0</v>
      </c>
      <c r="I881" s="41" t="str">
        <f t="shared" si="2"/>
        <v/>
      </c>
      <c r="J881" s="41" t="str">
        <f t="shared" si="16"/>
        <v/>
      </c>
      <c r="K881" s="30"/>
      <c r="L881" s="30"/>
      <c r="M881" s="41">
        <f t="shared" si="3"/>
        <v>0</v>
      </c>
      <c r="N881" s="32"/>
    </row>
    <row r="882" spans="1:14" ht="58.5" customHeight="1">
      <c r="A882" s="30"/>
      <c r="B882" s="29"/>
      <c r="C882" s="44" t="e">
        <v>#NAME?</v>
      </c>
      <c r="D882" s="41">
        <f>COUNTIF(ENTRIES!B$2:B$1913,B882)</f>
        <v>0</v>
      </c>
      <c r="E882" s="41">
        <f>IF(COUNTIFS(ENTRIES!$B$2:$B$1913,$B882,ENTRIES!$I$2:$I$1913,"Award")&gt;0,COUNTIFS(ENTRIES!$B$2:$B$1913,$B882,ENTRIES!$I$2:$I$1913,"Award"),0)</f>
        <v>0</v>
      </c>
      <c r="F882" s="41">
        <f>COUNTIFS(ENTRIES!$B$2:$B$1913,$B882,ENTRIES!$H$2:$H$1913,"A")</f>
        <v>0</v>
      </c>
      <c r="G882" s="41">
        <f>COUNTIFS(ENTRIES!$B$2:$B$1913,$B882,ENTRIES!$H$2:$H$1913,"-")</f>
        <v>0</v>
      </c>
      <c r="H882" s="41">
        <f>COUNTIFS(ENTRIES!$B$2:$B$1913,$B882,ENTRIES!$H$2:$H$1913,"W")</f>
        <v>0</v>
      </c>
      <c r="I882" s="41" t="str">
        <f t="shared" si="2"/>
        <v/>
      </c>
      <c r="J882" s="41" t="str">
        <f t="shared" si="16"/>
        <v/>
      </c>
      <c r="K882" s="30"/>
      <c r="L882" s="30"/>
      <c r="M882" s="41">
        <f t="shared" si="3"/>
        <v>0</v>
      </c>
      <c r="N882" s="32"/>
    </row>
    <row r="883" spans="1:14" ht="58.5" customHeight="1">
      <c r="A883" s="30"/>
      <c r="B883" s="29"/>
      <c r="C883" s="44" t="e">
        <v>#NAME?</v>
      </c>
      <c r="D883" s="41">
        <f>COUNTIF(ENTRIES!B$2:B$1913,B883)</f>
        <v>0</v>
      </c>
      <c r="E883" s="41">
        <f>IF(COUNTIFS(ENTRIES!$B$2:$B$1913,$B883,ENTRIES!$I$2:$I$1913,"Award")&gt;0,COUNTIFS(ENTRIES!$B$2:$B$1913,$B883,ENTRIES!$I$2:$I$1913,"Award"),0)</f>
        <v>0</v>
      </c>
      <c r="F883" s="41">
        <f>COUNTIFS(ENTRIES!$B$2:$B$1913,$B883,ENTRIES!$H$2:$H$1913,"A")</f>
        <v>0</v>
      </c>
      <c r="G883" s="41">
        <f>COUNTIFS(ENTRIES!$B$2:$B$1913,$B883,ENTRIES!$H$2:$H$1913,"-")</f>
        <v>0</v>
      </c>
      <c r="H883" s="41">
        <f>COUNTIFS(ENTRIES!$B$2:$B$1913,$B883,ENTRIES!$H$2:$H$1913,"W")</f>
        <v>0</v>
      </c>
      <c r="I883" s="41" t="str">
        <f t="shared" si="2"/>
        <v/>
      </c>
      <c r="J883" s="41" t="str">
        <f t="shared" si="16"/>
        <v/>
      </c>
      <c r="K883" s="30"/>
      <c r="L883" s="30"/>
      <c r="M883" s="41">
        <f t="shared" si="3"/>
        <v>0</v>
      </c>
      <c r="N883" s="32"/>
    </row>
    <row r="884" spans="1:14" ht="58.5" customHeight="1">
      <c r="A884" s="30"/>
      <c r="B884" s="29"/>
      <c r="C884" s="44" t="e">
        <v>#NAME?</v>
      </c>
      <c r="D884" s="41">
        <f>COUNTIF(ENTRIES!B$2:B$1913,B884)</f>
        <v>0</v>
      </c>
      <c r="E884" s="41">
        <f>IF(COUNTIFS(ENTRIES!$B$2:$B$1913,$B884,ENTRIES!$I$2:$I$1913,"Award")&gt;0,COUNTIFS(ENTRIES!$B$2:$B$1913,$B884,ENTRIES!$I$2:$I$1913,"Award"),0)</f>
        <v>0</v>
      </c>
      <c r="F884" s="41">
        <f>COUNTIFS(ENTRIES!$B$2:$B$1913,$B884,ENTRIES!$H$2:$H$1913,"A")</f>
        <v>0</v>
      </c>
      <c r="G884" s="41">
        <f>COUNTIFS(ENTRIES!$B$2:$B$1913,$B884,ENTRIES!$H$2:$H$1913,"-")</f>
        <v>0</v>
      </c>
      <c r="H884" s="41">
        <f>COUNTIFS(ENTRIES!$B$2:$B$1913,$B884,ENTRIES!$H$2:$H$1913,"W")</f>
        <v>0</v>
      </c>
      <c r="I884" s="41" t="str">
        <f t="shared" si="2"/>
        <v/>
      </c>
      <c r="J884" s="41" t="str">
        <f t="shared" si="16"/>
        <v/>
      </c>
      <c r="K884" s="30"/>
      <c r="L884" s="30"/>
      <c r="M884" s="41">
        <f t="shared" si="3"/>
        <v>0</v>
      </c>
      <c r="N884" s="32"/>
    </row>
    <row r="885" spans="1:14" ht="58.5" customHeight="1">
      <c r="A885" s="30"/>
      <c r="B885" s="29"/>
      <c r="C885" s="44" t="e">
        <v>#NAME?</v>
      </c>
      <c r="D885" s="41">
        <f>COUNTIF(ENTRIES!B$2:B$1913,B885)</f>
        <v>0</v>
      </c>
      <c r="E885" s="41">
        <f>IF(COUNTIFS(ENTRIES!$B$2:$B$1913,$B885,ENTRIES!$I$2:$I$1913,"Award")&gt;0,COUNTIFS(ENTRIES!$B$2:$B$1913,$B885,ENTRIES!$I$2:$I$1913,"Award"),0)</f>
        <v>0</v>
      </c>
      <c r="F885" s="41">
        <f>COUNTIFS(ENTRIES!$B$2:$B$1913,$B885,ENTRIES!$H$2:$H$1913,"A")</f>
        <v>0</v>
      </c>
      <c r="G885" s="41">
        <f>COUNTIFS(ENTRIES!$B$2:$B$1913,$B885,ENTRIES!$H$2:$H$1913,"-")</f>
        <v>0</v>
      </c>
      <c r="H885" s="41">
        <f>COUNTIFS(ENTRIES!$B$2:$B$1913,$B885,ENTRIES!$H$2:$H$1913,"W")</f>
        <v>0</v>
      </c>
      <c r="I885" s="41" t="str">
        <f t="shared" si="2"/>
        <v/>
      </c>
      <c r="J885" s="41" t="str">
        <f t="shared" si="16"/>
        <v/>
      </c>
      <c r="K885" s="30"/>
      <c r="L885" s="30"/>
      <c r="M885" s="41">
        <f t="shared" si="3"/>
        <v>0</v>
      </c>
      <c r="N885" s="32"/>
    </row>
    <row r="886" spans="1:14" ht="58.5" customHeight="1">
      <c r="A886" s="30"/>
      <c r="B886" s="29"/>
      <c r="C886" s="44" t="e">
        <v>#NAME?</v>
      </c>
      <c r="D886" s="41">
        <f>COUNTIF(ENTRIES!B$2:B$1913,B886)</f>
        <v>0</v>
      </c>
      <c r="E886" s="41">
        <f>IF(COUNTIFS(ENTRIES!$B$2:$B$1913,$B886,ENTRIES!$I$2:$I$1913,"Award")&gt;0,COUNTIFS(ENTRIES!$B$2:$B$1913,$B886,ENTRIES!$I$2:$I$1913,"Award"),0)</f>
        <v>0</v>
      </c>
      <c r="F886" s="41">
        <f>COUNTIFS(ENTRIES!$B$2:$B$1913,$B886,ENTRIES!$H$2:$H$1913,"A")</f>
        <v>0</v>
      </c>
      <c r="G886" s="41">
        <f>COUNTIFS(ENTRIES!$B$2:$B$1913,$B886,ENTRIES!$H$2:$H$1913,"-")</f>
        <v>0</v>
      </c>
      <c r="H886" s="41">
        <f>COUNTIFS(ENTRIES!$B$2:$B$1913,$B886,ENTRIES!$H$2:$H$1913,"W")</f>
        <v>0</v>
      </c>
      <c r="I886" s="41" t="str">
        <f t="shared" si="2"/>
        <v/>
      </c>
      <c r="J886" s="41" t="str">
        <f t="shared" si="16"/>
        <v/>
      </c>
      <c r="K886" s="30"/>
      <c r="L886" s="30"/>
      <c r="M886" s="41">
        <f t="shared" si="3"/>
        <v>0</v>
      </c>
      <c r="N886" s="32"/>
    </row>
    <row r="887" spans="1:14" ht="58.5" customHeight="1">
      <c r="A887" s="30"/>
      <c r="B887" s="29"/>
      <c r="C887" s="44" t="e">
        <v>#NAME?</v>
      </c>
      <c r="D887" s="41">
        <f>COUNTIF(ENTRIES!B$2:B$1913,B887)</f>
        <v>0</v>
      </c>
      <c r="E887" s="41">
        <f>IF(COUNTIFS(ENTRIES!$B$2:$B$1913,$B887,ENTRIES!$I$2:$I$1913,"Award")&gt;0,COUNTIFS(ENTRIES!$B$2:$B$1913,$B887,ENTRIES!$I$2:$I$1913,"Award"),0)</f>
        <v>0</v>
      </c>
      <c r="F887" s="41">
        <f>COUNTIFS(ENTRIES!$B$2:$B$1913,$B887,ENTRIES!$H$2:$H$1913,"A")</f>
        <v>0</v>
      </c>
      <c r="G887" s="41">
        <f>COUNTIFS(ENTRIES!$B$2:$B$1913,$B887,ENTRIES!$H$2:$H$1913,"-")</f>
        <v>0</v>
      </c>
      <c r="H887" s="41">
        <f>COUNTIFS(ENTRIES!$B$2:$B$1913,$B887,ENTRIES!$H$2:$H$1913,"W")</f>
        <v>0</v>
      </c>
      <c r="I887" s="41" t="str">
        <f t="shared" si="2"/>
        <v/>
      </c>
      <c r="J887" s="41" t="str">
        <f t="shared" si="16"/>
        <v/>
      </c>
      <c r="K887" s="30"/>
      <c r="L887" s="30"/>
      <c r="M887" s="41">
        <f t="shared" si="3"/>
        <v>0</v>
      </c>
      <c r="N887" s="32"/>
    </row>
    <row r="888" spans="1:14" ht="58.5" customHeight="1">
      <c r="A888" s="30"/>
      <c r="B888" s="29"/>
      <c r="C888" s="44" t="e">
        <v>#NAME?</v>
      </c>
      <c r="D888" s="41">
        <f>COUNTIF(ENTRIES!B$2:B$1913,B888)</f>
        <v>0</v>
      </c>
      <c r="E888" s="41">
        <f>IF(COUNTIFS(ENTRIES!$B$2:$B$1913,$B888,ENTRIES!$I$2:$I$1913,"Award")&gt;0,COUNTIFS(ENTRIES!$B$2:$B$1913,$B888,ENTRIES!$I$2:$I$1913,"Award"),0)</f>
        <v>0</v>
      </c>
      <c r="F888" s="41">
        <f>COUNTIFS(ENTRIES!$B$2:$B$1913,$B888,ENTRIES!$H$2:$H$1913,"A")</f>
        <v>0</v>
      </c>
      <c r="G888" s="41">
        <f>COUNTIFS(ENTRIES!$B$2:$B$1913,$B888,ENTRIES!$H$2:$H$1913,"-")</f>
        <v>0</v>
      </c>
      <c r="H888" s="41">
        <f>COUNTIFS(ENTRIES!$B$2:$B$1913,$B888,ENTRIES!$H$2:$H$1913,"W")</f>
        <v>0</v>
      </c>
      <c r="I888" s="41" t="str">
        <f t="shared" si="2"/>
        <v/>
      </c>
      <c r="J888" s="41" t="str">
        <f t="shared" si="16"/>
        <v/>
      </c>
      <c r="K888" s="30"/>
      <c r="L888" s="30"/>
      <c r="M888" s="41">
        <f t="shared" si="3"/>
        <v>0</v>
      </c>
      <c r="N888" s="32"/>
    </row>
    <row r="889" spans="1:14" ht="58.5" customHeight="1">
      <c r="A889" s="30"/>
      <c r="B889" s="29"/>
      <c r="C889" s="44" t="e">
        <v>#NAME?</v>
      </c>
      <c r="D889" s="41">
        <f>COUNTIF(ENTRIES!B$2:B$1913,B889)</f>
        <v>0</v>
      </c>
      <c r="E889" s="41">
        <f>IF(COUNTIFS(ENTRIES!$B$2:$B$1913,$B889,ENTRIES!$I$2:$I$1913,"Award")&gt;0,COUNTIFS(ENTRIES!$B$2:$B$1913,$B889,ENTRIES!$I$2:$I$1913,"Award"),0)</f>
        <v>0</v>
      </c>
      <c r="F889" s="41">
        <f>COUNTIFS(ENTRIES!$B$2:$B$1913,$B889,ENTRIES!$H$2:$H$1913,"A")</f>
        <v>0</v>
      </c>
      <c r="G889" s="41">
        <f>COUNTIFS(ENTRIES!$B$2:$B$1913,$B889,ENTRIES!$H$2:$H$1913,"-")</f>
        <v>0</v>
      </c>
      <c r="H889" s="41">
        <f>COUNTIFS(ENTRIES!$B$2:$B$1913,$B889,ENTRIES!$H$2:$H$1913,"W")</f>
        <v>0</v>
      </c>
      <c r="I889" s="41" t="str">
        <f t="shared" si="2"/>
        <v/>
      </c>
      <c r="J889" s="41" t="str">
        <f t="shared" si="16"/>
        <v/>
      </c>
      <c r="K889" s="30"/>
      <c r="L889" s="30"/>
      <c r="M889" s="41">
        <f t="shared" si="3"/>
        <v>0</v>
      </c>
      <c r="N889" s="32"/>
    </row>
    <row r="890" spans="1:14" ht="58.5" customHeight="1">
      <c r="A890" s="30"/>
      <c r="B890" s="29"/>
      <c r="C890" s="44" t="e">
        <v>#NAME?</v>
      </c>
      <c r="D890" s="41">
        <f>COUNTIF(ENTRIES!B$2:B$1913,B890)</f>
        <v>0</v>
      </c>
      <c r="E890" s="41">
        <f>IF(COUNTIFS(ENTRIES!$B$2:$B$1913,$B890,ENTRIES!$I$2:$I$1913,"Award")&gt;0,COUNTIFS(ENTRIES!$B$2:$B$1913,$B890,ENTRIES!$I$2:$I$1913,"Award"),0)</f>
        <v>0</v>
      </c>
      <c r="F890" s="41">
        <f>COUNTIFS(ENTRIES!$B$2:$B$1913,$B890,ENTRIES!$H$2:$H$1913,"A")</f>
        <v>0</v>
      </c>
      <c r="G890" s="41">
        <f>COUNTIFS(ENTRIES!$B$2:$B$1913,$B890,ENTRIES!$H$2:$H$1913,"-")</f>
        <v>0</v>
      </c>
      <c r="H890" s="41">
        <f>COUNTIFS(ENTRIES!$B$2:$B$1913,$B890,ENTRIES!$H$2:$H$1913,"W")</f>
        <v>0</v>
      </c>
      <c r="I890" s="41" t="str">
        <f t="shared" si="2"/>
        <v/>
      </c>
      <c r="J890" s="41" t="str">
        <f t="shared" si="16"/>
        <v/>
      </c>
      <c r="K890" s="30"/>
      <c r="L890" s="30"/>
      <c r="M890" s="41">
        <f t="shared" si="3"/>
        <v>0</v>
      </c>
      <c r="N890" s="32"/>
    </row>
    <row r="891" spans="1:14" ht="58.5" customHeight="1">
      <c r="A891" s="30"/>
      <c r="B891" s="29"/>
      <c r="C891" s="44" t="e">
        <v>#NAME?</v>
      </c>
      <c r="D891" s="41">
        <f>COUNTIF(ENTRIES!B$2:B$1913,B891)</f>
        <v>0</v>
      </c>
      <c r="E891" s="41">
        <f>IF(COUNTIFS(ENTRIES!$B$2:$B$1913,$B891,ENTRIES!$I$2:$I$1913,"Award")&gt;0,COUNTIFS(ENTRIES!$B$2:$B$1913,$B891,ENTRIES!$I$2:$I$1913,"Award"),0)</f>
        <v>0</v>
      </c>
      <c r="F891" s="41">
        <f>COUNTIFS(ENTRIES!$B$2:$B$1913,$B891,ENTRIES!$H$2:$H$1913,"A")</f>
        <v>0</v>
      </c>
      <c r="G891" s="41">
        <f>COUNTIFS(ENTRIES!$B$2:$B$1913,$B891,ENTRIES!$H$2:$H$1913,"-")</f>
        <v>0</v>
      </c>
      <c r="H891" s="41">
        <f>COUNTIFS(ENTRIES!$B$2:$B$1913,$B891,ENTRIES!$H$2:$H$1913,"W")</f>
        <v>0</v>
      </c>
      <c r="I891" s="41" t="str">
        <f t="shared" si="2"/>
        <v/>
      </c>
      <c r="J891" s="41" t="str">
        <f t="shared" si="16"/>
        <v/>
      </c>
      <c r="K891" s="30"/>
      <c r="L891" s="30"/>
      <c r="M891" s="41">
        <f t="shared" si="3"/>
        <v>0</v>
      </c>
      <c r="N891" s="32"/>
    </row>
    <row r="892" spans="1:14" ht="58.5" customHeight="1">
      <c r="A892" s="30"/>
      <c r="B892" s="29"/>
      <c r="C892" s="44" t="e">
        <v>#NAME?</v>
      </c>
      <c r="D892" s="41">
        <f>COUNTIF(ENTRIES!B$2:B$1913,B892)</f>
        <v>0</v>
      </c>
      <c r="E892" s="41">
        <f>IF(COUNTIFS(ENTRIES!$B$2:$B$1913,$B892,ENTRIES!$I$2:$I$1913,"Award")&gt;0,COUNTIFS(ENTRIES!$B$2:$B$1913,$B892,ENTRIES!$I$2:$I$1913,"Award"),0)</f>
        <v>0</v>
      </c>
      <c r="F892" s="41">
        <f>COUNTIFS(ENTRIES!$B$2:$B$1913,$B892,ENTRIES!$H$2:$H$1913,"A")</f>
        <v>0</v>
      </c>
      <c r="G892" s="41">
        <f>COUNTIFS(ENTRIES!$B$2:$B$1913,$B892,ENTRIES!$H$2:$H$1913,"-")</f>
        <v>0</v>
      </c>
      <c r="H892" s="41">
        <f>COUNTIFS(ENTRIES!$B$2:$B$1913,$B892,ENTRIES!$H$2:$H$1913,"W")</f>
        <v>0</v>
      </c>
      <c r="I892" s="41" t="str">
        <f t="shared" si="2"/>
        <v/>
      </c>
      <c r="J892" s="41" t="str">
        <f t="shared" si="16"/>
        <v/>
      </c>
      <c r="K892" s="30"/>
      <c r="L892" s="30"/>
      <c r="M892" s="41">
        <f t="shared" si="3"/>
        <v>0</v>
      </c>
      <c r="N892" s="32"/>
    </row>
    <row r="893" spans="1:14" ht="58.5" customHeight="1">
      <c r="A893" s="30"/>
      <c r="B893" s="29"/>
      <c r="C893" s="44" t="e">
        <v>#NAME?</v>
      </c>
      <c r="D893" s="41">
        <f>COUNTIF(ENTRIES!B$2:B$1913,B893)</f>
        <v>0</v>
      </c>
      <c r="E893" s="41">
        <f>IF(COUNTIFS(ENTRIES!$B$2:$B$1913,$B893,ENTRIES!$I$2:$I$1913,"Award")&gt;0,COUNTIFS(ENTRIES!$B$2:$B$1913,$B893,ENTRIES!$I$2:$I$1913,"Award"),0)</f>
        <v>0</v>
      </c>
      <c r="F893" s="41">
        <f>COUNTIFS(ENTRIES!$B$2:$B$1913,$B893,ENTRIES!$H$2:$H$1913,"A")</f>
        <v>0</v>
      </c>
      <c r="G893" s="41">
        <f>COUNTIFS(ENTRIES!$B$2:$B$1913,$B893,ENTRIES!$H$2:$H$1913,"-")</f>
        <v>0</v>
      </c>
      <c r="H893" s="41">
        <f>COUNTIFS(ENTRIES!$B$2:$B$1913,$B893,ENTRIES!$H$2:$H$1913,"W")</f>
        <v>0</v>
      </c>
      <c r="I893" s="41" t="str">
        <f t="shared" si="2"/>
        <v/>
      </c>
      <c r="J893" s="41" t="str">
        <f t="shared" si="16"/>
        <v/>
      </c>
      <c r="K893" s="30"/>
      <c r="L893" s="30"/>
      <c r="M893" s="41">
        <f t="shared" si="3"/>
        <v>0</v>
      </c>
      <c r="N893" s="32"/>
    </row>
    <row r="894" spans="1:14" ht="58.5" customHeight="1">
      <c r="A894" s="30"/>
      <c r="B894" s="29"/>
      <c r="C894" s="44" t="e">
        <v>#NAME?</v>
      </c>
      <c r="D894" s="41">
        <f>COUNTIF(ENTRIES!B$2:B$1913,B894)</f>
        <v>0</v>
      </c>
      <c r="E894" s="41">
        <f>IF(COUNTIFS(ENTRIES!$B$2:$B$1913,$B894,ENTRIES!$I$2:$I$1913,"Award")&gt;0,COUNTIFS(ENTRIES!$B$2:$B$1913,$B894,ENTRIES!$I$2:$I$1913,"Award"),0)</f>
        <v>0</v>
      </c>
      <c r="F894" s="41">
        <f>COUNTIFS(ENTRIES!$B$2:$B$1913,$B894,ENTRIES!$H$2:$H$1913,"A")</f>
        <v>0</v>
      </c>
      <c r="G894" s="41">
        <f>COUNTIFS(ENTRIES!$B$2:$B$1913,$B894,ENTRIES!$H$2:$H$1913,"-")</f>
        <v>0</v>
      </c>
      <c r="H894" s="41">
        <f>COUNTIFS(ENTRIES!$B$2:$B$1913,$B894,ENTRIES!$H$2:$H$1913,"W")</f>
        <v>0</v>
      </c>
      <c r="I894" s="41" t="str">
        <f t="shared" si="2"/>
        <v/>
      </c>
      <c r="J894" s="41" t="str">
        <f t="shared" si="16"/>
        <v/>
      </c>
      <c r="K894" s="30"/>
      <c r="L894" s="30"/>
      <c r="M894" s="41">
        <f t="shared" si="3"/>
        <v>0</v>
      </c>
      <c r="N894" s="32"/>
    </row>
    <row r="895" spans="1:14" ht="58.5" customHeight="1">
      <c r="A895" s="30"/>
      <c r="B895" s="29"/>
      <c r="C895" s="44" t="e">
        <v>#NAME?</v>
      </c>
      <c r="D895" s="41">
        <f>COUNTIF(ENTRIES!B$2:B$1913,B895)</f>
        <v>0</v>
      </c>
      <c r="E895" s="41">
        <f>IF(COUNTIFS(ENTRIES!$B$2:$B$1913,$B895,ENTRIES!$I$2:$I$1913,"Award")&gt;0,COUNTIFS(ENTRIES!$B$2:$B$1913,$B895,ENTRIES!$I$2:$I$1913,"Award"),0)</f>
        <v>0</v>
      </c>
      <c r="F895" s="41">
        <f>COUNTIFS(ENTRIES!$B$2:$B$1913,$B895,ENTRIES!$H$2:$H$1913,"A")</f>
        <v>0</v>
      </c>
      <c r="G895" s="41">
        <f>COUNTIFS(ENTRIES!$B$2:$B$1913,$B895,ENTRIES!$H$2:$H$1913,"-")</f>
        <v>0</v>
      </c>
      <c r="H895" s="41">
        <f>COUNTIFS(ENTRIES!$B$2:$B$1913,$B895,ENTRIES!$H$2:$H$1913,"W")</f>
        <v>0</v>
      </c>
      <c r="I895" s="41" t="str">
        <f t="shared" si="2"/>
        <v/>
      </c>
      <c r="J895" s="41" t="str">
        <f t="shared" si="16"/>
        <v/>
      </c>
      <c r="K895" s="30"/>
      <c r="L895" s="30"/>
      <c r="M895" s="41">
        <f t="shared" si="3"/>
        <v>0</v>
      </c>
      <c r="N895" s="32"/>
    </row>
    <row r="896" spans="1:14" ht="58.5" customHeight="1">
      <c r="A896" s="30"/>
      <c r="B896" s="29"/>
      <c r="C896" s="44" t="e">
        <v>#NAME?</v>
      </c>
      <c r="D896" s="41">
        <f>COUNTIF(ENTRIES!B$2:B$1913,B896)</f>
        <v>0</v>
      </c>
      <c r="E896" s="41">
        <f>IF(COUNTIFS(ENTRIES!$B$2:$B$1913,$B896,ENTRIES!$I$2:$I$1913,"Award")&gt;0,COUNTIFS(ENTRIES!$B$2:$B$1913,$B896,ENTRIES!$I$2:$I$1913,"Award"),0)</f>
        <v>0</v>
      </c>
      <c r="F896" s="41">
        <f>COUNTIFS(ENTRIES!$B$2:$B$1913,$B896,ENTRIES!$H$2:$H$1913,"A")</f>
        <v>0</v>
      </c>
      <c r="G896" s="41">
        <f>COUNTIFS(ENTRIES!$B$2:$B$1913,$B896,ENTRIES!$H$2:$H$1913,"-")</f>
        <v>0</v>
      </c>
      <c r="H896" s="41">
        <f>COUNTIFS(ENTRIES!$B$2:$B$1913,$B896,ENTRIES!$H$2:$H$1913,"W")</f>
        <v>0</v>
      </c>
      <c r="I896" s="41" t="str">
        <f t="shared" si="2"/>
        <v/>
      </c>
      <c r="J896" s="41" t="str">
        <f t="shared" si="16"/>
        <v/>
      </c>
      <c r="K896" s="30"/>
      <c r="L896" s="30"/>
      <c r="M896" s="41">
        <f t="shared" si="3"/>
        <v>0</v>
      </c>
      <c r="N896" s="32"/>
    </row>
    <row r="897" spans="1:14" ht="58.5" customHeight="1">
      <c r="A897" s="30"/>
      <c r="B897" s="29"/>
      <c r="C897" s="44" t="e">
        <v>#NAME?</v>
      </c>
      <c r="D897" s="41">
        <f>COUNTIF(ENTRIES!B$2:B$1913,B897)</f>
        <v>0</v>
      </c>
      <c r="E897" s="41">
        <f>IF(COUNTIFS(ENTRIES!$B$2:$B$1913,$B897,ENTRIES!$I$2:$I$1913,"Award")&gt;0,COUNTIFS(ENTRIES!$B$2:$B$1913,$B897,ENTRIES!$I$2:$I$1913,"Award"),0)</f>
        <v>0</v>
      </c>
      <c r="F897" s="41">
        <f>COUNTIFS(ENTRIES!$B$2:$B$1913,$B897,ENTRIES!$H$2:$H$1913,"A")</f>
        <v>0</v>
      </c>
      <c r="G897" s="41">
        <f>COUNTIFS(ENTRIES!$B$2:$B$1913,$B897,ENTRIES!$H$2:$H$1913,"-")</f>
        <v>0</v>
      </c>
      <c r="H897" s="41">
        <f>COUNTIFS(ENTRIES!$B$2:$B$1913,$B897,ENTRIES!$H$2:$H$1913,"W")</f>
        <v>0</v>
      </c>
      <c r="I897" s="41" t="str">
        <f t="shared" si="2"/>
        <v/>
      </c>
      <c r="J897" s="41" t="str">
        <f t="shared" si="16"/>
        <v/>
      </c>
      <c r="K897" s="30"/>
      <c r="L897" s="30"/>
      <c r="M897" s="41">
        <f t="shared" si="3"/>
        <v>0</v>
      </c>
      <c r="N897" s="32"/>
    </row>
    <row r="898" spans="1:14" ht="58.5" customHeight="1">
      <c r="A898" s="30"/>
      <c r="B898" s="29"/>
      <c r="C898" s="44" t="e">
        <v>#NAME?</v>
      </c>
      <c r="D898" s="41">
        <f>COUNTIF(ENTRIES!B$2:B$1913,B898)</f>
        <v>0</v>
      </c>
      <c r="E898" s="41">
        <f>IF(COUNTIFS(ENTRIES!$B$2:$B$1913,$B898,ENTRIES!$I$2:$I$1913,"Award")&gt;0,COUNTIFS(ENTRIES!$B$2:$B$1913,$B898,ENTRIES!$I$2:$I$1913,"Award"),0)</f>
        <v>0</v>
      </c>
      <c r="F898" s="41">
        <f>COUNTIFS(ENTRIES!$B$2:$B$1913,$B898,ENTRIES!$H$2:$H$1913,"A")</f>
        <v>0</v>
      </c>
      <c r="G898" s="41">
        <f>COUNTIFS(ENTRIES!$B$2:$B$1913,$B898,ENTRIES!$H$2:$H$1913,"-")</f>
        <v>0</v>
      </c>
      <c r="H898" s="41">
        <f>COUNTIFS(ENTRIES!$B$2:$B$1913,$B898,ENTRIES!$H$2:$H$1913,"W")</f>
        <v>0</v>
      </c>
      <c r="I898" s="41" t="str">
        <f t="shared" si="2"/>
        <v/>
      </c>
      <c r="J898" s="41" t="str">
        <f t="shared" si="16"/>
        <v/>
      </c>
      <c r="K898" s="30"/>
      <c r="L898" s="30"/>
      <c r="M898" s="41">
        <f t="shared" si="3"/>
        <v>0</v>
      </c>
      <c r="N898" s="32"/>
    </row>
    <row r="899" spans="1:14" ht="58.5" customHeight="1">
      <c r="A899" s="30"/>
      <c r="B899" s="29"/>
      <c r="C899" s="44" t="e">
        <v>#NAME?</v>
      </c>
      <c r="D899" s="41">
        <f>COUNTIF(ENTRIES!B$2:B$1913,B899)</f>
        <v>0</v>
      </c>
      <c r="E899" s="41">
        <f>IF(COUNTIFS(ENTRIES!$B$2:$B$1913,$B899,ENTRIES!$I$2:$I$1913,"Award")&gt;0,COUNTIFS(ENTRIES!$B$2:$B$1913,$B899,ENTRIES!$I$2:$I$1913,"Award"),0)</f>
        <v>0</v>
      </c>
      <c r="F899" s="41">
        <f>COUNTIFS(ENTRIES!$B$2:$B$1913,$B899,ENTRIES!$H$2:$H$1913,"A")</f>
        <v>0</v>
      </c>
      <c r="G899" s="41">
        <f>COUNTIFS(ENTRIES!$B$2:$B$1913,$B899,ENTRIES!$H$2:$H$1913,"-")</f>
        <v>0</v>
      </c>
      <c r="H899" s="41">
        <f>COUNTIFS(ENTRIES!$B$2:$B$1913,$B899,ENTRIES!$H$2:$H$1913,"W")</f>
        <v>0</v>
      </c>
      <c r="I899" s="41" t="str">
        <f t="shared" si="2"/>
        <v/>
      </c>
      <c r="J899" s="41" t="str">
        <f t="shared" si="16"/>
        <v/>
      </c>
      <c r="K899" s="30"/>
      <c r="L899" s="30"/>
      <c r="M899" s="41">
        <f t="shared" si="3"/>
        <v>0</v>
      </c>
      <c r="N899" s="32"/>
    </row>
    <row r="900" spans="1:14" ht="58.5" customHeight="1">
      <c r="A900" s="30"/>
      <c r="B900" s="29"/>
      <c r="C900" s="44" t="e">
        <v>#NAME?</v>
      </c>
      <c r="D900" s="41">
        <f>COUNTIF(ENTRIES!B$2:B$1913,B900)</f>
        <v>0</v>
      </c>
      <c r="E900" s="41">
        <f>IF(COUNTIFS(ENTRIES!$B$2:$B$1913,$B900,ENTRIES!$I$2:$I$1913,"Award")&gt;0,COUNTIFS(ENTRIES!$B$2:$B$1913,$B900,ENTRIES!$I$2:$I$1913,"Award"),0)</f>
        <v>0</v>
      </c>
      <c r="F900" s="41">
        <f>COUNTIFS(ENTRIES!$B$2:$B$1913,$B900,ENTRIES!$H$2:$H$1913,"A")</f>
        <v>0</v>
      </c>
      <c r="G900" s="41">
        <f>COUNTIFS(ENTRIES!$B$2:$B$1913,$B900,ENTRIES!$H$2:$H$1913,"-")</f>
        <v>0</v>
      </c>
      <c r="H900" s="41">
        <f>COUNTIFS(ENTRIES!$B$2:$B$1913,$B900,ENTRIES!$H$2:$H$1913,"W")</f>
        <v>0</v>
      </c>
      <c r="I900" s="41" t="str">
        <f t="shared" si="2"/>
        <v/>
      </c>
      <c r="J900" s="41" t="str">
        <f t="shared" si="16"/>
        <v/>
      </c>
      <c r="K900" s="30"/>
      <c r="L900" s="30"/>
      <c r="M900" s="41">
        <f t="shared" si="3"/>
        <v>0</v>
      </c>
      <c r="N900" s="32"/>
    </row>
    <row r="901" spans="1:14" ht="58.5" customHeight="1">
      <c r="A901" s="30"/>
      <c r="B901" s="29"/>
      <c r="C901" s="44" t="e">
        <v>#NAME?</v>
      </c>
      <c r="D901" s="41">
        <f>COUNTIF(ENTRIES!B$2:B$1913,B901)</f>
        <v>0</v>
      </c>
      <c r="E901" s="41">
        <f>IF(COUNTIFS(ENTRIES!$B$2:$B$1913,$B901,ENTRIES!$I$2:$I$1913,"Award")&gt;0,COUNTIFS(ENTRIES!$B$2:$B$1913,$B901,ENTRIES!$I$2:$I$1913,"Award"),0)</f>
        <v>0</v>
      </c>
      <c r="F901" s="41">
        <f>COUNTIFS(ENTRIES!$B$2:$B$1913,$B901,ENTRIES!$H$2:$H$1913,"A")</f>
        <v>0</v>
      </c>
      <c r="G901" s="41">
        <f>COUNTIFS(ENTRIES!$B$2:$B$1913,$B901,ENTRIES!$H$2:$H$1913,"-")</f>
        <v>0</v>
      </c>
      <c r="H901" s="41">
        <f>COUNTIFS(ENTRIES!$B$2:$B$1913,$B901,ENTRIES!$H$2:$H$1913,"W")</f>
        <v>0</v>
      </c>
      <c r="I901" s="41" t="str">
        <f t="shared" si="2"/>
        <v/>
      </c>
      <c r="J901" s="41" t="str">
        <f t="shared" si="16"/>
        <v/>
      </c>
      <c r="K901" s="30"/>
      <c r="L901" s="30"/>
      <c r="M901" s="41">
        <f t="shared" si="3"/>
        <v>0</v>
      </c>
      <c r="N901" s="32"/>
    </row>
    <row r="902" spans="1:14" ht="58.5" customHeight="1">
      <c r="A902" s="30"/>
      <c r="B902" s="29"/>
      <c r="C902" s="44" t="e">
        <v>#NAME?</v>
      </c>
      <c r="D902" s="41">
        <f>COUNTIF(ENTRIES!B$2:B$1913,B902)</f>
        <v>0</v>
      </c>
      <c r="E902" s="41">
        <f>IF(COUNTIFS(ENTRIES!$B$2:$B$1913,$B902,ENTRIES!$I$2:$I$1913,"Award")&gt;0,COUNTIFS(ENTRIES!$B$2:$B$1913,$B902,ENTRIES!$I$2:$I$1913,"Award"),0)</f>
        <v>0</v>
      </c>
      <c r="F902" s="41">
        <f>COUNTIFS(ENTRIES!$B$2:$B$1913,$B902,ENTRIES!$H$2:$H$1913,"A")</f>
        <v>0</v>
      </c>
      <c r="G902" s="41">
        <f>COUNTIFS(ENTRIES!$B$2:$B$1913,$B902,ENTRIES!$H$2:$H$1913,"-")</f>
        <v>0</v>
      </c>
      <c r="H902" s="41">
        <f>COUNTIFS(ENTRIES!$B$2:$B$1913,$B902,ENTRIES!$H$2:$H$1913,"W")</f>
        <v>0</v>
      </c>
      <c r="I902" s="41" t="str">
        <f t="shared" si="2"/>
        <v/>
      </c>
      <c r="J902" s="41" t="str">
        <f t="shared" si="16"/>
        <v/>
      </c>
      <c r="K902" s="30"/>
      <c r="L902" s="30"/>
      <c r="M902" s="41">
        <f t="shared" si="3"/>
        <v>0</v>
      </c>
      <c r="N902" s="32"/>
    </row>
    <row r="903" spans="1:14" ht="58.5" customHeight="1">
      <c r="A903" s="30"/>
      <c r="B903" s="29"/>
      <c r="C903" s="44" t="e">
        <v>#NAME?</v>
      </c>
      <c r="D903" s="41">
        <f>COUNTIF(ENTRIES!B$2:B$1913,B903)</f>
        <v>0</v>
      </c>
      <c r="E903" s="41">
        <f>IF(COUNTIFS(ENTRIES!$B$2:$B$1913,$B903,ENTRIES!$I$2:$I$1913,"Award")&gt;0,COUNTIFS(ENTRIES!$B$2:$B$1913,$B903,ENTRIES!$I$2:$I$1913,"Award"),0)</f>
        <v>0</v>
      </c>
      <c r="F903" s="41">
        <f>COUNTIFS(ENTRIES!$B$2:$B$1913,$B903,ENTRIES!$H$2:$H$1913,"A")</f>
        <v>0</v>
      </c>
      <c r="G903" s="41">
        <f>COUNTIFS(ENTRIES!$B$2:$B$1913,$B903,ENTRIES!$H$2:$H$1913,"-")</f>
        <v>0</v>
      </c>
      <c r="H903" s="41">
        <f>COUNTIFS(ENTRIES!$B$2:$B$1913,$B903,ENTRIES!$H$2:$H$1913,"W")</f>
        <v>0</v>
      </c>
      <c r="I903" s="41" t="str">
        <f t="shared" si="2"/>
        <v/>
      </c>
      <c r="J903" s="41" t="str">
        <f t="shared" si="16"/>
        <v/>
      </c>
      <c r="K903" s="30"/>
      <c r="L903" s="30"/>
      <c r="M903" s="41">
        <f t="shared" si="3"/>
        <v>0</v>
      </c>
      <c r="N903" s="32"/>
    </row>
    <row r="904" spans="1:14" ht="58.5" customHeight="1">
      <c r="A904" s="30"/>
      <c r="B904" s="29"/>
      <c r="C904" s="44" t="e">
        <v>#NAME?</v>
      </c>
      <c r="D904" s="41">
        <f>COUNTIF(ENTRIES!B$2:B$1913,B904)</f>
        <v>0</v>
      </c>
      <c r="E904" s="41">
        <f>IF(COUNTIFS(ENTRIES!$B$2:$B$1913,$B904,ENTRIES!$I$2:$I$1913,"Award")&gt;0,COUNTIFS(ENTRIES!$B$2:$B$1913,$B904,ENTRIES!$I$2:$I$1913,"Award"),0)</f>
        <v>0</v>
      </c>
      <c r="F904" s="41">
        <f>COUNTIFS(ENTRIES!$B$2:$B$1913,$B904,ENTRIES!$H$2:$H$1913,"A")</f>
        <v>0</v>
      </c>
      <c r="G904" s="41">
        <f>COUNTIFS(ENTRIES!$B$2:$B$1913,$B904,ENTRIES!$H$2:$H$1913,"-")</f>
        <v>0</v>
      </c>
      <c r="H904" s="41">
        <f>COUNTIFS(ENTRIES!$B$2:$B$1913,$B904,ENTRIES!$H$2:$H$1913,"W")</f>
        <v>0</v>
      </c>
      <c r="I904" s="41" t="str">
        <f t="shared" si="2"/>
        <v/>
      </c>
      <c r="J904" s="41" t="str">
        <f t="shared" si="16"/>
        <v/>
      </c>
      <c r="K904" s="30"/>
      <c r="L904" s="30"/>
      <c r="M904" s="41">
        <f t="shared" si="3"/>
        <v>0</v>
      </c>
      <c r="N904" s="32"/>
    </row>
    <row r="905" spans="1:14" ht="58.5" customHeight="1">
      <c r="A905" s="30"/>
      <c r="B905" s="29"/>
      <c r="C905" s="44" t="e">
        <v>#NAME?</v>
      </c>
      <c r="D905" s="41">
        <f>COUNTIF(ENTRIES!B$2:B$1913,B905)</f>
        <v>0</v>
      </c>
      <c r="E905" s="41">
        <f>IF(COUNTIFS(ENTRIES!$B$2:$B$1913,$B905,ENTRIES!$I$2:$I$1913,"Award")&gt;0,COUNTIFS(ENTRIES!$B$2:$B$1913,$B905,ENTRIES!$I$2:$I$1913,"Award"),0)</f>
        <v>0</v>
      </c>
      <c r="F905" s="41">
        <f>COUNTIFS(ENTRIES!$B$2:$B$1913,$B905,ENTRIES!$H$2:$H$1913,"A")</f>
        <v>0</v>
      </c>
      <c r="G905" s="41">
        <f>COUNTIFS(ENTRIES!$B$2:$B$1913,$B905,ENTRIES!$H$2:$H$1913,"-")</f>
        <v>0</v>
      </c>
      <c r="H905" s="41">
        <f>COUNTIFS(ENTRIES!$B$2:$B$1913,$B905,ENTRIES!$H$2:$H$1913,"W")</f>
        <v>0</v>
      </c>
      <c r="I905" s="41" t="str">
        <f t="shared" si="2"/>
        <v/>
      </c>
      <c r="J905" s="41" t="str">
        <f t="shared" si="16"/>
        <v/>
      </c>
      <c r="K905" s="30"/>
      <c r="L905" s="30"/>
      <c r="M905" s="41">
        <f t="shared" si="3"/>
        <v>0</v>
      </c>
      <c r="N905" s="32"/>
    </row>
    <row r="906" spans="1:14" ht="58.5" customHeight="1">
      <c r="A906" s="30"/>
      <c r="B906" s="29"/>
      <c r="C906" s="44" t="e">
        <v>#NAME?</v>
      </c>
      <c r="D906" s="41">
        <f>COUNTIF(ENTRIES!B$2:B$1913,B906)</f>
        <v>0</v>
      </c>
      <c r="E906" s="41">
        <f>IF(COUNTIFS(ENTRIES!$B$2:$B$1913,$B906,ENTRIES!$I$2:$I$1913,"Award")&gt;0,COUNTIFS(ENTRIES!$B$2:$B$1913,$B906,ENTRIES!$I$2:$I$1913,"Award"),0)</f>
        <v>0</v>
      </c>
      <c r="F906" s="41">
        <f>COUNTIFS(ENTRIES!$B$2:$B$1913,$B906,ENTRIES!$H$2:$H$1913,"A")</f>
        <v>0</v>
      </c>
      <c r="G906" s="41">
        <f>COUNTIFS(ENTRIES!$B$2:$B$1913,$B906,ENTRIES!$H$2:$H$1913,"-")</f>
        <v>0</v>
      </c>
      <c r="H906" s="41">
        <f>COUNTIFS(ENTRIES!$B$2:$B$1913,$B906,ENTRIES!$H$2:$H$1913,"W")</f>
        <v>0</v>
      </c>
      <c r="I906" s="41" t="str">
        <f t="shared" si="2"/>
        <v/>
      </c>
      <c r="J906" s="41" t="str">
        <f t="shared" si="16"/>
        <v/>
      </c>
      <c r="K906" s="30"/>
      <c r="L906" s="30"/>
      <c r="M906" s="41">
        <f t="shared" si="3"/>
        <v>0</v>
      </c>
      <c r="N906" s="32"/>
    </row>
    <row r="907" spans="1:14" ht="58.5" customHeight="1">
      <c r="A907" s="30"/>
      <c r="B907" s="29"/>
      <c r="C907" s="44" t="e">
        <v>#NAME?</v>
      </c>
      <c r="D907" s="41">
        <f>COUNTIF(ENTRIES!B$2:B$1913,B907)</f>
        <v>0</v>
      </c>
      <c r="E907" s="41">
        <f>IF(COUNTIFS(ENTRIES!$B$2:$B$1913,$B907,ENTRIES!$I$2:$I$1913,"Award")&gt;0,COUNTIFS(ENTRIES!$B$2:$B$1913,$B907,ENTRIES!$I$2:$I$1913,"Award"),0)</f>
        <v>0</v>
      </c>
      <c r="F907" s="41">
        <f>COUNTIFS(ENTRIES!$B$2:$B$1913,$B907,ENTRIES!$H$2:$H$1913,"A")</f>
        <v>0</v>
      </c>
      <c r="G907" s="41">
        <f>COUNTIFS(ENTRIES!$B$2:$B$1913,$B907,ENTRIES!$H$2:$H$1913,"-")</f>
        <v>0</v>
      </c>
      <c r="H907" s="41">
        <f>COUNTIFS(ENTRIES!$B$2:$B$1913,$B907,ENTRIES!$H$2:$H$1913,"W")</f>
        <v>0</v>
      </c>
      <c r="I907" s="41" t="str">
        <f t="shared" si="2"/>
        <v/>
      </c>
      <c r="J907" s="41" t="str">
        <f t="shared" si="16"/>
        <v/>
      </c>
      <c r="K907" s="30"/>
      <c r="L907" s="30"/>
      <c r="M907" s="41">
        <f t="shared" si="3"/>
        <v>0</v>
      </c>
      <c r="N907" s="32"/>
    </row>
    <row r="908" spans="1:14" ht="58.5" customHeight="1">
      <c r="A908" s="30"/>
      <c r="B908" s="29"/>
      <c r="C908" s="44" t="e">
        <v>#NAME?</v>
      </c>
      <c r="D908" s="41">
        <f>COUNTIF(ENTRIES!B$2:B$1913,B908)</f>
        <v>0</v>
      </c>
      <c r="E908" s="41">
        <f>IF(COUNTIFS(ENTRIES!$B$2:$B$1913,$B908,ENTRIES!$I$2:$I$1913,"Award")&gt;0,COUNTIFS(ENTRIES!$B$2:$B$1913,$B908,ENTRIES!$I$2:$I$1913,"Award"),0)</f>
        <v>0</v>
      </c>
      <c r="F908" s="41">
        <f>COUNTIFS(ENTRIES!$B$2:$B$1913,$B908,ENTRIES!$H$2:$H$1913,"A")</f>
        <v>0</v>
      </c>
      <c r="G908" s="41">
        <f>COUNTIFS(ENTRIES!$B$2:$B$1913,$B908,ENTRIES!$H$2:$H$1913,"-")</f>
        <v>0</v>
      </c>
      <c r="H908" s="41">
        <f>COUNTIFS(ENTRIES!$B$2:$B$1913,$B908,ENTRIES!$H$2:$H$1913,"W")</f>
        <v>0</v>
      </c>
      <c r="I908" s="41" t="str">
        <f t="shared" si="2"/>
        <v/>
      </c>
      <c r="J908" s="41" t="str">
        <f t="shared" si="16"/>
        <v/>
      </c>
      <c r="K908" s="30"/>
      <c r="L908" s="30"/>
      <c r="M908" s="41">
        <f t="shared" si="3"/>
        <v>0</v>
      </c>
      <c r="N908" s="32"/>
    </row>
    <row r="909" spans="1:14" ht="58.5" customHeight="1">
      <c r="A909" s="30"/>
      <c r="B909" s="29"/>
      <c r="C909" s="44" t="e">
        <v>#NAME?</v>
      </c>
      <c r="D909" s="41">
        <f>COUNTIF(ENTRIES!B$2:B$1913,B909)</f>
        <v>0</v>
      </c>
      <c r="E909" s="41">
        <f>IF(COUNTIFS(ENTRIES!$B$2:$B$1913,$B909,ENTRIES!$I$2:$I$1913,"Award")&gt;0,COUNTIFS(ENTRIES!$B$2:$B$1913,$B909,ENTRIES!$I$2:$I$1913,"Award"),0)</f>
        <v>0</v>
      </c>
      <c r="F909" s="41">
        <f>COUNTIFS(ENTRIES!$B$2:$B$1913,$B909,ENTRIES!$H$2:$H$1913,"A")</f>
        <v>0</v>
      </c>
      <c r="G909" s="41">
        <f>COUNTIFS(ENTRIES!$B$2:$B$1913,$B909,ENTRIES!$H$2:$H$1913,"-")</f>
        <v>0</v>
      </c>
      <c r="H909" s="41">
        <f>COUNTIFS(ENTRIES!$B$2:$B$1913,$B909,ENTRIES!$H$2:$H$1913,"W")</f>
        <v>0</v>
      </c>
      <c r="I909" s="41" t="str">
        <f t="shared" si="2"/>
        <v/>
      </c>
      <c r="J909" s="41" t="str">
        <f t="shared" si="16"/>
        <v/>
      </c>
      <c r="K909" s="30"/>
      <c r="L909" s="30"/>
      <c r="M909" s="41">
        <f t="shared" si="3"/>
        <v>0</v>
      </c>
      <c r="N909" s="32"/>
    </row>
    <row r="910" spans="1:14" ht="58.5" customHeight="1">
      <c r="A910" s="30"/>
      <c r="B910" s="29"/>
      <c r="C910" s="44" t="e">
        <v>#NAME?</v>
      </c>
      <c r="D910" s="41">
        <f>COUNTIF(ENTRIES!B$2:B$1913,B910)</f>
        <v>0</v>
      </c>
      <c r="E910" s="41">
        <f>IF(COUNTIFS(ENTRIES!$B$2:$B$1913,$B910,ENTRIES!$I$2:$I$1913,"Award")&gt;0,COUNTIFS(ENTRIES!$B$2:$B$1913,$B910,ENTRIES!$I$2:$I$1913,"Award"),0)</f>
        <v>0</v>
      </c>
      <c r="F910" s="41">
        <f>COUNTIFS(ENTRIES!$B$2:$B$1913,$B910,ENTRIES!$H$2:$H$1913,"A")</f>
        <v>0</v>
      </c>
      <c r="G910" s="41">
        <f>COUNTIFS(ENTRIES!$B$2:$B$1913,$B910,ENTRIES!$H$2:$H$1913,"-")</f>
        <v>0</v>
      </c>
      <c r="H910" s="41">
        <f>COUNTIFS(ENTRIES!$B$2:$B$1913,$B910,ENTRIES!$H$2:$H$1913,"W")</f>
        <v>0</v>
      </c>
      <c r="I910" s="41" t="str">
        <f t="shared" si="2"/>
        <v/>
      </c>
      <c r="J910" s="41" t="str">
        <f t="shared" si="16"/>
        <v/>
      </c>
      <c r="K910" s="30"/>
      <c r="L910" s="30"/>
      <c r="M910" s="41">
        <f t="shared" si="3"/>
        <v>0</v>
      </c>
      <c r="N910" s="32"/>
    </row>
    <row r="911" spans="1:14" ht="58.5" customHeight="1">
      <c r="A911" s="30"/>
      <c r="B911" s="29"/>
      <c r="C911" s="44" t="e">
        <v>#NAME?</v>
      </c>
      <c r="D911" s="41">
        <f>COUNTIF(ENTRIES!B$2:B$1913,B911)</f>
        <v>0</v>
      </c>
      <c r="E911" s="41">
        <f>IF(COUNTIFS(ENTRIES!$B$2:$B$1913,$B911,ENTRIES!$I$2:$I$1913,"Award")&gt;0,COUNTIFS(ENTRIES!$B$2:$B$1913,$B911,ENTRIES!$I$2:$I$1913,"Award"),0)</f>
        <v>0</v>
      </c>
      <c r="F911" s="41">
        <f>COUNTIFS(ENTRIES!$B$2:$B$1913,$B911,ENTRIES!$H$2:$H$1913,"A")</f>
        <v>0</v>
      </c>
      <c r="G911" s="41">
        <f>COUNTIFS(ENTRIES!$B$2:$B$1913,$B911,ENTRIES!$H$2:$H$1913,"-")</f>
        <v>0</v>
      </c>
      <c r="H911" s="41">
        <f>COUNTIFS(ENTRIES!$B$2:$B$1913,$B911,ENTRIES!$H$2:$H$1913,"W")</f>
        <v>0</v>
      </c>
      <c r="I911" s="41" t="str">
        <f t="shared" si="2"/>
        <v/>
      </c>
      <c r="J911" s="41" t="str">
        <f t="shared" si="16"/>
        <v/>
      </c>
      <c r="K911" s="30"/>
      <c r="L911" s="30"/>
      <c r="M911" s="41">
        <f t="shared" si="3"/>
        <v>0</v>
      </c>
      <c r="N911" s="32"/>
    </row>
    <row r="912" spans="1:14" ht="58.5" customHeight="1">
      <c r="A912" s="30"/>
      <c r="B912" s="29"/>
      <c r="C912" s="44" t="e">
        <v>#NAME?</v>
      </c>
      <c r="D912" s="41">
        <f>COUNTIF(ENTRIES!B$2:B$1913,B912)</f>
        <v>0</v>
      </c>
      <c r="E912" s="41">
        <f>IF(COUNTIFS(ENTRIES!$B$2:$B$1913,$B912,ENTRIES!$I$2:$I$1913,"Award")&gt;0,COUNTIFS(ENTRIES!$B$2:$B$1913,$B912,ENTRIES!$I$2:$I$1913,"Award"),0)</f>
        <v>0</v>
      </c>
      <c r="F912" s="41">
        <f>COUNTIFS(ENTRIES!$B$2:$B$1913,$B912,ENTRIES!$H$2:$H$1913,"A")</f>
        <v>0</v>
      </c>
      <c r="G912" s="41">
        <f>COUNTIFS(ENTRIES!$B$2:$B$1913,$B912,ENTRIES!$H$2:$H$1913,"-")</f>
        <v>0</v>
      </c>
      <c r="H912" s="41">
        <f>COUNTIFS(ENTRIES!$B$2:$B$1913,$B912,ENTRIES!$H$2:$H$1913,"W")</f>
        <v>0</v>
      </c>
      <c r="I912" s="41" t="str">
        <f t="shared" si="2"/>
        <v/>
      </c>
      <c r="J912" s="41" t="str">
        <f t="shared" si="16"/>
        <v/>
      </c>
      <c r="K912" s="30"/>
      <c r="L912" s="30"/>
      <c r="M912" s="41">
        <f t="shared" si="3"/>
        <v>0</v>
      </c>
      <c r="N912" s="32"/>
    </row>
    <row r="913" spans="1:14" ht="58.5" customHeight="1">
      <c r="A913" s="30"/>
      <c r="B913" s="29"/>
      <c r="C913" s="44" t="e">
        <v>#NAME?</v>
      </c>
      <c r="D913" s="41">
        <f>COUNTIF(ENTRIES!B$2:B$1913,B913)</f>
        <v>0</v>
      </c>
      <c r="E913" s="41">
        <f>IF(COUNTIFS(ENTRIES!$B$2:$B$1913,$B913,ENTRIES!$I$2:$I$1913,"Award")&gt;0,COUNTIFS(ENTRIES!$B$2:$B$1913,$B913,ENTRIES!$I$2:$I$1913,"Award"),0)</f>
        <v>0</v>
      </c>
      <c r="F913" s="41">
        <f>COUNTIFS(ENTRIES!$B$2:$B$1913,$B913,ENTRIES!$H$2:$H$1913,"A")</f>
        <v>0</v>
      </c>
      <c r="G913" s="41">
        <f>COUNTIFS(ENTRIES!$B$2:$B$1913,$B913,ENTRIES!$H$2:$H$1913,"-")</f>
        <v>0</v>
      </c>
      <c r="H913" s="41">
        <f>COUNTIFS(ENTRIES!$B$2:$B$1913,$B913,ENTRIES!$H$2:$H$1913,"W")</f>
        <v>0</v>
      </c>
      <c r="I913" s="41" t="str">
        <f t="shared" si="2"/>
        <v/>
      </c>
      <c r="J913" s="41" t="str">
        <f t="shared" si="16"/>
        <v/>
      </c>
      <c r="K913" s="30"/>
      <c r="L913" s="30"/>
      <c r="M913" s="41">
        <f t="shared" si="3"/>
        <v>0</v>
      </c>
      <c r="N913" s="32"/>
    </row>
    <row r="914" spans="1:14" ht="58.5" customHeight="1">
      <c r="A914" s="30"/>
      <c r="B914" s="29"/>
      <c r="C914" s="44" t="e">
        <v>#NAME?</v>
      </c>
      <c r="D914" s="41">
        <f>COUNTIF(ENTRIES!B$2:B$1913,B914)</f>
        <v>0</v>
      </c>
      <c r="E914" s="41">
        <f>IF(COUNTIFS(ENTRIES!$B$2:$B$1913,$B914,ENTRIES!$I$2:$I$1913,"Award")&gt;0,COUNTIFS(ENTRIES!$B$2:$B$1913,$B914,ENTRIES!$I$2:$I$1913,"Award"),0)</f>
        <v>0</v>
      </c>
      <c r="F914" s="41">
        <f>COUNTIFS(ENTRIES!$B$2:$B$1913,$B914,ENTRIES!$H$2:$H$1913,"A")</f>
        <v>0</v>
      </c>
      <c r="G914" s="41">
        <f>COUNTIFS(ENTRIES!$B$2:$B$1913,$B914,ENTRIES!$H$2:$H$1913,"-")</f>
        <v>0</v>
      </c>
      <c r="H914" s="41">
        <f>COUNTIFS(ENTRIES!$B$2:$B$1913,$B914,ENTRIES!$H$2:$H$1913,"W")</f>
        <v>0</v>
      </c>
      <c r="I914" s="41" t="str">
        <f t="shared" si="2"/>
        <v/>
      </c>
      <c r="J914" s="41" t="str">
        <f t="shared" si="16"/>
        <v/>
      </c>
      <c r="K914" s="30"/>
      <c r="L914" s="30"/>
      <c r="M914" s="41">
        <f t="shared" si="3"/>
        <v>0</v>
      </c>
      <c r="N914" s="32"/>
    </row>
    <row r="915" spans="1:14" ht="58.5" customHeight="1">
      <c r="A915" s="30"/>
      <c r="B915" s="29"/>
      <c r="C915" s="44" t="e">
        <v>#NAME?</v>
      </c>
      <c r="D915" s="41">
        <f>COUNTIF(ENTRIES!B$2:B$1913,B915)</f>
        <v>0</v>
      </c>
      <c r="E915" s="41">
        <f>IF(COUNTIFS(ENTRIES!$B$2:$B$1913,$B915,ENTRIES!$I$2:$I$1913,"Award")&gt;0,COUNTIFS(ENTRIES!$B$2:$B$1913,$B915,ENTRIES!$I$2:$I$1913,"Award"),0)</f>
        <v>0</v>
      </c>
      <c r="F915" s="41">
        <f>COUNTIFS(ENTRIES!$B$2:$B$1913,$B915,ENTRIES!$H$2:$H$1913,"A")</f>
        <v>0</v>
      </c>
      <c r="G915" s="41">
        <f>COUNTIFS(ENTRIES!$B$2:$B$1913,$B915,ENTRIES!$H$2:$H$1913,"-")</f>
        <v>0</v>
      </c>
      <c r="H915" s="41">
        <f>COUNTIFS(ENTRIES!$B$2:$B$1913,$B915,ENTRIES!$H$2:$H$1913,"W")</f>
        <v>0</v>
      </c>
      <c r="I915" s="41" t="str">
        <f t="shared" si="2"/>
        <v/>
      </c>
      <c r="J915" s="41" t="str">
        <f t="shared" si="16"/>
        <v/>
      </c>
      <c r="K915" s="30"/>
      <c r="L915" s="30"/>
      <c r="M915" s="41">
        <f t="shared" si="3"/>
        <v>0</v>
      </c>
      <c r="N915" s="32"/>
    </row>
    <row r="916" spans="1:14" ht="58.5" customHeight="1">
      <c r="A916" s="30"/>
      <c r="B916" s="29"/>
      <c r="C916" s="44" t="e">
        <v>#NAME?</v>
      </c>
      <c r="D916" s="41">
        <f>COUNTIF(ENTRIES!B$2:B$1913,B916)</f>
        <v>0</v>
      </c>
      <c r="E916" s="41">
        <f>IF(COUNTIFS(ENTRIES!$B$2:$B$1913,$B916,ENTRIES!$I$2:$I$1913,"Award")&gt;0,COUNTIFS(ENTRIES!$B$2:$B$1913,$B916,ENTRIES!$I$2:$I$1913,"Award"),0)</f>
        <v>0</v>
      </c>
      <c r="F916" s="41">
        <f>COUNTIFS(ENTRIES!$B$2:$B$1913,$B916,ENTRIES!$H$2:$H$1913,"A")</f>
        <v>0</v>
      </c>
      <c r="G916" s="41">
        <f>COUNTIFS(ENTRIES!$B$2:$B$1913,$B916,ENTRIES!$H$2:$H$1913,"-")</f>
        <v>0</v>
      </c>
      <c r="H916" s="41">
        <f>COUNTIFS(ENTRIES!$B$2:$B$1913,$B916,ENTRIES!$H$2:$H$1913,"W")</f>
        <v>0</v>
      </c>
      <c r="I916" s="41" t="str">
        <f t="shared" si="2"/>
        <v/>
      </c>
      <c r="J916" s="41" t="str">
        <f t="shared" si="16"/>
        <v/>
      </c>
      <c r="K916" s="30"/>
      <c r="L916" s="30"/>
      <c r="M916" s="41">
        <f t="shared" si="3"/>
        <v>0</v>
      </c>
      <c r="N916" s="32"/>
    </row>
    <row r="917" spans="1:14" ht="58.5" customHeight="1">
      <c r="A917" s="30"/>
      <c r="B917" s="29"/>
      <c r="C917" s="44" t="e">
        <v>#NAME?</v>
      </c>
      <c r="D917" s="41">
        <f>COUNTIF(ENTRIES!B$2:B$1913,B917)</f>
        <v>0</v>
      </c>
      <c r="E917" s="41">
        <f>IF(COUNTIFS(ENTRIES!$B$2:$B$1913,$B917,ENTRIES!$I$2:$I$1913,"Award")&gt;0,COUNTIFS(ENTRIES!$B$2:$B$1913,$B917,ENTRIES!$I$2:$I$1913,"Award"),0)</f>
        <v>0</v>
      </c>
      <c r="F917" s="41">
        <f>COUNTIFS(ENTRIES!$B$2:$B$1913,$B917,ENTRIES!$H$2:$H$1913,"A")</f>
        <v>0</v>
      </c>
      <c r="G917" s="41">
        <f>COUNTIFS(ENTRIES!$B$2:$B$1913,$B917,ENTRIES!$H$2:$H$1913,"-")</f>
        <v>0</v>
      </c>
      <c r="H917" s="41">
        <f>COUNTIFS(ENTRIES!$B$2:$B$1913,$B917,ENTRIES!$H$2:$H$1913,"W")</f>
        <v>0</v>
      </c>
      <c r="I917" s="41" t="str">
        <f t="shared" si="2"/>
        <v/>
      </c>
      <c r="J917" s="41" t="str">
        <f t="shared" si="16"/>
        <v/>
      </c>
      <c r="K917" s="30"/>
      <c r="L917" s="30"/>
      <c r="M917" s="41">
        <f t="shared" si="3"/>
        <v>0</v>
      </c>
      <c r="N917" s="32"/>
    </row>
    <row r="918" spans="1:14" ht="58.5" customHeight="1">
      <c r="A918" s="30"/>
      <c r="B918" s="29"/>
      <c r="C918" s="44" t="e">
        <v>#NAME?</v>
      </c>
      <c r="D918" s="41">
        <f>COUNTIF(ENTRIES!B$2:B$1913,B918)</f>
        <v>0</v>
      </c>
      <c r="E918" s="41">
        <f>IF(COUNTIFS(ENTRIES!$B$2:$B$1913,$B918,ENTRIES!$I$2:$I$1913,"Award")&gt;0,COUNTIFS(ENTRIES!$B$2:$B$1913,$B918,ENTRIES!$I$2:$I$1913,"Award"),0)</f>
        <v>0</v>
      </c>
      <c r="F918" s="41">
        <f>COUNTIFS(ENTRIES!$B$2:$B$1913,$B918,ENTRIES!$H$2:$H$1913,"A")</f>
        <v>0</v>
      </c>
      <c r="G918" s="41">
        <f>COUNTIFS(ENTRIES!$B$2:$B$1913,$B918,ENTRIES!$H$2:$H$1913,"-")</f>
        <v>0</v>
      </c>
      <c r="H918" s="41">
        <f>COUNTIFS(ENTRIES!$B$2:$B$1913,$B918,ENTRIES!$H$2:$H$1913,"W")</f>
        <v>0</v>
      </c>
      <c r="I918" s="41" t="str">
        <f t="shared" si="2"/>
        <v/>
      </c>
      <c r="J918" s="41" t="str">
        <f t="shared" si="16"/>
        <v/>
      </c>
      <c r="K918" s="30"/>
      <c r="L918" s="30"/>
      <c r="M918" s="41">
        <f t="shared" si="3"/>
        <v>0</v>
      </c>
      <c r="N918" s="32"/>
    </row>
    <row r="919" spans="1:14" ht="58.5" customHeight="1">
      <c r="A919" s="30"/>
      <c r="B919" s="29"/>
      <c r="C919" s="44" t="e">
        <v>#NAME?</v>
      </c>
      <c r="D919" s="41">
        <f>COUNTIF(ENTRIES!B$2:B$1913,B919)</f>
        <v>0</v>
      </c>
      <c r="E919" s="41">
        <f>IF(COUNTIFS(ENTRIES!$B$2:$B$1913,$B919,ENTRIES!$I$2:$I$1913,"Award")&gt;0,COUNTIFS(ENTRIES!$B$2:$B$1913,$B919,ENTRIES!$I$2:$I$1913,"Award"),0)</f>
        <v>0</v>
      </c>
      <c r="F919" s="41">
        <f>COUNTIFS(ENTRIES!$B$2:$B$1913,$B919,ENTRIES!$H$2:$H$1913,"A")</f>
        <v>0</v>
      </c>
      <c r="G919" s="41">
        <f>COUNTIFS(ENTRIES!$B$2:$B$1913,$B919,ENTRIES!$H$2:$H$1913,"-")</f>
        <v>0</v>
      </c>
      <c r="H919" s="41">
        <f>COUNTIFS(ENTRIES!$B$2:$B$1913,$B919,ENTRIES!$H$2:$H$1913,"W")</f>
        <v>0</v>
      </c>
      <c r="I919" s="41" t="str">
        <f t="shared" si="2"/>
        <v/>
      </c>
      <c r="J919" s="41" t="str">
        <f t="shared" si="16"/>
        <v/>
      </c>
      <c r="K919" s="30"/>
      <c r="L919" s="30"/>
      <c r="M919" s="41">
        <f t="shared" si="3"/>
        <v>0</v>
      </c>
      <c r="N919" s="32"/>
    </row>
    <row r="920" spans="1:14" ht="58.5" customHeight="1">
      <c r="A920" s="30"/>
      <c r="B920" s="29"/>
      <c r="C920" s="44" t="e">
        <v>#NAME?</v>
      </c>
      <c r="D920" s="41">
        <f>COUNTIF(ENTRIES!B$2:B$1913,B920)</f>
        <v>0</v>
      </c>
      <c r="E920" s="41">
        <f>IF(COUNTIFS(ENTRIES!$B$2:$B$1913,$B920,ENTRIES!$I$2:$I$1913,"Award")&gt;0,COUNTIFS(ENTRIES!$B$2:$B$1913,$B920,ENTRIES!$I$2:$I$1913,"Award"),0)</f>
        <v>0</v>
      </c>
      <c r="F920" s="41">
        <f>COUNTIFS(ENTRIES!$B$2:$B$1913,$B920,ENTRIES!$H$2:$H$1913,"A")</f>
        <v>0</v>
      </c>
      <c r="G920" s="41">
        <f>COUNTIFS(ENTRIES!$B$2:$B$1913,$B920,ENTRIES!$H$2:$H$1913,"-")</f>
        <v>0</v>
      </c>
      <c r="H920" s="41">
        <f>COUNTIFS(ENTRIES!$B$2:$B$1913,$B920,ENTRIES!$H$2:$H$1913,"W")</f>
        <v>0</v>
      </c>
      <c r="I920" s="41" t="str">
        <f t="shared" si="2"/>
        <v/>
      </c>
      <c r="J920" s="41" t="str">
        <f t="shared" si="16"/>
        <v/>
      </c>
      <c r="K920" s="30"/>
      <c r="L920" s="30"/>
      <c r="M920" s="41">
        <f t="shared" si="3"/>
        <v>0</v>
      </c>
      <c r="N920" s="32"/>
    </row>
    <row r="921" spans="1:14" ht="58.5" customHeight="1">
      <c r="A921" s="30"/>
      <c r="B921" s="29"/>
      <c r="C921" s="44" t="e">
        <v>#NAME?</v>
      </c>
      <c r="D921" s="41">
        <f>COUNTIF(ENTRIES!B$2:B$1913,B921)</f>
        <v>0</v>
      </c>
      <c r="E921" s="41">
        <f>IF(COUNTIFS(ENTRIES!$B$2:$B$1913,$B921,ENTRIES!$I$2:$I$1913,"Award")&gt;0,COUNTIFS(ENTRIES!$B$2:$B$1913,$B921,ENTRIES!$I$2:$I$1913,"Award"),0)</f>
        <v>0</v>
      </c>
      <c r="F921" s="41">
        <f>COUNTIFS(ENTRIES!$B$2:$B$1913,$B921,ENTRIES!$H$2:$H$1913,"A")</f>
        <v>0</v>
      </c>
      <c r="G921" s="41">
        <f>COUNTIFS(ENTRIES!$B$2:$B$1913,$B921,ENTRIES!$H$2:$H$1913,"-")</f>
        <v>0</v>
      </c>
      <c r="H921" s="41">
        <f>COUNTIFS(ENTRIES!$B$2:$B$1913,$B921,ENTRIES!$H$2:$H$1913,"W")</f>
        <v>0</v>
      </c>
      <c r="I921" s="41" t="str">
        <f t="shared" si="2"/>
        <v/>
      </c>
      <c r="J921" s="41" t="str">
        <f t="shared" si="16"/>
        <v/>
      </c>
      <c r="K921" s="30"/>
      <c r="L921" s="30"/>
      <c r="M921" s="41">
        <f t="shared" si="3"/>
        <v>0</v>
      </c>
      <c r="N921" s="32"/>
    </row>
    <row r="922" spans="1:14" ht="58.5" customHeight="1">
      <c r="A922" s="30"/>
      <c r="B922" s="29"/>
      <c r="C922" s="44" t="e">
        <v>#NAME?</v>
      </c>
      <c r="D922" s="41">
        <f>COUNTIF(ENTRIES!B$2:B$1913,B922)</f>
        <v>0</v>
      </c>
      <c r="E922" s="41">
        <f>IF(COUNTIFS(ENTRIES!$B$2:$B$1913,$B922,ENTRIES!$I$2:$I$1913,"Award")&gt;0,COUNTIFS(ENTRIES!$B$2:$B$1913,$B922,ENTRIES!$I$2:$I$1913,"Award"),0)</f>
        <v>0</v>
      </c>
      <c r="F922" s="41">
        <f>COUNTIFS(ENTRIES!$B$2:$B$1913,$B922,ENTRIES!$H$2:$H$1913,"A")</f>
        <v>0</v>
      </c>
      <c r="G922" s="41">
        <f>COUNTIFS(ENTRIES!$B$2:$B$1913,$B922,ENTRIES!$H$2:$H$1913,"-")</f>
        <v>0</v>
      </c>
      <c r="H922" s="41">
        <f>COUNTIFS(ENTRIES!$B$2:$B$1913,$B922,ENTRIES!$H$2:$H$1913,"W")</f>
        <v>0</v>
      </c>
      <c r="I922" s="41" t="str">
        <f t="shared" si="2"/>
        <v/>
      </c>
      <c r="J922" s="41" t="str">
        <f t="shared" si="16"/>
        <v/>
      </c>
      <c r="K922" s="30"/>
      <c r="L922" s="30"/>
      <c r="M922" s="41">
        <f t="shared" si="3"/>
        <v>0</v>
      </c>
      <c r="N922" s="32"/>
    </row>
    <row r="923" spans="1:14" ht="58.5" customHeight="1">
      <c r="A923" s="30"/>
      <c r="B923" s="29"/>
      <c r="C923" s="44" t="e">
        <v>#NAME?</v>
      </c>
      <c r="D923" s="41">
        <f>COUNTIF(ENTRIES!B$2:B$1913,B923)</f>
        <v>0</v>
      </c>
      <c r="E923" s="41">
        <f>IF(COUNTIFS(ENTRIES!$B$2:$B$1913,$B923,ENTRIES!$I$2:$I$1913,"Award")&gt;0,COUNTIFS(ENTRIES!$B$2:$B$1913,$B923,ENTRIES!$I$2:$I$1913,"Award"),0)</f>
        <v>0</v>
      </c>
      <c r="F923" s="41">
        <f>COUNTIFS(ENTRIES!$B$2:$B$1913,$B923,ENTRIES!$H$2:$H$1913,"A")</f>
        <v>0</v>
      </c>
      <c r="G923" s="41">
        <f>COUNTIFS(ENTRIES!$B$2:$B$1913,$B923,ENTRIES!$H$2:$H$1913,"-")</f>
        <v>0</v>
      </c>
      <c r="H923" s="41">
        <f>COUNTIFS(ENTRIES!$B$2:$B$1913,$B923,ENTRIES!$H$2:$H$1913,"W")</f>
        <v>0</v>
      </c>
      <c r="I923" s="41" t="str">
        <f t="shared" si="2"/>
        <v/>
      </c>
      <c r="J923" s="41" t="str">
        <f t="shared" si="16"/>
        <v/>
      </c>
      <c r="K923" s="30"/>
      <c r="L923" s="30"/>
      <c r="M923" s="41">
        <f t="shared" si="3"/>
        <v>0</v>
      </c>
      <c r="N923" s="32"/>
    </row>
    <row r="924" spans="1:14" ht="58.5" customHeight="1">
      <c r="A924" s="30"/>
      <c r="B924" s="29"/>
      <c r="C924" s="44" t="e">
        <v>#NAME?</v>
      </c>
      <c r="D924" s="41">
        <f>COUNTIF(ENTRIES!B$2:B$1913,B924)</f>
        <v>0</v>
      </c>
      <c r="E924" s="41">
        <f>IF(COUNTIFS(ENTRIES!$B$2:$B$1913,$B924,ENTRIES!$I$2:$I$1913,"Award")&gt;0,COUNTIFS(ENTRIES!$B$2:$B$1913,$B924,ENTRIES!$I$2:$I$1913,"Award"),0)</f>
        <v>0</v>
      </c>
      <c r="F924" s="41">
        <f>COUNTIFS(ENTRIES!$B$2:$B$1913,$B924,ENTRIES!$H$2:$H$1913,"A")</f>
        <v>0</v>
      </c>
      <c r="G924" s="41">
        <f>COUNTIFS(ENTRIES!$B$2:$B$1913,$B924,ENTRIES!$H$2:$H$1913,"-")</f>
        <v>0</v>
      </c>
      <c r="H924" s="41">
        <f>COUNTIFS(ENTRIES!$B$2:$B$1913,$B924,ENTRIES!$H$2:$H$1913,"W")</f>
        <v>0</v>
      </c>
      <c r="I924" s="41" t="str">
        <f t="shared" si="2"/>
        <v/>
      </c>
      <c r="J924" s="41" t="str">
        <f t="shared" si="16"/>
        <v/>
      </c>
      <c r="K924" s="30"/>
      <c r="L924" s="30"/>
      <c r="M924" s="41">
        <f t="shared" si="3"/>
        <v>0</v>
      </c>
      <c r="N924" s="32"/>
    </row>
    <row r="925" spans="1:14" ht="58.5" customHeight="1">
      <c r="A925" s="30"/>
      <c r="B925" s="29"/>
      <c r="C925" s="44" t="e">
        <v>#NAME?</v>
      </c>
      <c r="D925" s="41">
        <f>COUNTIF(ENTRIES!B$2:B$1913,B925)</f>
        <v>0</v>
      </c>
      <c r="E925" s="41">
        <f>IF(COUNTIFS(ENTRIES!$B$2:$B$1913,$B925,ENTRIES!$I$2:$I$1913,"Award")&gt;0,COUNTIFS(ENTRIES!$B$2:$B$1913,$B925,ENTRIES!$I$2:$I$1913,"Award"),0)</f>
        <v>0</v>
      </c>
      <c r="F925" s="41">
        <f>COUNTIFS(ENTRIES!$B$2:$B$1913,$B925,ENTRIES!$H$2:$H$1913,"A")</f>
        <v>0</v>
      </c>
      <c r="G925" s="41">
        <f>COUNTIFS(ENTRIES!$B$2:$B$1913,$B925,ENTRIES!$H$2:$H$1913,"-")</f>
        <v>0</v>
      </c>
      <c r="H925" s="41">
        <f>COUNTIFS(ENTRIES!$B$2:$B$1913,$B925,ENTRIES!$H$2:$H$1913,"W")</f>
        <v>0</v>
      </c>
      <c r="I925" s="41" t="str">
        <f t="shared" si="2"/>
        <v/>
      </c>
      <c r="J925" s="41" t="str">
        <f t="shared" si="16"/>
        <v/>
      </c>
      <c r="K925" s="30"/>
      <c r="L925" s="30"/>
      <c r="M925" s="41">
        <f t="shared" si="3"/>
        <v>0</v>
      </c>
      <c r="N925" s="32"/>
    </row>
    <row r="926" spans="1:14" ht="58.5" customHeight="1">
      <c r="A926" s="30"/>
      <c r="B926" s="29"/>
      <c r="C926" s="44" t="e">
        <v>#NAME?</v>
      </c>
      <c r="D926" s="41">
        <f>COUNTIF(ENTRIES!B$2:B$1913,B926)</f>
        <v>0</v>
      </c>
      <c r="E926" s="41">
        <f>IF(COUNTIFS(ENTRIES!$B$2:$B$1913,$B926,ENTRIES!$I$2:$I$1913,"Award")&gt;0,COUNTIFS(ENTRIES!$B$2:$B$1913,$B926,ENTRIES!$I$2:$I$1913,"Award"),0)</f>
        <v>0</v>
      </c>
      <c r="F926" s="41">
        <f>COUNTIFS(ENTRIES!$B$2:$B$1913,$B926,ENTRIES!$H$2:$H$1913,"A")</f>
        <v>0</v>
      </c>
      <c r="G926" s="41">
        <f>COUNTIFS(ENTRIES!$B$2:$B$1913,$B926,ENTRIES!$H$2:$H$1913,"-")</f>
        <v>0</v>
      </c>
      <c r="H926" s="41">
        <f>COUNTIFS(ENTRIES!$B$2:$B$1913,$B926,ENTRIES!$H$2:$H$1913,"W")</f>
        <v>0</v>
      </c>
      <c r="I926" s="41" t="str">
        <f t="shared" si="2"/>
        <v/>
      </c>
      <c r="J926" s="41" t="str">
        <f t="shared" si="16"/>
        <v/>
      </c>
      <c r="K926" s="30"/>
      <c r="L926" s="30"/>
      <c r="M926" s="41">
        <f t="shared" si="3"/>
        <v>0</v>
      </c>
      <c r="N926" s="32"/>
    </row>
    <row r="927" spans="1:14" ht="58.5" customHeight="1">
      <c r="A927" s="30"/>
      <c r="B927" s="29"/>
      <c r="C927" s="44" t="e">
        <v>#NAME?</v>
      </c>
      <c r="D927" s="41">
        <f>COUNTIF(ENTRIES!B$2:B$1913,B927)</f>
        <v>0</v>
      </c>
      <c r="E927" s="41">
        <f>IF(COUNTIFS(ENTRIES!$B$2:$B$1913,$B927,ENTRIES!$I$2:$I$1913,"Award")&gt;0,COUNTIFS(ENTRIES!$B$2:$B$1913,$B927,ENTRIES!$I$2:$I$1913,"Award"),0)</f>
        <v>0</v>
      </c>
      <c r="F927" s="41">
        <f>COUNTIFS(ENTRIES!$B$2:$B$1913,$B927,ENTRIES!$H$2:$H$1913,"A")</f>
        <v>0</v>
      </c>
      <c r="G927" s="41">
        <f>COUNTIFS(ENTRIES!$B$2:$B$1913,$B927,ENTRIES!$H$2:$H$1913,"-")</f>
        <v>0</v>
      </c>
      <c r="H927" s="41">
        <f>COUNTIFS(ENTRIES!$B$2:$B$1913,$B927,ENTRIES!$H$2:$H$1913,"W")</f>
        <v>0</v>
      </c>
      <c r="I927" s="41" t="str">
        <f t="shared" si="2"/>
        <v/>
      </c>
      <c r="J927" s="41" t="str">
        <f t="shared" si="16"/>
        <v/>
      </c>
      <c r="K927" s="30"/>
      <c r="L927" s="30"/>
      <c r="M927" s="41">
        <f t="shared" si="3"/>
        <v>0</v>
      </c>
      <c r="N927" s="32"/>
    </row>
    <row r="928" spans="1:14" ht="58.5" customHeight="1">
      <c r="A928" s="30"/>
      <c r="B928" s="29"/>
      <c r="C928" s="44" t="e">
        <v>#NAME?</v>
      </c>
      <c r="D928" s="41">
        <f>COUNTIF(ENTRIES!B$2:B$1913,B928)</f>
        <v>0</v>
      </c>
      <c r="E928" s="41">
        <f>IF(COUNTIFS(ENTRIES!$B$2:$B$1913,$B928,ENTRIES!$I$2:$I$1913,"Award")&gt;0,COUNTIFS(ENTRIES!$B$2:$B$1913,$B928,ENTRIES!$I$2:$I$1913,"Award"),0)</f>
        <v>0</v>
      </c>
      <c r="F928" s="41">
        <f>COUNTIFS(ENTRIES!$B$2:$B$1913,$B928,ENTRIES!$H$2:$H$1913,"A")</f>
        <v>0</v>
      </c>
      <c r="G928" s="41">
        <f>COUNTIFS(ENTRIES!$B$2:$B$1913,$B928,ENTRIES!$H$2:$H$1913,"-")</f>
        <v>0</v>
      </c>
      <c r="H928" s="41">
        <f>COUNTIFS(ENTRIES!$B$2:$B$1913,$B928,ENTRIES!$H$2:$H$1913,"W")</f>
        <v>0</v>
      </c>
      <c r="I928" s="41" t="str">
        <f t="shared" si="2"/>
        <v/>
      </c>
      <c r="J928" s="41" t="str">
        <f t="shared" si="16"/>
        <v/>
      </c>
      <c r="K928" s="30"/>
      <c r="L928" s="30"/>
      <c r="M928" s="41">
        <f t="shared" si="3"/>
        <v>0</v>
      </c>
      <c r="N928" s="32"/>
    </row>
    <row r="929" spans="1:14" ht="58.5" customHeight="1">
      <c r="A929" s="30"/>
      <c r="B929" s="29"/>
      <c r="C929" s="44" t="e">
        <v>#NAME?</v>
      </c>
      <c r="D929" s="41">
        <f>COUNTIF(ENTRIES!B$2:B$1913,B929)</f>
        <v>0</v>
      </c>
      <c r="E929" s="41">
        <f>IF(COUNTIFS(ENTRIES!$B$2:$B$1913,$B929,ENTRIES!$I$2:$I$1913,"Award")&gt;0,COUNTIFS(ENTRIES!$B$2:$B$1913,$B929,ENTRIES!$I$2:$I$1913,"Award"),0)</f>
        <v>0</v>
      </c>
      <c r="F929" s="41">
        <f>COUNTIFS(ENTRIES!$B$2:$B$1913,$B929,ENTRIES!$H$2:$H$1913,"A")</f>
        <v>0</v>
      </c>
      <c r="G929" s="41">
        <f>COUNTIFS(ENTRIES!$B$2:$B$1913,$B929,ENTRIES!$H$2:$H$1913,"-")</f>
        <v>0</v>
      </c>
      <c r="H929" s="41">
        <f>COUNTIFS(ENTRIES!$B$2:$B$1913,$B929,ENTRIES!$H$2:$H$1913,"W")</f>
        <v>0</v>
      </c>
      <c r="I929" s="41" t="str">
        <f t="shared" si="2"/>
        <v/>
      </c>
      <c r="J929" s="41" t="str">
        <f t="shared" si="16"/>
        <v/>
      </c>
      <c r="K929" s="30"/>
      <c r="L929" s="30"/>
      <c r="M929" s="41">
        <f t="shared" si="3"/>
        <v>0</v>
      </c>
      <c r="N929" s="32"/>
    </row>
    <row r="930" spans="1:14" ht="58.5" customHeight="1">
      <c r="A930" s="30"/>
      <c r="B930" s="29"/>
      <c r="C930" s="44" t="e">
        <v>#NAME?</v>
      </c>
      <c r="D930" s="41">
        <f>COUNTIF(ENTRIES!B$2:B$1913,B930)</f>
        <v>0</v>
      </c>
      <c r="E930" s="41">
        <f>IF(COUNTIFS(ENTRIES!$B$2:$B$1913,$B930,ENTRIES!$I$2:$I$1913,"Award")&gt;0,COUNTIFS(ENTRIES!$B$2:$B$1913,$B930,ENTRIES!$I$2:$I$1913,"Award"),0)</f>
        <v>0</v>
      </c>
      <c r="F930" s="41">
        <f>COUNTIFS(ENTRIES!$B$2:$B$1913,$B930,ENTRIES!$H$2:$H$1913,"A")</f>
        <v>0</v>
      </c>
      <c r="G930" s="41">
        <f>COUNTIFS(ENTRIES!$B$2:$B$1913,$B930,ENTRIES!$H$2:$H$1913,"-")</f>
        <v>0</v>
      </c>
      <c r="H930" s="41">
        <f>COUNTIFS(ENTRIES!$B$2:$B$1913,$B930,ENTRIES!$H$2:$H$1913,"W")</f>
        <v>0</v>
      </c>
      <c r="I930" s="41" t="str">
        <f t="shared" si="2"/>
        <v/>
      </c>
      <c r="J930" s="41" t="str">
        <f t="shared" si="16"/>
        <v/>
      </c>
      <c r="K930" s="30"/>
      <c r="L930" s="30"/>
      <c r="M930" s="41">
        <f t="shared" si="3"/>
        <v>0</v>
      </c>
      <c r="N930" s="32"/>
    </row>
    <row r="931" spans="1:14" ht="58.5" customHeight="1">
      <c r="A931" s="30"/>
      <c r="B931" s="29"/>
      <c r="C931" s="44" t="e">
        <v>#NAME?</v>
      </c>
      <c r="D931" s="41">
        <f>COUNTIF(ENTRIES!B$2:B$1913,B931)</f>
        <v>0</v>
      </c>
      <c r="E931" s="41">
        <f>IF(COUNTIFS(ENTRIES!$B$2:$B$1913,$B931,ENTRIES!$I$2:$I$1913,"Award")&gt;0,COUNTIFS(ENTRIES!$B$2:$B$1913,$B931,ENTRIES!$I$2:$I$1913,"Award"),0)</f>
        <v>0</v>
      </c>
      <c r="F931" s="41">
        <f>COUNTIFS(ENTRIES!$B$2:$B$1913,$B931,ENTRIES!$H$2:$H$1913,"A")</f>
        <v>0</v>
      </c>
      <c r="G931" s="41">
        <f>COUNTIFS(ENTRIES!$B$2:$B$1913,$B931,ENTRIES!$H$2:$H$1913,"-")</f>
        <v>0</v>
      </c>
      <c r="H931" s="41">
        <f>COUNTIFS(ENTRIES!$B$2:$B$1913,$B931,ENTRIES!$H$2:$H$1913,"W")</f>
        <v>0</v>
      </c>
      <c r="I931" s="41" t="str">
        <f t="shared" si="2"/>
        <v/>
      </c>
      <c r="J931" s="41" t="str">
        <f t="shared" si="16"/>
        <v/>
      </c>
      <c r="K931" s="30"/>
      <c r="L931" s="30"/>
      <c r="M931" s="41">
        <f t="shared" si="3"/>
        <v>0</v>
      </c>
      <c r="N931" s="32"/>
    </row>
    <row r="932" spans="1:14" ht="58.5" customHeight="1">
      <c r="A932" s="30"/>
      <c r="B932" s="29"/>
      <c r="C932" s="44" t="e">
        <v>#NAME?</v>
      </c>
      <c r="D932" s="41">
        <f>COUNTIF(ENTRIES!B$2:B$1913,B932)</f>
        <v>0</v>
      </c>
      <c r="E932" s="41">
        <f>IF(COUNTIFS(ENTRIES!$B$2:$B$1913,$B932,ENTRIES!$I$2:$I$1913,"Award")&gt;0,COUNTIFS(ENTRIES!$B$2:$B$1913,$B932,ENTRIES!$I$2:$I$1913,"Award"),0)</f>
        <v>0</v>
      </c>
      <c r="F932" s="41">
        <f>COUNTIFS(ENTRIES!$B$2:$B$1913,$B932,ENTRIES!$H$2:$H$1913,"A")</f>
        <v>0</v>
      </c>
      <c r="G932" s="41">
        <f>COUNTIFS(ENTRIES!$B$2:$B$1913,$B932,ENTRIES!$H$2:$H$1913,"-")</f>
        <v>0</v>
      </c>
      <c r="H932" s="41">
        <f>COUNTIFS(ENTRIES!$B$2:$B$1913,$B932,ENTRIES!$H$2:$H$1913,"W")</f>
        <v>0</v>
      </c>
      <c r="I932" s="41" t="str">
        <f t="shared" si="2"/>
        <v/>
      </c>
      <c r="J932" s="41" t="str">
        <f t="shared" si="16"/>
        <v/>
      </c>
      <c r="K932" s="30"/>
      <c r="L932" s="30"/>
      <c r="M932" s="41">
        <f t="shared" si="3"/>
        <v>0</v>
      </c>
      <c r="N932" s="32"/>
    </row>
    <row r="933" spans="1:14" ht="58.5" customHeight="1">
      <c r="A933" s="30"/>
      <c r="B933" s="29"/>
      <c r="C933" s="44" t="e">
        <v>#NAME?</v>
      </c>
      <c r="D933" s="41">
        <f>COUNTIF(ENTRIES!B$2:B$1913,B933)</f>
        <v>0</v>
      </c>
      <c r="E933" s="41">
        <f>IF(COUNTIFS(ENTRIES!$B$2:$B$1913,$B933,ENTRIES!$I$2:$I$1913,"Award")&gt;0,COUNTIFS(ENTRIES!$B$2:$B$1913,$B933,ENTRIES!$I$2:$I$1913,"Award"),0)</f>
        <v>0</v>
      </c>
      <c r="F933" s="41">
        <f>COUNTIFS(ENTRIES!$B$2:$B$1913,$B933,ENTRIES!$H$2:$H$1913,"A")</f>
        <v>0</v>
      </c>
      <c r="G933" s="41">
        <f>COUNTIFS(ENTRIES!$B$2:$B$1913,$B933,ENTRIES!$H$2:$H$1913,"-")</f>
        <v>0</v>
      </c>
      <c r="H933" s="41">
        <f>COUNTIFS(ENTRIES!$B$2:$B$1913,$B933,ENTRIES!$H$2:$H$1913,"W")</f>
        <v>0</v>
      </c>
      <c r="I933" s="41" t="str">
        <f t="shared" si="2"/>
        <v/>
      </c>
      <c r="J933" s="41" t="str">
        <f t="shared" si="16"/>
        <v/>
      </c>
      <c r="K933" s="30"/>
      <c r="L933" s="30"/>
      <c r="M933" s="41">
        <f t="shared" si="3"/>
        <v>0</v>
      </c>
      <c r="N933" s="32"/>
    </row>
    <row r="934" spans="1:14" ht="58.5" customHeight="1">
      <c r="A934" s="30"/>
      <c r="B934" s="29"/>
      <c r="C934" s="44" t="e">
        <v>#NAME?</v>
      </c>
      <c r="D934" s="41">
        <f>COUNTIF(ENTRIES!B$2:B$1913,B934)</f>
        <v>0</v>
      </c>
      <c r="E934" s="41">
        <f>IF(COUNTIFS(ENTRIES!$B$2:$B$1913,$B934,ENTRIES!$I$2:$I$1913,"Award")&gt;0,COUNTIFS(ENTRIES!$B$2:$B$1913,$B934,ENTRIES!$I$2:$I$1913,"Award"),0)</f>
        <v>0</v>
      </c>
      <c r="F934" s="41">
        <f>COUNTIFS(ENTRIES!$B$2:$B$1913,$B934,ENTRIES!$H$2:$H$1913,"A")</f>
        <v>0</v>
      </c>
      <c r="G934" s="41">
        <f>COUNTIFS(ENTRIES!$B$2:$B$1913,$B934,ENTRIES!$H$2:$H$1913,"-")</f>
        <v>0</v>
      </c>
      <c r="H934" s="41">
        <f>COUNTIFS(ENTRIES!$B$2:$B$1913,$B934,ENTRIES!$H$2:$H$1913,"W")</f>
        <v>0</v>
      </c>
      <c r="I934" s="41" t="str">
        <f t="shared" si="2"/>
        <v/>
      </c>
      <c r="J934" s="41" t="str">
        <f t="shared" si="16"/>
        <v/>
      </c>
      <c r="K934" s="30"/>
      <c r="L934" s="30"/>
      <c r="M934" s="41">
        <f t="shared" si="3"/>
        <v>0</v>
      </c>
      <c r="N934" s="32"/>
    </row>
    <row r="935" spans="1:14" ht="58.5" customHeight="1">
      <c r="A935" s="30"/>
      <c r="B935" s="29"/>
      <c r="C935" s="44" t="e">
        <v>#NAME?</v>
      </c>
      <c r="D935" s="41">
        <f>COUNTIF(ENTRIES!B$2:B$1913,B935)</f>
        <v>0</v>
      </c>
      <c r="E935" s="41">
        <f>IF(COUNTIFS(ENTRIES!$B$2:$B$1913,$B935,ENTRIES!$I$2:$I$1913,"Award")&gt;0,COUNTIFS(ENTRIES!$B$2:$B$1913,$B935,ENTRIES!$I$2:$I$1913,"Award"),0)</f>
        <v>0</v>
      </c>
      <c r="F935" s="41">
        <f>COUNTIFS(ENTRIES!$B$2:$B$1913,$B935,ENTRIES!$H$2:$H$1913,"A")</f>
        <v>0</v>
      </c>
      <c r="G935" s="41">
        <f>COUNTIFS(ENTRIES!$B$2:$B$1913,$B935,ENTRIES!$H$2:$H$1913,"-")</f>
        <v>0</v>
      </c>
      <c r="H935" s="41">
        <f>COUNTIFS(ENTRIES!$B$2:$B$1913,$B935,ENTRIES!$H$2:$H$1913,"W")</f>
        <v>0</v>
      </c>
      <c r="I935" s="41" t="str">
        <f t="shared" si="2"/>
        <v/>
      </c>
      <c r="J935" s="41" t="str">
        <f t="shared" si="16"/>
        <v/>
      </c>
      <c r="K935" s="30"/>
      <c r="L935" s="30"/>
      <c r="M935" s="41">
        <f t="shared" si="3"/>
        <v>0</v>
      </c>
      <c r="N935" s="32"/>
    </row>
    <row r="936" spans="1:14" ht="58.5" customHeight="1">
      <c r="A936" s="30"/>
      <c r="B936" s="29"/>
      <c r="C936" s="44" t="e">
        <v>#NAME?</v>
      </c>
      <c r="D936" s="41">
        <f>COUNTIF(ENTRIES!B$2:B$1913,B936)</f>
        <v>0</v>
      </c>
      <c r="E936" s="41">
        <f>IF(COUNTIFS(ENTRIES!$B$2:$B$1913,$B936,ENTRIES!$I$2:$I$1913,"Award")&gt;0,COUNTIFS(ENTRIES!$B$2:$B$1913,$B936,ENTRIES!$I$2:$I$1913,"Award"),0)</f>
        <v>0</v>
      </c>
      <c r="F936" s="41">
        <f>COUNTIFS(ENTRIES!$B$2:$B$1913,$B936,ENTRIES!$H$2:$H$1913,"A")</f>
        <v>0</v>
      </c>
      <c r="G936" s="41">
        <f>COUNTIFS(ENTRIES!$B$2:$B$1913,$B936,ENTRIES!$H$2:$H$1913,"-")</f>
        <v>0</v>
      </c>
      <c r="H936" s="41">
        <f>COUNTIFS(ENTRIES!$B$2:$B$1913,$B936,ENTRIES!$H$2:$H$1913,"W")</f>
        <v>0</v>
      </c>
      <c r="I936" s="41" t="str">
        <f t="shared" si="2"/>
        <v/>
      </c>
      <c r="J936" s="41" t="str">
        <f t="shared" si="16"/>
        <v/>
      </c>
      <c r="K936" s="30"/>
      <c r="L936" s="30"/>
      <c r="M936" s="41">
        <f t="shared" si="3"/>
        <v>0</v>
      </c>
      <c r="N936" s="32"/>
    </row>
    <row r="937" spans="1:14" ht="58.5" customHeight="1">
      <c r="A937" s="30"/>
      <c r="B937" s="29"/>
      <c r="C937" s="44" t="e">
        <v>#NAME?</v>
      </c>
      <c r="D937" s="41">
        <f>COUNTIF(ENTRIES!B$2:B$1913,B937)</f>
        <v>0</v>
      </c>
      <c r="E937" s="41">
        <f>IF(COUNTIFS(ENTRIES!$B$2:$B$1913,$B937,ENTRIES!$I$2:$I$1913,"Award")&gt;0,COUNTIFS(ENTRIES!$B$2:$B$1913,$B937,ENTRIES!$I$2:$I$1913,"Award"),0)</f>
        <v>0</v>
      </c>
      <c r="F937" s="41">
        <f>COUNTIFS(ENTRIES!$B$2:$B$1913,$B937,ENTRIES!$H$2:$H$1913,"A")</f>
        <v>0</v>
      </c>
      <c r="G937" s="41">
        <f>COUNTIFS(ENTRIES!$B$2:$B$1913,$B937,ENTRIES!$H$2:$H$1913,"-")</f>
        <v>0</v>
      </c>
      <c r="H937" s="41">
        <f>COUNTIFS(ENTRIES!$B$2:$B$1913,$B937,ENTRIES!$H$2:$H$1913,"W")</f>
        <v>0</v>
      </c>
      <c r="I937" s="41" t="str">
        <f t="shared" si="2"/>
        <v/>
      </c>
      <c r="J937" s="41" t="str">
        <f t="shared" si="16"/>
        <v/>
      </c>
      <c r="K937" s="30"/>
      <c r="L937" s="30"/>
      <c r="M937" s="41">
        <f t="shared" si="3"/>
        <v>0</v>
      </c>
      <c r="N937" s="32"/>
    </row>
    <row r="938" spans="1:14" ht="58.5" customHeight="1">
      <c r="A938" s="30"/>
      <c r="B938" s="29"/>
      <c r="C938" s="44" t="e">
        <v>#NAME?</v>
      </c>
      <c r="D938" s="41">
        <f>COUNTIF(ENTRIES!B$2:B$1913,B938)</f>
        <v>0</v>
      </c>
      <c r="E938" s="41">
        <f>IF(COUNTIFS(ENTRIES!$B$2:$B$1913,$B938,ENTRIES!$I$2:$I$1913,"Award")&gt;0,COUNTIFS(ENTRIES!$B$2:$B$1913,$B938,ENTRIES!$I$2:$I$1913,"Award"),0)</f>
        <v>0</v>
      </c>
      <c r="F938" s="41">
        <f>COUNTIFS(ENTRIES!$B$2:$B$1913,$B938,ENTRIES!$H$2:$H$1913,"A")</f>
        <v>0</v>
      </c>
      <c r="G938" s="41">
        <f>COUNTIFS(ENTRIES!$B$2:$B$1913,$B938,ENTRIES!$H$2:$H$1913,"-")</f>
        <v>0</v>
      </c>
      <c r="H938" s="41">
        <f>COUNTIFS(ENTRIES!$B$2:$B$1913,$B938,ENTRIES!$H$2:$H$1913,"W")</f>
        <v>0</v>
      </c>
      <c r="I938" s="41" t="str">
        <f t="shared" si="2"/>
        <v/>
      </c>
      <c r="J938" s="41" t="str">
        <f t="shared" si="16"/>
        <v/>
      </c>
      <c r="K938" s="30"/>
      <c r="L938" s="30"/>
      <c r="M938" s="41">
        <f t="shared" si="3"/>
        <v>0</v>
      </c>
      <c r="N938" s="32"/>
    </row>
    <row r="939" spans="1:14" ht="58.5" customHeight="1">
      <c r="A939" s="30"/>
      <c r="B939" s="29"/>
      <c r="C939" s="44" t="e">
        <v>#NAME?</v>
      </c>
      <c r="D939" s="41">
        <f>COUNTIF(ENTRIES!B$2:B$1913,B939)</f>
        <v>0</v>
      </c>
      <c r="E939" s="41">
        <f>IF(COUNTIFS(ENTRIES!$B$2:$B$1913,$B939,ENTRIES!$I$2:$I$1913,"Award")&gt;0,COUNTIFS(ENTRIES!$B$2:$B$1913,$B939,ENTRIES!$I$2:$I$1913,"Award"),0)</f>
        <v>0</v>
      </c>
      <c r="F939" s="41">
        <f>COUNTIFS(ENTRIES!$B$2:$B$1913,$B939,ENTRIES!$H$2:$H$1913,"A")</f>
        <v>0</v>
      </c>
      <c r="G939" s="41">
        <f>COUNTIFS(ENTRIES!$B$2:$B$1913,$B939,ENTRIES!$H$2:$H$1913,"-")</f>
        <v>0</v>
      </c>
      <c r="H939" s="41">
        <f>COUNTIFS(ENTRIES!$B$2:$B$1913,$B939,ENTRIES!$H$2:$H$1913,"W")</f>
        <v>0</v>
      </c>
      <c r="I939" s="41" t="str">
        <f t="shared" si="2"/>
        <v/>
      </c>
      <c r="J939" s="41" t="str">
        <f t="shared" si="16"/>
        <v/>
      </c>
      <c r="K939" s="30"/>
      <c r="L939" s="30"/>
      <c r="M939" s="41">
        <f t="shared" si="3"/>
        <v>0</v>
      </c>
      <c r="N939" s="32"/>
    </row>
    <row r="940" spans="1:14" ht="58.5" customHeight="1">
      <c r="A940" s="30"/>
      <c r="B940" s="29"/>
      <c r="C940" s="44" t="e">
        <v>#NAME?</v>
      </c>
      <c r="D940" s="41">
        <f>COUNTIF(ENTRIES!B$2:B$1913,B940)</f>
        <v>0</v>
      </c>
      <c r="E940" s="41">
        <f>IF(COUNTIFS(ENTRIES!$B$2:$B$1913,$B940,ENTRIES!$I$2:$I$1913,"Award")&gt;0,COUNTIFS(ENTRIES!$B$2:$B$1913,$B940,ENTRIES!$I$2:$I$1913,"Award"),0)</f>
        <v>0</v>
      </c>
      <c r="F940" s="41">
        <f>COUNTIFS(ENTRIES!$B$2:$B$1913,$B940,ENTRIES!$H$2:$H$1913,"A")</f>
        <v>0</v>
      </c>
      <c r="G940" s="41">
        <f>COUNTIFS(ENTRIES!$B$2:$B$1913,$B940,ENTRIES!$H$2:$H$1913,"-")</f>
        <v>0</v>
      </c>
      <c r="H940" s="41">
        <f>COUNTIFS(ENTRIES!$B$2:$B$1913,$B940,ENTRIES!$H$2:$H$1913,"W")</f>
        <v>0</v>
      </c>
      <c r="I940" s="41" t="str">
        <f t="shared" si="2"/>
        <v/>
      </c>
      <c r="J940" s="41" t="str">
        <f t="shared" si="16"/>
        <v/>
      </c>
      <c r="K940" s="30"/>
      <c r="L940" s="30"/>
      <c r="M940" s="41">
        <f t="shared" si="3"/>
        <v>0</v>
      </c>
      <c r="N940" s="32"/>
    </row>
    <row r="941" spans="1:14" ht="58.5" customHeight="1">
      <c r="A941" s="30"/>
      <c r="B941" s="29"/>
      <c r="C941" s="44" t="e">
        <v>#NAME?</v>
      </c>
      <c r="D941" s="41">
        <f>COUNTIF(ENTRIES!B$2:B$1913,B941)</f>
        <v>0</v>
      </c>
      <c r="E941" s="41">
        <f>IF(COUNTIFS(ENTRIES!$B$2:$B$1913,$B941,ENTRIES!$I$2:$I$1913,"Award")&gt;0,COUNTIFS(ENTRIES!$B$2:$B$1913,$B941,ENTRIES!$I$2:$I$1913,"Award"),0)</f>
        <v>0</v>
      </c>
      <c r="F941" s="41">
        <f>COUNTIFS(ENTRIES!$B$2:$B$1913,$B941,ENTRIES!$H$2:$H$1913,"A")</f>
        <v>0</v>
      </c>
      <c r="G941" s="41">
        <f>COUNTIFS(ENTRIES!$B$2:$B$1913,$B941,ENTRIES!$H$2:$H$1913,"-")</f>
        <v>0</v>
      </c>
      <c r="H941" s="41">
        <f>COUNTIFS(ENTRIES!$B$2:$B$1913,$B941,ENTRIES!$H$2:$H$1913,"W")</f>
        <v>0</v>
      </c>
      <c r="I941" s="41" t="str">
        <f t="shared" si="2"/>
        <v/>
      </c>
      <c r="J941" s="41" t="str">
        <f t="shared" si="16"/>
        <v/>
      </c>
      <c r="K941" s="30"/>
      <c r="L941" s="30"/>
      <c r="M941" s="41">
        <f t="shared" si="3"/>
        <v>0</v>
      </c>
      <c r="N941" s="32"/>
    </row>
    <row r="942" spans="1:14" ht="58.5" customHeight="1">
      <c r="A942" s="30"/>
      <c r="B942" s="29"/>
      <c r="C942" s="44" t="e">
        <v>#NAME?</v>
      </c>
      <c r="D942" s="41">
        <f>COUNTIF(ENTRIES!B$2:B$1913,B942)</f>
        <v>0</v>
      </c>
      <c r="E942" s="41">
        <f>IF(COUNTIFS(ENTRIES!$B$2:$B$1913,$B942,ENTRIES!$I$2:$I$1913,"Award")&gt;0,COUNTIFS(ENTRIES!$B$2:$B$1913,$B942,ENTRIES!$I$2:$I$1913,"Award"),0)</f>
        <v>0</v>
      </c>
      <c r="F942" s="41">
        <f>COUNTIFS(ENTRIES!$B$2:$B$1913,$B942,ENTRIES!$H$2:$H$1913,"A")</f>
        <v>0</v>
      </c>
      <c r="G942" s="41">
        <f>COUNTIFS(ENTRIES!$B$2:$B$1913,$B942,ENTRIES!$H$2:$H$1913,"-")</f>
        <v>0</v>
      </c>
      <c r="H942" s="41">
        <f>COUNTIFS(ENTRIES!$B$2:$B$1913,$B942,ENTRIES!$H$2:$H$1913,"W")</f>
        <v>0</v>
      </c>
      <c r="I942" s="41" t="str">
        <f t="shared" si="2"/>
        <v/>
      </c>
      <c r="J942" s="41" t="str">
        <f t="shared" si="16"/>
        <v/>
      </c>
      <c r="K942" s="30"/>
      <c r="L942" s="30"/>
      <c r="M942" s="41">
        <f t="shared" si="3"/>
        <v>0</v>
      </c>
      <c r="N942" s="32"/>
    </row>
    <row r="943" spans="1:14" ht="58.5" customHeight="1">
      <c r="A943" s="30"/>
      <c r="B943" s="29"/>
      <c r="C943" s="44" t="e">
        <v>#NAME?</v>
      </c>
      <c r="D943" s="41">
        <f>COUNTIF(ENTRIES!B$2:B$1913,B943)</f>
        <v>0</v>
      </c>
      <c r="E943" s="41">
        <f>IF(COUNTIFS(ENTRIES!$B$2:$B$1913,$B943,ENTRIES!$I$2:$I$1913,"Award")&gt;0,COUNTIFS(ENTRIES!$B$2:$B$1913,$B943,ENTRIES!$I$2:$I$1913,"Award"),0)</f>
        <v>0</v>
      </c>
      <c r="F943" s="41">
        <f>COUNTIFS(ENTRIES!$B$2:$B$1913,$B943,ENTRIES!$H$2:$H$1913,"A")</f>
        <v>0</v>
      </c>
      <c r="G943" s="41">
        <f>COUNTIFS(ENTRIES!$B$2:$B$1913,$B943,ENTRIES!$H$2:$H$1913,"-")</f>
        <v>0</v>
      </c>
      <c r="H943" s="41">
        <f>COUNTIFS(ENTRIES!$B$2:$B$1913,$B943,ENTRIES!$H$2:$H$1913,"W")</f>
        <v>0</v>
      </c>
      <c r="I943" s="41" t="str">
        <f t="shared" si="2"/>
        <v/>
      </c>
      <c r="J943" s="41" t="str">
        <f t="shared" si="16"/>
        <v/>
      </c>
      <c r="K943" s="30"/>
      <c r="L943" s="30"/>
      <c r="M943" s="41">
        <f t="shared" si="3"/>
        <v>0</v>
      </c>
      <c r="N943" s="32"/>
    </row>
    <row r="944" spans="1:14" ht="58.5" customHeight="1">
      <c r="A944" s="30"/>
      <c r="B944" s="29"/>
      <c r="C944" s="44" t="e">
        <v>#NAME?</v>
      </c>
      <c r="D944" s="41">
        <f>COUNTIF(ENTRIES!B$2:B$1913,B944)</f>
        <v>0</v>
      </c>
      <c r="E944" s="41">
        <f>IF(COUNTIFS(ENTRIES!$B$2:$B$1913,$B944,ENTRIES!$I$2:$I$1913,"Award")&gt;0,COUNTIFS(ENTRIES!$B$2:$B$1913,$B944,ENTRIES!$I$2:$I$1913,"Award"),0)</f>
        <v>0</v>
      </c>
      <c r="F944" s="41">
        <f>COUNTIFS(ENTRIES!$B$2:$B$1913,$B944,ENTRIES!$H$2:$H$1913,"A")</f>
        <v>0</v>
      </c>
      <c r="G944" s="41">
        <f>COUNTIFS(ENTRIES!$B$2:$B$1913,$B944,ENTRIES!$H$2:$H$1913,"-")</f>
        <v>0</v>
      </c>
      <c r="H944" s="41">
        <f>COUNTIFS(ENTRIES!$B$2:$B$1913,$B944,ENTRIES!$H$2:$H$1913,"W")</f>
        <v>0</v>
      </c>
      <c r="I944" s="41" t="str">
        <f t="shared" si="2"/>
        <v/>
      </c>
      <c r="J944" s="41" t="str">
        <f t="shared" si="16"/>
        <v/>
      </c>
      <c r="K944" s="30"/>
      <c r="L944" s="30"/>
      <c r="M944" s="41">
        <f t="shared" si="3"/>
        <v>0</v>
      </c>
      <c r="N944" s="32"/>
    </row>
    <row r="945" spans="1:14" ht="58.5" customHeight="1">
      <c r="A945" s="30"/>
      <c r="B945" s="29"/>
      <c r="C945" s="44" t="e">
        <v>#NAME?</v>
      </c>
      <c r="D945" s="41">
        <f>COUNTIF(ENTRIES!B$2:B$1913,B945)</f>
        <v>0</v>
      </c>
      <c r="E945" s="41">
        <f>IF(COUNTIFS(ENTRIES!$B$2:$B$1913,$B945,ENTRIES!$I$2:$I$1913,"Award")&gt;0,COUNTIFS(ENTRIES!$B$2:$B$1913,$B945,ENTRIES!$I$2:$I$1913,"Award"),0)</f>
        <v>0</v>
      </c>
      <c r="F945" s="41">
        <f>COUNTIFS(ENTRIES!$B$2:$B$1913,$B945,ENTRIES!$H$2:$H$1913,"A")</f>
        <v>0</v>
      </c>
      <c r="G945" s="41">
        <f>COUNTIFS(ENTRIES!$B$2:$B$1913,$B945,ENTRIES!$H$2:$H$1913,"-")</f>
        <v>0</v>
      </c>
      <c r="H945" s="41">
        <f>COUNTIFS(ENTRIES!$B$2:$B$1913,$B945,ENTRIES!$H$2:$H$1913,"W")</f>
        <v>0</v>
      </c>
      <c r="I945" s="41" t="str">
        <f t="shared" si="2"/>
        <v/>
      </c>
      <c r="J945" s="41" t="str">
        <f t="shared" si="16"/>
        <v/>
      </c>
      <c r="K945" s="30"/>
      <c r="L945" s="30"/>
      <c r="M945" s="41">
        <f t="shared" si="3"/>
        <v>0</v>
      </c>
      <c r="N945" s="32"/>
    </row>
    <row r="946" spans="1:14" ht="58.5" customHeight="1">
      <c r="A946" s="30"/>
      <c r="B946" s="29"/>
      <c r="C946" s="44" t="e">
        <v>#NAME?</v>
      </c>
      <c r="D946" s="41">
        <f>COUNTIF(ENTRIES!B$2:B$1913,B946)</f>
        <v>0</v>
      </c>
      <c r="E946" s="41">
        <f>IF(COUNTIFS(ENTRIES!$B$2:$B$1913,$B946,ENTRIES!$I$2:$I$1913,"Award")&gt;0,COUNTIFS(ENTRIES!$B$2:$B$1913,$B946,ENTRIES!$I$2:$I$1913,"Award"),0)</f>
        <v>0</v>
      </c>
      <c r="F946" s="41">
        <f>COUNTIFS(ENTRIES!$B$2:$B$1913,$B946,ENTRIES!$H$2:$H$1913,"A")</f>
        <v>0</v>
      </c>
      <c r="G946" s="41">
        <f>COUNTIFS(ENTRIES!$B$2:$B$1913,$B946,ENTRIES!$H$2:$H$1913,"-")</f>
        <v>0</v>
      </c>
      <c r="H946" s="41">
        <f>COUNTIFS(ENTRIES!$B$2:$B$1913,$B946,ENTRIES!$H$2:$H$1913,"W")</f>
        <v>0</v>
      </c>
      <c r="I946" s="41" t="str">
        <f t="shared" si="2"/>
        <v/>
      </c>
      <c r="J946" s="41" t="str">
        <f t="shared" si="16"/>
        <v/>
      </c>
      <c r="K946" s="30"/>
      <c r="L946" s="30"/>
      <c r="M946" s="41">
        <f t="shared" si="3"/>
        <v>0</v>
      </c>
      <c r="N946" s="32"/>
    </row>
    <row r="947" spans="1:14" ht="58.5" customHeight="1">
      <c r="A947" s="30"/>
      <c r="B947" s="29"/>
      <c r="C947" s="44" t="e">
        <v>#NAME?</v>
      </c>
      <c r="D947" s="41">
        <f>COUNTIF(ENTRIES!B$2:B$1913,B947)</f>
        <v>0</v>
      </c>
      <c r="E947" s="41">
        <f>IF(COUNTIFS(ENTRIES!$B$2:$B$1913,$B947,ENTRIES!$I$2:$I$1913,"Award")&gt;0,COUNTIFS(ENTRIES!$B$2:$B$1913,$B947,ENTRIES!$I$2:$I$1913,"Award"),0)</f>
        <v>0</v>
      </c>
      <c r="F947" s="41">
        <f>COUNTIFS(ENTRIES!$B$2:$B$1913,$B947,ENTRIES!$H$2:$H$1913,"A")</f>
        <v>0</v>
      </c>
      <c r="G947" s="41">
        <f>COUNTIFS(ENTRIES!$B$2:$B$1913,$B947,ENTRIES!$H$2:$H$1913,"-")</f>
        <v>0</v>
      </c>
      <c r="H947" s="41">
        <f>COUNTIFS(ENTRIES!$B$2:$B$1913,$B947,ENTRIES!$H$2:$H$1913,"W")</f>
        <v>0</v>
      </c>
      <c r="I947" s="41" t="str">
        <f t="shared" si="2"/>
        <v/>
      </c>
      <c r="J947" s="41" t="str">
        <f t="shared" si="16"/>
        <v/>
      </c>
      <c r="K947" s="30"/>
      <c r="L947" s="30"/>
      <c r="M947" s="41">
        <f t="shared" si="3"/>
        <v>0</v>
      </c>
      <c r="N947" s="32"/>
    </row>
    <row r="948" spans="1:14" ht="58.5" customHeight="1">
      <c r="A948" s="30"/>
      <c r="B948" s="29"/>
      <c r="C948" s="44" t="e">
        <v>#NAME?</v>
      </c>
      <c r="D948" s="41">
        <f>COUNTIF(ENTRIES!B$2:B$1913,B948)</f>
        <v>0</v>
      </c>
      <c r="E948" s="41">
        <f>IF(COUNTIFS(ENTRIES!$B$2:$B$1913,$B948,ENTRIES!$I$2:$I$1913,"Award")&gt;0,COUNTIFS(ENTRIES!$B$2:$B$1913,$B948,ENTRIES!$I$2:$I$1913,"Award"),0)</f>
        <v>0</v>
      </c>
      <c r="F948" s="41">
        <f>COUNTIFS(ENTRIES!$B$2:$B$1913,$B948,ENTRIES!$H$2:$H$1913,"A")</f>
        <v>0</v>
      </c>
      <c r="G948" s="41">
        <f>COUNTIFS(ENTRIES!$B$2:$B$1913,$B948,ENTRIES!$H$2:$H$1913,"-")</f>
        <v>0</v>
      </c>
      <c r="H948" s="41">
        <f>COUNTIFS(ENTRIES!$B$2:$B$1913,$B948,ENTRIES!$H$2:$H$1913,"W")</f>
        <v>0</v>
      </c>
      <c r="I948" s="41" t="str">
        <f t="shared" si="2"/>
        <v/>
      </c>
      <c r="J948" s="41" t="str">
        <f t="shared" si="16"/>
        <v/>
      </c>
      <c r="K948" s="30"/>
      <c r="L948" s="30"/>
      <c r="M948" s="41">
        <f t="shared" si="3"/>
        <v>0</v>
      </c>
      <c r="N948" s="32"/>
    </row>
    <row r="949" spans="1:14" ht="58.5" customHeight="1">
      <c r="A949" s="30"/>
      <c r="B949" s="29"/>
      <c r="C949" s="44" t="e">
        <v>#NAME?</v>
      </c>
      <c r="D949" s="41">
        <f>COUNTIF(ENTRIES!B$2:B$1913,B949)</f>
        <v>0</v>
      </c>
      <c r="E949" s="41">
        <f>IF(COUNTIFS(ENTRIES!$B$2:$B$1913,$B949,ENTRIES!$I$2:$I$1913,"Award")&gt;0,COUNTIFS(ENTRIES!$B$2:$B$1913,$B949,ENTRIES!$I$2:$I$1913,"Award"),0)</f>
        <v>0</v>
      </c>
      <c r="F949" s="41">
        <f>COUNTIFS(ENTRIES!$B$2:$B$1913,$B949,ENTRIES!$H$2:$H$1913,"A")</f>
        <v>0</v>
      </c>
      <c r="G949" s="41">
        <f>COUNTIFS(ENTRIES!$B$2:$B$1913,$B949,ENTRIES!$H$2:$H$1913,"-")</f>
        <v>0</v>
      </c>
      <c r="H949" s="41">
        <f>COUNTIFS(ENTRIES!$B$2:$B$1913,$B949,ENTRIES!$H$2:$H$1913,"W")</f>
        <v>0</v>
      </c>
      <c r="I949" s="41" t="str">
        <f t="shared" si="2"/>
        <v/>
      </c>
      <c r="J949" s="41" t="str">
        <f t="shared" si="16"/>
        <v/>
      </c>
      <c r="K949" s="30"/>
      <c r="L949" s="30"/>
      <c r="M949" s="41">
        <f t="shared" si="3"/>
        <v>0</v>
      </c>
      <c r="N949" s="32"/>
    </row>
    <row r="950" spans="1:14" ht="58.5" customHeight="1">
      <c r="A950" s="30"/>
      <c r="B950" s="29"/>
      <c r="C950" s="44" t="e">
        <v>#NAME?</v>
      </c>
      <c r="D950" s="41">
        <f>COUNTIF(ENTRIES!B$2:B$1913,B950)</f>
        <v>0</v>
      </c>
      <c r="E950" s="41">
        <f>IF(COUNTIFS(ENTRIES!$B$2:$B$1913,$B950,ENTRIES!$I$2:$I$1913,"Award")&gt;0,COUNTIFS(ENTRIES!$B$2:$B$1913,$B950,ENTRIES!$I$2:$I$1913,"Award"),0)</f>
        <v>0</v>
      </c>
      <c r="F950" s="41">
        <f>COUNTIFS(ENTRIES!$B$2:$B$1913,$B950,ENTRIES!$H$2:$H$1913,"A")</f>
        <v>0</v>
      </c>
      <c r="G950" s="41">
        <f>COUNTIFS(ENTRIES!$B$2:$B$1913,$B950,ENTRIES!$H$2:$H$1913,"-")</f>
        <v>0</v>
      </c>
      <c r="H950" s="41">
        <f>COUNTIFS(ENTRIES!$B$2:$B$1913,$B950,ENTRIES!$H$2:$H$1913,"W")</f>
        <v>0</v>
      </c>
      <c r="I950" s="41" t="str">
        <f t="shared" si="2"/>
        <v/>
      </c>
      <c r="J950" s="41" t="str">
        <f t="shared" si="16"/>
        <v/>
      </c>
      <c r="K950" s="30"/>
      <c r="L950" s="30"/>
      <c r="M950" s="41">
        <f t="shared" si="3"/>
        <v>0</v>
      </c>
      <c r="N950" s="32"/>
    </row>
    <row r="951" spans="1:14" ht="58.5" customHeight="1">
      <c r="A951" s="30"/>
      <c r="B951" s="29"/>
      <c r="C951" s="44" t="e">
        <v>#NAME?</v>
      </c>
      <c r="D951" s="41">
        <f>COUNTIF(ENTRIES!B$2:B$1913,B951)</f>
        <v>0</v>
      </c>
      <c r="E951" s="41">
        <f>IF(COUNTIFS(ENTRIES!$B$2:$B$1913,$B951,ENTRIES!$I$2:$I$1913,"Award")&gt;0,COUNTIFS(ENTRIES!$B$2:$B$1913,$B951,ENTRIES!$I$2:$I$1913,"Award"),0)</f>
        <v>0</v>
      </c>
      <c r="F951" s="41">
        <f>COUNTIFS(ENTRIES!$B$2:$B$1913,$B951,ENTRIES!$H$2:$H$1913,"A")</f>
        <v>0</v>
      </c>
      <c r="G951" s="41">
        <f>COUNTIFS(ENTRIES!$B$2:$B$1913,$B951,ENTRIES!$H$2:$H$1913,"-")</f>
        <v>0</v>
      </c>
      <c r="H951" s="41">
        <f>COUNTIFS(ENTRIES!$B$2:$B$1913,$B951,ENTRIES!$H$2:$H$1913,"W")</f>
        <v>0</v>
      </c>
      <c r="I951" s="41" t="str">
        <f t="shared" si="2"/>
        <v/>
      </c>
      <c r="J951" s="41" t="str">
        <f t="shared" si="16"/>
        <v/>
      </c>
      <c r="K951" s="30"/>
      <c r="L951" s="30"/>
      <c r="M951" s="41">
        <f t="shared" si="3"/>
        <v>0</v>
      </c>
      <c r="N951" s="32"/>
    </row>
    <row r="952" spans="1:14" ht="58.5" customHeight="1">
      <c r="A952" s="30"/>
      <c r="B952" s="29"/>
      <c r="C952" s="44" t="e">
        <v>#NAME?</v>
      </c>
      <c r="D952" s="41">
        <f>COUNTIF(ENTRIES!B$2:B$1913,B952)</f>
        <v>0</v>
      </c>
      <c r="E952" s="41">
        <f>IF(COUNTIFS(ENTRIES!$B$2:$B$1913,$B952,ENTRIES!$I$2:$I$1913,"Award")&gt;0,COUNTIFS(ENTRIES!$B$2:$B$1913,$B952,ENTRIES!$I$2:$I$1913,"Award"),0)</f>
        <v>0</v>
      </c>
      <c r="F952" s="41">
        <f>COUNTIFS(ENTRIES!$B$2:$B$1913,$B952,ENTRIES!$H$2:$H$1913,"A")</f>
        <v>0</v>
      </c>
      <c r="G952" s="41">
        <f>COUNTIFS(ENTRIES!$B$2:$B$1913,$B952,ENTRIES!$H$2:$H$1913,"-")</f>
        <v>0</v>
      </c>
      <c r="H952" s="41">
        <f>COUNTIFS(ENTRIES!$B$2:$B$1913,$B952,ENTRIES!$H$2:$H$1913,"W")</f>
        <v>0</v>
      </c>
      <c r="I952" s="41" t="str">
        <f t="shared" si="2"/>
        <v/>
      </c>
      <c r="J952" s="41" t="str">
        <f t="shared" si="16"/>
        <v/>
      </c>
      <c r="K952" s="30"/>
      <c r="L952" s="30"/>
      <c r="M952" s="41">
        <f t="shared" si="3"/>
        <v>0</v>
      </c>
      <c r="N952" s="32"/>
    </row>
    <row r="953" spans="1:14" ht="58.5" customHeight="1">
      <c r="A953" s="30"/>
      <c r="B953" s="29"/>
      <c r="C953" s="44" t="e">
        <v>#NAME?</v>
      </c>
      <c r="D953" s="41">
        <f>COUNTIF(ENTRIES!B$2:B$1913,B953)</f>
        <v>0</v>
      </c>
      <c r="E953" s="41">
        <f>IF(COUNTIFS(ENTRIES!$B$2:$B$1913,$B953,ENTRIES!$I$2:$I$1913,"Award")&gt;0,COUNTIFS(ENTRIES!$B$2:$B$1913,$B953,ENTRIES!$I$2:$I$1913,"Award"),0)</f>
        <v>0</v>
      </c>
      <c r="F953" s="41">
        <f>COUNTIFS(ENTRIES!$B$2:$B$1913,$B953,ENTRIES!$H$2:$H$1913,"A")</f>
        <v>0</v>
      </c>
      <c r="G953" s="41">
        <f>COUNTIFS(ENTRIES!$B$2:$B$1913,$B953,ENTRIES!$H$2:$H$1913,"-")</f>
        <v>0</v>
      </c>
      <c r="H953" s="41">
        <f>COUNTIFS(ENTRIES!$B$2:$B$1913,$B953,ENTRIES!$H$2:$H$1913,"W")</f>
        <v>0</v>
      </c>
      <c r="I953" s="41" t="str">
        <f t="shared" si="2"/>
        <v/>
      </c>
      <c r="J953" s="41" t="str">
        <f t="shared" si="16"/>
        <v/>
      </c>
      <c r="K953" s="30"/>
      <c r="L953" s="30"/>
      <c r="M953" s="41">
        <f t="shared" si="3"/>
        <v>0</v>
      </c>
      <c r="N953" s="32"/>
    </row>
    <row r="954" spans="1:14" ht="58.5" customHeight="1">
      <c r="A954" s="30"/>
      <c r="B954" s="29"/>
      <c r="C954" s="44" t="e">
        <v>#NAME?</v>
      </c>
      <c r="D954" s="41">
        <f>COUNTIF(ENTRIES!B$2:B$1913,B954)</f>
        <v>0</v>
      </c>
      <c r="E954" s="41">
        <f>IF(COUNTIFS(ENTRIES!$B$2:$B$1913,$B954,ENTRIES!$I$2:$I$1913,"Award")&gt;0,COUNTIFS(ENTRIES!$B$2:$B$1913,$B954,ENTRIES!$I$2:$I$1913,"Award"),0)</f>
        <v>0</v>
      </c>
      <c r="F954" s="41">
        <f>COUNTIFS(ENTRIES!$B$2:$B$1913,$B954,ENTRIES!$H$2:$H$1913,"A")</f>
        <v>0</v>
      </c>
      <c r="G954" s="41">
        <f>COUNTIFS(ENTRIES!$B$2:$B$1913,$B954,ENTRIES!$H$2:$H$1913,"-")</f>
        <v>0</v>
      </c>
      <c r="H954" s="41">
        <f>COUNTIFS(ENTRIES!$B$2:$B$1913,$B954,ENTRIES!$H$2:$H$1913,"W")</f>
        <v>0</v>
      </c>
      <c r="I954" s="41" t="str">
        <f t="shared" si="2"/>
        <v/>
      </c>
      <c r="J954" s="41" t="str">
        <f t="shared" si="16"/>
        <v/>
      </c>
      <c r="K954" s="30"/>
      <c r="L954" s="30"/>
      <c r="M954" s="41">
        <f t="shared" si="3"/>
        <v>0</v>
      </c>
      <c r="N954" s="32"/>
    </row>
    <row r="955" spans="1:14" ht="58.5" customHeight="1">
      <c r="A955" s="30"/>
      <c r="B955" s="29"/>
      <c r="C955" s="44" t="e">
        <v>#NAME?</v>
      </c>
      <c r="D955" s="41">
        <f>COUNTIF(ENTRIES!B$2:B$1913,B955)</f>
        <v>0</v>
      </c>
      <c r="E955" s="41">
        <f>IF(COUNTIFS(ENTRIES!$B$2:$B$1913,$B955,ENTRIES!$I$2:$I$1913,"Award")&gt;0,COUNTIFS(ENTRIES!$B$2:$B$1913,$B955,ENTRIES!$I$2:$I$1913,"Award"),0)</f>
        <v>0</v>
      </c>
      <c r="F955" s="41">
        <f>COUNTIFS(ENTRIES!$B$2:$B$1913,$B955,ENTRIES!$H$2:$H$1913,"A")</f>
        <v>0</v>
      </c>
      <c r="G955" s="41">
        <f>COUNTIFS(ENTRIES!$B$2:$B$1913,$B955,ENTRIES!$H$2:$H$1913,"-")</f>
        <v>0</v>
      </c>
      <c r="H955" s="41">
        <f>COUNTIFS(ENTRIES!$B$2:$B$1913,$B955,ENTRIES!$H$2:$H$1913,"W")</f>
        <v>0</v>
      </c>
      <c r="I955" s="41" t="str">
        <f t="shared" si="2"/>
        <v/>
      </c>
      <c r="J955" s="41" t="str">
        <f t="shared" si="16"/>
        <v/>
      </c>
      <c r="K955" s="30"/>
      <c r="L955" s="30"/>
      <c r="M955" s="41">
        <f t="shared" si="3"/>
        <v>0</v>
      </c>
      <c r="N955" s="32"/>
    </row>
    <row r="956" spans="1:14" ht="58.5" customHeight="1">
      <c r="A956" s="30"/>
      <c r="B956" s="29"/>
      <c r="C956" s="44" t="e">
        <v>#NAME?</v>
      </c>
      <c r="D956" s="41">
        <f>COUNTIF(ENTRIES!B$2:B$1913,B956)</f>
        <v>0</v>
      </c>
      <c r="E956" s="41">
        <f>IF(COUNTIFS(ENTRIES!$B$2:$B$1913,$B956,ENTRIES!$I$2:$I$1913,"Award")&gt;0,COUNTIFS(ENTRIES!$B$2:$B$1913,$B956,ENTRIES!$I$2:$I$1913,"Award"),0)</f>
        <v>0</v>
      </c>
      <c r="F956" s="41">
        <f>COUNTIFS(ENTRIES!$B$2:$B$1913,$B956,ENTRIES!$H$2:$H$1913,"A")</f>
        <v>0</v>
      </c>
      <c r="G956" s="41">
        <f>COUNTIFS(ENTRIES!$B$2:$B$1913,$B956,ENTRIES!$H$2:$H$1913,"-")</f>
        <v>0</v>
      </c>
      <c r="H956" s="41">
        <f>COUNTIFS(ENTRIES!$B$2:$B$1913,$B956,ENTRIES!$H$2:$H$1913,"W")</f>
        <v>0</v>
      </c>
      <c r="I956" s="41" t="str">
        <f t="shared" si="2"/>
        <v/>
      </c>
      <c r="J956" s="41" t="str">
        <f t="shared" si="16"/>
        <v/>
      </c>
      <c r="K956" s="30"/>
      <c r="L956" s="30"/>
      <c r="M956" s="41">
        <f t="shared" si="3"/>
        <v>0</v>
      </c>
      <c r="N956" s="32"/>
    </row>
    <row r="957" spans="1:14" ht="58.5" customHeight="1">
      <c r="A957" s="30"/>
      <c r="B957" s="29"/>
      <c r="C957" s="44" t="e">
        <v>#NAME?</v>
      </c>
      <c r="D957" s="41">
        <f>COUNTIF(ENTRIES!B$2:B$1913,B957)</f>
        <v>0</v>
      </c>
      <c r="E957" s="41">
        <f>IF(COUNTIFS(ENTRIES!$B$2:$B$1913,$B957,ENTRIES!$I$2:$I$1913,"Award")&gt;0,COUNTIFS(ENTRIES!$B$2:$B$1913,$B957,ENTRIES!$I$2:$I$1913,"Award"),0)</f>
        <v>0</v>
      </c>
      <c r="F957" s="41">
        <f>COUNTIFS(ENTRIES!$B$2:$B$1913,$B957,ENTRIES!$H$2:$H$1913,"A")</f>
        <v>0</v>
      </c>
      <c r="G957" s="41">
        <f>COUNTIFS(ENTRIES!$B$2:$B$1913,$B957,ENTRIES!$H$2:$H$1913,"-")</f>
        <v>0</v>
      </c>
      <c r="H957" s="41">
        <f>COUNTIFS(ENTRIES!$B$2:$B$1913,$B957,ENTRIES!$H$2:$H$1913,"W")</f>
        <v>0</v>
      </c>
      <c r="I957" s="41" t="str">
        <f t="shared" si="2"/>
        <v/>
      </c>
      <c r="J957" s="41" t="str">
        <f t="shared" si="16"/>
        <v/>
      </c>
      <c r="K957" s="30"/>
      <c r="L957" s="30"/>
      <c r="M957" s="41">
        <f t="shared" si="3"/>
        <v>0</v>
      </c>
      <c r="N957" s="32"/>
    </row>
    <row r="958" spans="1:14" ht="58.5" customHeight="1">
      <c r="A958" s="30"/>
      <c r="B958" s="29"/>
      <c r="C958" s="44" t="e">
        <v>#NAME?</v>
      </c>
      <c r="D958" s="41">
        <f>COUNTIF(ENTRIES!B$2:B$1913,B958)</f>
        <v>0</v>
      </c>
      <c r="E958" s="41">
        <f>IF(COUNTIFS(ENTRIES!$B$2:$B$1913,$B958,ENTRIES!$I$2:$I$1913,"Award")&gt;0,COUNTIFS(ENTRIES!$B$2:$B$1913,$B958,ENTRIES!$I$2:$I$1913,"Award"),0)</f>
        <v>0</v>
      </c>
      <c r="F958" s="41">
        <f>COUNTIFS(ENTRIES!$B$2:$B$1913,$B958,ENTRIES!$H$2:$H$1913,"A")</f>
        <v>0</v>
      </c>
      <c r="G958" s="41">
        <f>COUNTIFS(ENTRIES!$B$2:$B$1913,$B958,ENTRIES!$H$2:$H$1913,"-")</f>
        <v>0</v>
      </c>
      <c r="H958" s="41">
        <f>COUNTIFS(ENTRIES!$B$2:$B$1913,$B958,ENTRIES!$H$2:$H$1913,"W")</f>
        <v>0</v>
      </c>
      <c r="I958" s="41" t="str">
        <f t="shared" si="2"/>
        <v/>
      </c>
      <c r="J958" s="41" t="str">
        <f t="shared" si="16"/>
        <v/>
      </c>
      <c r="K958" s="30"/>
      <c r="L958" s="30"/>
      <c r="M958" s="41">
        <f t="shared" si="3"/>
        <v>0</v>
      </c>
      <c r="N958" s="32"/>
    </row>
    <row r="959" spans="1:14" ht="58.5" customHeight="1">
      <c r="A959" s="30"/>
      <c r="B959" s="29"/>
      <c r="C959" s="44" t="e">
        <v>#NAME?</v>
      </c>
      <c r="D959" s="41">
        <f>COUNTIF(ENTRIES!B$2:B$1913,B959)</f>
        <v>0</v>
      </c>
      <c r="E959" s="41">
        <f>IF(COUNTIFS(ENTRIES!$B$2:$B$1913,$B959,ENTRIES!$I$2:$I$1913,"Award")&gt;0,COUNTIFS(ENTRIES!$B$2:$B$1913,$B959,ENTRIES!$I$2:$I$1913,"Award"),0)</f>
        <v>0</v>
      </c>
      <c r="F959" s="41">
        <f>COUNTIFS(ENTRIES!$B$2:$B$1913,$B959,ENTRIES!$H$2:$H$1913,"A")</f>
        <v>0</v>
      </c>
      <c r="G959" s="41">
        <f>COUNTIFS(ENTRIES!$B$2:$B$1913,$B959,ENTRIES!$H$2:$H$1913,"-")</f>
        <v>0</v>
      </c>
      <c r="H959" s="41">
        <f>COUNTIFS(ENTRIES!$B$2:$B$1913,$B959,ENTRIES!$H$2:$H$1913,"W")</f>
        <v>0</v>
      </c>
      <c r="I959" s="41" t="str">
        <f t="shared" si="2"/>
        <v/>
      </c>
      <c r="J959" s="41" t="str">
        <f t="shared" si="16"/>
        <v/>
      </c>
      <c r="K959" s="30"/>
      <c r="L959" s="30"/>
      <c r="M959" s="41">
        <f t="shared" si="3"/>
        <v>0</v>
      </c>
      <c r="N959" s="32"/>
    </row>
    <row r="960" spans="1:14" ht="58.5" customHeight="1">
      <c r="A960" s="30"/>
      <c r="B960" s="29"/>
      <c r="C960" s="44" t="e">
        <v>#NAME?</v>
      </c>
      <c r="D960" s="41">
        <f>COUNTIF(ENTRIES!B$2:B$1913,B960)</f>
        <v>0</v>
      </c>
      <c r="E960" s="41">
        <f>IF(COUNTIFS(ENTRIES!$B$2:$B$1913,$B960,ENTRIES!$I$2:$I$1913,"Award")&gt;0,COUNTIFS(ENTRIES!$B$2:$B$1913,$B960,ENTRIES!$I$2:$I$1913,"Award"),0)</f>
        <v>0</v>
      </c>
      <c r="F960" s="41">
        <f>COUNTIFS(ENTRIES!$B$2:$B$1913,$B960,ENTRIES!$H$2:$H$1913,"A")</f>
        <v>0</v>
      </c>
      <c r="G960" s="41">
        <f>COUNTIFS(ENTRIES!$B$2:$B$1913,$B960,ENTRIES!$H$2:$H$1913,"-")</f>
        <v>0</v>
      </c>
      <c r="H960" s="41">
        <f>COUNTIFS(ENTRIES!$B$2:$B$1913,$B960,ENTRIES!$H$2:$H$1913,"W")</f>
        <v>0</v>
      </c>
      <c r="I960" s="41" t="str">
        <f t="shared" si="2"/>
        <v/>
      </c>
      <c r="J960" s="41" t="str">
        <f t="shared" si="16"/>
        <v/>
      </c>
      <c r="K960" s="30"/>
      <c r="L960" s="30"/>
      <c r="M960" s="41">
        <f t="shared" si="3"/>
        <v>0</v>
      </c>
      <c r="N960" s="32"/>
    </row>
    <row r="961" spans="1:14" ht="58.5" customHeight="1">
      <c r="A961" s="30"/>
      <c r="B961" s="29"/>
      <c r="C961" s="44" t="e">
        <v>#NAME?</v>
      </c>
      <c r="D961" s="41">
        <f>COUNTIF(ENTRIES!B$2:B$1913,B961)</f>
        <v>0</v>
      </c>
      <c r="E961" s="41">
        <f>IF(COUNTIFS(ENTRIES!$B$2:$B$1913,$B961,ENTRIES!$I$2:$I$1913,"Award")&gt;0,COUNTIFS(ENTRIES!$B$2:$B$1913,$B961,ENTRIES!$I$2:$I$1913,"Award"),0)</f>
        <v>0</v>
      </c>
      <c r="F961" s="41">
        <f>COUNTIFS(ENTRIES!$B$2:$B$1913,$B961,ENTRIES!$H$2:$H$1913,"A")</f>
        <v>0</v>
      </c>
      <c r="G961" s="41">
        <f>COUNTIFS(ENTRIES!$B$2:$B$1913,$B961,ENTRIES!$H$2:$H$1913,"-")</f>
        <v>0</v>
      </c>
      <c r="H961" s="41">
        <f>COUNTIFS(ENTRIES!$B$2:$B$1913,$B961,ENTRIES!$H$2:$H$1913,"W")</f>
        <v>0</v>
      </c>
      <c r="I961" s="41" t="str">
        <f t="shared" si="2"/>
        <v/>
      </c>
      <c r="J961" s="41" t="str">
        <f t="shared" si="16"/>
        <v/>
      </c>
      <c r="K961" s="30"/>
      <c r="L961" s="30"/>
      <c r="M961" s="41">
        <f t="shared" si="3"/>
        <v>0</v>
      </c>
      <c r="N961" s="32"/>
    </row>
    <row r="962" spans="1:14" ht="58.5" customHeight="1">
      <c r="A962" s="30"/>
      <c r="B962" s="29"/>
      <c r="C962" s="44" t="e">
        <v>#NAME?</v>
      </c>
      <c r="D962" s="41">
        <f>COUNTIF(ENTRIES!B$2:B$1913,B962)</f>
        <v>0</v>
      </c>
      <c r="E962" s="41">
        <f>IF(COUNTIFS(ENTRIES!$B$2:$B$1913,$B962,ENTRIES!$I$2:$I$1913,"Award")&gt;0,COUNTIFS(ENTRIES!$B$2:$B$1913,$B962,ENTRIES!$I$2:$I$1913,"Award"),0)</f>
        <v>0</v>
      </c>
      <c r="F962" s="41">
        <f>COUNTIFS(ENTRIES!$B$2:$B$1913,$B962,ENTRIES!$H$2:$H$1913,"A")</f>
        <v>0</v>
      </c>
      <c r="G962" s="41">
        <f>COUNTIFS(ENTRIES!$B$2:$B$1913,$B962,ENTRIES!$H$2:$H$1913,"-")</f>
        <v>0</v>
      </c>
      <c r="H962" s="41">
        <f>COUNTIFS(ENTRIES!$B$2:$B$1913,$B962,ENTRIES!$H$2:$H$1913,"W")</f>
        <v>0</v>
      </c>
      <c r="I962" s="41" t="str">
        <f t="shared" si="2"/>
        <v/>
      </c>
      <c r="J962" s="41" t="str">
        <f t="shared" si="16"/>
        <v/>
      </c>
      <c r="K962" s="30"/>
      <c r="L962" s="30"/>
      <c r="M962" s="41">
        <f t="shared" si="3"/>
        <v>0</v>
      </c>
      <c r="N962" s="32"/>
    </row>
    <row r="963" spans="1:14" ht="58.5" customHeight="1">
      <c r="A963" s="30"/>
      <c r="B963" s="29"/>
      <c r="C963" s="44" t="e">
        <v>#NAME?</v>
      </c>
      <c r="D963" s="41">
        <f>COUNTIF(ENTRIES!B$2:B$1913,B963)</f>
        <v>0</v>
      </c>
      <c r="E963" s="41">
        <f>IF(COUNTIFS(ENTRIES!$B$2:$B$1913,$B963,ENTRIES!$I$2:$I$1913,"Award")&gt;0,COUNTIFS(ENTRIES!$B$2:$B$1913,$B963,ENTRIES!$I$2:$I$1913,"Award"),0)</f>
        <v>0</v>
      </c>
      <c r="F963" s="41">
        <f>COUNTIFS(ENTRIES!$B$2:$B$1913,$B963,ENTRIES!$H$2:$H$1913,"A")</f>
        <v>0</v>
      </c>
      <c r="G963" s="41">
        <f>COUNTIFS(ENTRIES!$B$2:$B$1913,$B963,ENTRIES!$H$2:$H$1913,"-")</f>
        <v>0</v>
      </c>
      <c r="H963" s="41">
        <f>COUNTIFS(ENTRIES!$B$2:$B$1913,$B963,ENTRIES!$H$2:$H$1913,"W")</f>
        <v>0</v>
      </c>
      <c r="I963" s="41" t="str">
        <f t="shared" si="2"/>
        <v/>
      </c>
      <c r="J963" s="41" t="str">
        <f t="shared" si="16"/>
        <v/>
      </c>
      <c r="K963" s="30"/>
      <c r="L963" s="30"/>
      <c r="M963" s="41">
        <f t="shared" si="3"/>
        <v>0</v>
      </c>
      <c r="N963" s="32"/>
    </row>
    <row r="964" spans="1:14" ht="58.5" customHeight="1">
      <c r="A964" s="30"/>
      <c r="B964" s="29"/>
      <c r="C964" s="44" t="e">
        <v>#NAME?</v>
      </c>
      <c r="D964" s="41">
        <f>COUNTIF(ENTRIES!B$2:B$1913,B964)</f>
        <v>0</v>
      </c>
      <c r="E964" s="41">
        <f>IF(COUNTIFS(ENTRIES!$B$2:$B$1913,$B964,ENTRIES!$I$2:$I$1913,"Award")&gt;0,COUNTIFS(ENTRIES!$B$2:$B$1913,$B964,ENTRIES!$I$2:$I$1913,"Award"),0)</f>
        <v>0</v>
      </c>
      <c r="F964" s="41">
        <f>COUNTIFS(ENTRIES!$B$2:$B$1913,$B964,ENTRIES!$H$2:$H$1913,"A")</f>
        <v>0</v>
      </c>
      <c r="G964" s="41">
        <f>COUNTIFS(ENTRIES!$B$2:$B$1913,$B964,ENTRIES!$H$2:$H$1913,"-")</f>
        <v>0</v>
      </c>
      <c r="H964" s="41">
        <f>COUNTIFS(ENTRIES!$B$2:$B$1913,$B964,ENTRIES!$H$2:$H$1913,"W")</f>
        <v>0</v>
      </c>
      <c r="I964" s="41" t="str">
        <f t="shared" si="2"/>
        <v/>
      </c>
      <c r="J964" s="41" t="str">
        <f t="shared" si="16"/>
        <v/>
      </c>
      <c r="K964" s="30"/>
      <c r="L964" s="30"/>
      <c r="M964" s="41">
        <f t="shared" si="3"/>
        <v>0</v>
      </c>
      <c r="N964" s="32"/>
    </row>
    <row r="965" spans="1:14" ht="58.5" customHeight="1">
      <c r="A965" s="30"/>
      <c r="B965" s="29"/>
      <c r="C965" s="44" t="e">
        <v>#NAME?</v>
      </c>
      <c r="D965" s="41">
        <f>COUNTIF(ENTRIES!B$2:B$1913,B965)</f>
        <v>0</v>
      </c>
      <c r="E965" s="41">
        <f>IF(COUNTIFS(ENTRIES!$B$2:$B$1913,$B965,ENTRIES!$I$2:$I$1913,"Award")&gt;0,COUNTIFS(ENTRIES!$B$2:$B$1913,$B965,ENTRIES!$I$2:$I$1913,"Award"),0)</f>
        <v>0</v>
      </c>
      <c r="F965" s="41">
        <f>COUNTIFS(ENTRIES!$B$2:$B$1913,$B965,ENTRIES!$H$2:$H$1913,"A")</f>
        <v>0</v>
      </c>
      <c r="G965" s="41">
        <f>COUNTIFS(ENTRIES!$B$2:$B$1913,$B965,ENTRIES!$H$2:$H$1913,"-")</f>
        <v>0</v>
      </c>
      <c r="H965" s="41">
        <f>COUNTIFS(ENTRIES!$B$2:$B$1913,$B965,ENTRIES!$H$2:$H$1913,"W")</f>
        <v>0</v>
      </c>
      <c r="I965" s="41" t="str">
        <f t="shared" si="2"/>
        <v/>
      </c>
      <c r="J965" s="41" t="str">
        <f t="shared" si="16"/>
        <v/>
      </c>
      <c r="K965" s="30"/>
      <c r="L965" s="30"/>
      <c r="M965" s="41">
        <f t="shared" si="3"/>
        <v>0</v>
      </c>
      <c r="N965" s="32"/>
    </row>
    <row r="966" spans="1:14" ht="58.5" customHeight="1">
      <c r="A966" s="30"/>
      <c r="B966" s="29"/>
      <c r="C966" s="44" t="e">
        <v>#NAME?</v>
      </c>
      <c r="D966" s="41">
        <f>COUNTIF(ENTRIES!B$2:B$1913,B966)</f>
        <v>0</v>
      </c>
      <c r="E966" s="41">
        <f>IF(COUNTIFS(ENTRIES!$B$2:$B$1913,$B966,ENTRIES!$I$2:$I$1913,"Award")&gt;0,COUNTIFS(ENTRIES!$B$2:$B$1913,$B966,ENTRIES!$I$2:$I$1913,"Award"),0)</f>
        <v>0</v>
      </c>
      <c r="F966" s="41">
        <f>COUNTIFS(ENTRIES!$B$2:$B$1913,$B966,ENTRIES!$H$2:$H$1913,"A")</f>
        <v>0</v>
      </c>
      <c r="G966" s="41">
        <f>COUNTIFS(ENTRIES!$B$2:$B$1913,$B966,ENTRIES!$H$2:$H$1913,"-")</f>
        <v>0</v>
      </c>
      <c r="H966" s="41">
        <f>COUNTIFS(ENTRIES!$B$2:$B$1913,$B966,ENTRIES!$H$2:$H$1913,"W")</f>
        <v>0</v>
      </c>
      <c r="I966" s="41" t="str">
        <f t="shared" si="2"/>
        <v/>
      </c>
      <c r="J966" s="41" t="str">
        <f t="shared" si="16"/>
        <v/>
      </c>
      <c r="K966" s="30"/>
      <c r="L966" s="30"/>
      <c r="M966" s="41">
        <f t="shared" si="3"/>
        <v>0</v>
      </c>
      <c r="N966" s="32"/>
    </row>
    <row r="967" spans="1:14" ht="58.5" customHeight="1">
      <c r="A967" s="30"/>
      <c r="B967" s="29"/>
      <c r="C967" s="44" t="e">
        <v>#NAME?</v>
      </c>
      <c r="D967" s="41">
        <f>COUNTIF(ENTRIES!B$2:B$1913,B967)</f>
        <v>0</v>
      </c>
      <c r="E967" s="41">
        <f>IF(COUNTIFS(ENTRIES!$B$2:$B$1913,$B967,ENTRIES!$I$2:$I$1913,"Award")&gt;0,COUNTIFS(ENTRIES!$B$2:$B$1913,$B967,ENTRIES!$I$2:$I$1913,"Award"),0)</f>
        <v>0</v>
      </c>
      <c r="F967" s="41">
        <f>COUNTIFS(ENTRIES!$B$2:$B$1913,$B967,ENTRIES!$H$2:$H$1913,"A")</f>
        <v>0</v>
      </c>
      <c r="G967" s="41">
        <f>COUNTIFS(ENTRIES!$B$2:$B$1913,$B967,ENTRIES!$H$2:$H$1913,"-")</f>
        <v>0</v>
      </c>
      <c r="H967" s="41">
        <f>COUNTIFS(ENTRIES!$B$2:$B$1913,$B967,ENTRIES!$H$2:$H$1913,"W")</f>
        <v>0</v>
      </c>
      <c r="I967" s="41" t="str">
        <f t="shared" si="2"/>
        <v/>
      </c>
      <c r="J967" s="41" t="str">
        <f t="shared" si="16"/>
        <v/>
      </c>
      <c r="K967" s="30"/>
      <c r="L967" s="30"/>
      <c r="M967" s="41">
        <f t="shared" si="3"/>
        <v>0</v>
      </c>
      <c r="N967" s="32"/>
    </row>
    <row r="968" spans="1:14" ht="58.5" customHeight="1">
      <c r="A968" s="30"/>
      <c r="B968" s="29"/>
      <c r="C968" s="44" t="e">
        <v>#NAME?</v>
      </c>
      <c r="D968" s="41">
        <f>COUNTIF(ENTRIES!B$2:B$1913,B968)</f>
        <v>0</v>
      </c>
      <c r="E968" s="41">
        <f>IF(COUNTIFS(ENTRIES!$B$2:$B$1913,$B968,ENTRIES!$I$2:$I$1913,"Award")&gt;0,COUNTIFS(ENTRIES!$B$2:$B$1913,$B968,ENTRIES!$I$2:$I$1913,"Award"),0)</f>
        <v>0</v>
      </c>
      <c r="F968" s="41">
        <f>COUNTIFS(ENTRIES!$B$2:$B$1913,$B968,ENTRIES!$H$2:$H$1913,"A")</f>
        <v>0</v>
      </c>
      <c r="G968" s="41">
        <f>COUNTIFS(ENTRIES!$B$2:$B$1913,$B968,ENTRIES!$H$2:$H$1913,"-")</f>
        <v>0</v>
      </c>
      <c r="H968" s="41">
        <f>COUNTIFS(ENTRIES!$B$2:$B$1913,$B968,ENTRIES!$H$2:$H$1913,"W")</f>
        <v>0</v>
      </c>
      <c r="I968" s="41" t="str">
        <f t="shared" si="2"/>
        <v/>
      </c>
      <c r="J968" s="41" t="str">
        <f t="shared" si="16"/>
        <v/>
      </c>
      <c r="K968" s="30"/>
      <c r="L968" s="30"/>
      <c r="M968" s="41">
        <f t="shared" si="3"/>
        <v>0</v>
      </c>
      <c r="N968" s="32"/>
    </row>
    <row r="969" spans="1:14" ht="58.5" customHeight="1">
      <c r="A969" s="30"/>
      <c r="B969" s="29"/>
      <c r="C969" s="44" t="e">
        <v>#NAME?</v>
      </c>
      <c r="D969" s="41">
        <f>COUNTIF(ENTRIES!B$2:B$1913,B969)</f>
        <v>0</v>
      </c>
      <c r="E969" s="41">
        <f>IF(COUNTIFS(ENTRIES!$B$2:$B$1913,$B969,ENTRIES!$I$2:$I$1913,"Award")&gt;0,COUNTIFS(ENTRIES!$B$2:$B$1913,$B969,ENTRIES!$I$2:$I$1913,"Award"),0)</f>
        <v>0</v>
      </c>
      <c r="F969" s="41">
        <f>COUNTIFS(ENTRIES!$B$2:$B$1913,$B969,ENTRIES!$H$2:$H$1913,"A")</f>
        <v>0</v>
      </c>
      <c r="G969" s="41">
        <f>COUNTIFS(ENTRIES!$B$2:$B$1913,$B969,ENTRIES!$H$2:$H$1913,"-")</f>
        <v>0</v>
      </c>
      <c r="H969" s="41">
        <f>COUNTIFS(ENTRIES!$B$2:$B$1913,$B969,ENTRIES!$H$2:$H$1913,"W")</f>
        <v>0</v>
      </c>
      <c r="I969" s="41" t="str">
        <f t="shared" si="2"/>
        <v/>
      </c>
      <c r="J969" s="41" t="str">
        <f t="shared" si="16"/>
        <v/>
      </c>
      <c r="K969" s="30"/>
      <c r="L969" s="30"/>
      <c r="M969" s="41">
        <f t="shared" si="3"/>
        <v>0</v>
      </c>
      <c r="N969" s="32"/>
    </row>
    <row r="970" spans="1:14" ht="58.5" customHeight="1">
      <c r="A970" s="30"/>
      <c r="B970" s="29"/>
      <c r="C970" s="44" t="e">
        <v>#NAME?</v>
      </c>
      <c r="D970" s="41">
        <f>COUNTIF(ENTRIES!B$2:B$1913,B970)</f>
        <v>0</v>
      </c>
      <c r="E970" s="41">
        <f>IF(COUNTIFS(ENTRIES!$B$2:$B$1913,$B970,ENTRIES!$I$2:$I$1913,"Award")&gt;0,COUNTIFS(ENTRIES!$B$2:$B$1913,$B970,ENTRIES!$I$2:$I$1913,"Award"),0)</f>
        <v>0</v>
      </c>
      <c r="F970" s="41">
        <f>COUNTIFS(ENTRIES!$B$2:$B$1913,$B970,ENTRIES!$H$2:$H$1913,"A")</f>
        <v>0</v>
      </c>
      <c r="G970" s="41">
        <f>COUNTIFS(ENTRIES!$B$2:$B$1913,$B970,ENTRIES!$H$2:$H$1913,"-")</f>
        <v>0</v>
      </c>
      <c r="H970" s="41">
        <f>COUNTIFS(ENTRIES!$B$2:$B$1913,$B970,ENTRIES!$H$2:$H$1913,"W")</f>
        <v>0</v>
      </c>
      <c r="I970" s="41" t="str">
        <f t="shared" si="2"/>
        <v/>
      </c>
      <c r="J970" s="41" t="str">
        <f t="shared" si="16"/>
        <v/>
      </c>
      <c r="K970" s="30"/>
      <c r="L970" s="30"/>
      <c r="M970" s="41">
        <f t="shared" si="3"/>
        <v>0</v>
      </c>
      <c r="N970" s="32"/>
    </row>
    <row r="971" spans="1:14" ht="58.5" customHeight="1">
      <c r="A971" s="30"/>
      <c r="B971" s="29"/>
      <c r="C971" s="44" t="e">
        <v>#NAME?</v>
      </c>
      <c r="D971" s="41">
        <f>COUNTIF(ENTRIES!B$2:B$1913,B971)</f>
        <v>0</v>
      </c>
      <c r="E971" s="41">
        <f>IF(COUNTIFS(ENTRIES!$B$2:$B$1913,$B971,ENTRIES!$I$2:$I$1913,"Award")&gt;0,COUNTIFS(ENTRIES!$B$2:$B$1913,$B971,ENTRIES!$I$2:$I$1913,"Award"),0)</f>
        <v>0</v>
      </c>
      <c r="F971" s="41">
        <f>COUNTIFS(ENTRIES!$B$2:$B$1913,$B971,ENTRIES!$H$2:$H$1913,"A")</f>
        <v>0</v>
      </c>
      <c r="G971" s="41">
        <f>COUNTIFS(ENTRIES!$B$2:$B$1913,$B971,ENTRIES!$H$2:$H$1913,"-")</f>
        <v>0</v>
      </c>
      <c r="H971" s="41">
        <f>COUNTIFS(ENTRIES!$B$2:$B$1913,$B971,ENTRIES!$H$2:$H$1913,"W")</f>
        <v>0</v>
      </c>
      <c r="I971" s="41" t="str">
        <f t="shared" si="2"/>
        <v/>
      </c>
      <c r="J971" s="41" t="str">
        <f t="shared" si="16"/>
        <v/>
      </c>
      <c r="K971" s="30"/>
      <c r="L971" s="30"/>
      <c r="M971" s="41">
        <f t="shared" si="3"/>
        <v>0</v>
      </c>
      <c r="N971" s="32"/>
    </row>
    <row r="972" spans="1:14" ht="58.5" customHeight="1">
      <c r="A972" s="30"/>
      <c r="B972" s="29"/>
      <c r="C972" s="44" t="e">
        <v>#NAME?</v>
      </c>
      <c r="D972" s="41">
        <f>COUNTIF(ENTRIES!B$2:B$1913,B972)</f>
        <v>0</v>
      </c>
      <c r="E972" s="41">
        <f>IF(COUNTIFS(ENTRIES!$B$2:$B$1913,$B972,ENTRIES!$I$2:$I$1913,"Award")&gt;0,COUNTIFS(ENTRIES!$B$2:$B$1913,$B972,ENTRIES!$I$2:$I$1913,"Award"),0)</f>
        <v>0</v>
      </c>
      <c r="F972" s="41">
        <f>COUNTIFS(ENTRIES!$B$2:$B$1913,$B972,ENTRIES!$H$2:$H$1913,"A")</f>
        <v>0</v>
      </c>
      <c r="G972" s="41">
        <f>COUNTIFS(ENTRIES!$B$2:$B$1913,$B972,ENTRIES!$H$2:$H$1913,"-")</f>
        <v>0</v>
      </c>
      <c r="H972" s="41">
        <f>COUNTIFS(ENTRIES!$B$2:$B$1913,$B972,ENTRIES!$H$2:$H$1913,"W")</f>
        <v>0</v>
      </c>
      <c r="I972" s="41" t="str">
        <f t="shared" si="2"/>
        <v/>
      </c>
      <c r="J972" s="41" t="str">
        <f t="shared" si="16"/>
        <v/>
      </c>
      <c r="K972" s="30"/>
      <c r="L972" s="30"/>
      <c r="M972" s="41">
        <f t="shared" si="3"/>
        <v>0</v>
      </c>
      <c r="N972" s="32"/>
    </row>
    <row r="973" spans="1:14" ht="58.5" customHeight="1">
      <c r="A973" s="30"/>
      <c r="B973" s="29"/>
      <c r="C973" s="44" t="e">
        <v>#NAME?</v>
      </c>
      <c r="D973" s="41">
        <f>COUNTIF(ENTRIES!B$2:B$1913,B973)</f>
        <v>0</v>
      </c>
      <c r="E973" s="41">
        <f>IF(COUNTIFS(ENTRIES!$B$2:$B$1913,$B973,ENTRIES!$I$2:$I$1913,"Award")&gt;0,COUNTIFS(ENTRIES!$B$2:$B$1913,$B973,ENTRIES!$I$2:$I$1913,"Award"),0)</f>
        <v>0</v>
      </c>
      <c r="F973" s="41">
        <f>COUNTIFS(ENTRIES!$B$2:$B$1913,$B973,ENTRIES!$H$2:$H$1913,"A")</f>
        <v>0</v>
      </c>
      <c r="G973" s="41">
        <f>COUNTIFS(ENTRIES!$B$2:$B$1913,$B973,ENTRIES!$H$2:$H$1913,"-")</f>
        <v>0</v>
      </c>
      <c r="H973" s="41">
        <f>COUNTIFS(ENTRIES!$B$2:$B$1913,$B973,ENTRIES!$H$2:$H$1913,"W")</f>
        <v>0</v>
      </c>
      <c r="I973" s="41" t="str">
        <f t="shared" si="2"/>
        <v/>
      </c>
      <c r="J973" s="41" t="str">
        <f t="shared" si="16"/>
        <v/>
      </c>
      <c r="K973" s="30"/>
      <c r="L973" s="30"/>
      <c r="M973" s="41">
        <f t="shared" si="3"/>
        <v>0</v>
      </c>
      <c r="N973" s="32"/>
    </row>
    <row r="974" spans="1:14" ht="58.5" customHeight="1">
      <c r="A974" s="30"/>
      <c r="B974" s="29"/>
      <c r="C974" s="44" t="e">
        <v>#NAME?</v>
      </c>
      <c r="D974" s="41">
        <f>COUNTIF(ENTRIES!B$2:B$1913,B974)</f>
        <v>0</v>
      </c>
      <c r="E974" s="41">
        <f>IF(COUNTIFS(ENTRIES!$B$2:$B$1913,$B974,ENTRIES!$I$2:$I$1913,"Award")&gt;0,COUNTIFS(ENTRIES!$B$2:$B$1913,$B974,ENTRIES!$I$2:$I$1913,"Award"),0)</f>
        <v>0</v>
      </c>
      <c r="F974" s="41">
        <f>COUNTIFS(ENTRIES!$B$2:$B$1913,$B974,ENTRIES!$H$2:$H$1913,"A")</f>
        <v>0</v>
      </c>
      <c r="G974" s="41">
        <f>COUNTIFS(ENTRIES!$B$2:$B$1913,$B974,ENTRIES!$H$2:$H$1913,"-")</f>
        <v>0</v>
      </c>
      <c r="H974" s="41">
        <f>COUNTIFS(ENTRIES!$B$2:$B$1913,$B974,ENTRIES!$H$2:$H$1913,"W")</f>
        <v>0</v>
      </c>
      <c r="I974" s="41" t="str">
        <f t="shared" si="2"/>
        <v/>
      </c>
      <c r="J974" s="41" t="str">
        <f t="shared" si="16"/>
        <v/>
      </c>
      <c r="K974" s="30"/>
      <c r="L974" s="30"/>
      <c r="M974" s="41">
        <f t="shared" si="3"/>
        <v>0</v>
      </c>
      <c r="N974" s="32"/>
    </row>
    <row r="975" spans="1:14" ht="58.5" customHeight="1">
      <c r="A975" s="30"/>
      <c r="B975" s="29"/>
      <c r="C975" s="44" t="e">
        <v>#NAME?</v>
      </c>
      <c r="D975" s="41">
        <f>COUNTIF(ENTRIES!B$2:B$1913,B975)</f>
        <v>0</v>
      </c>
      <c r="E975" s="41">
        <f>IF(COUNTIFS(ENTRIES!$B$2:$B$1913,$B975,ENTRIES!$I$2:$I$1913,"Award")&gt;0,COUNTIFS(ENTRIES!$B$2:$B$1913,$B975,ENTRIES!$I$2:$I$1913,"Award"),0)</f>
        <v>0</v>
      </c>
      <c r="F975" s="41">
        <f>COUNTIFS(ENTRIES!$B$2:$B$1913,$B975,ENTRIES!$H$2:$H$1913,"A")</f>
        <v>0</v>
      </c>
      <c r="G975" s="41">
        <f>COUNTIFS(ENTRIES!$B$2:$B$1913,$B975,ENTRIES!$H$2:$H$1913,"-")</f>
        <v>0</v>
      </c>
      <c r="H975" s="41">
        <f>COUNTIFS(ENTRIES!$B$2:$B$1913,$B975,ENTRIES!$H$2:$H$1913,"W")</f>
        <v>0</v>
      </c>
      <c r="I975" s="41" t="str">
        <f t="shared" si="2"/>
        <v/>
      </c>
      <c r="J975" s="41" t="str">
        <f t="shared" si="16"/>
        <v/>
      </c>
      <c r="K975" s="30"/>
      <c r="L975" s="30"/>
      <c r="M975" s="41">
        <f t="shared" si="3"/>
        <v>0</v>
      </c>
      <c r="N975" s="32"/>
    </row>
    <row r="976" spans="1:14" ht="58.5" customHeight="1">
      <c r="A976" s="30"/>
      <c r="B976" s="29"/>
      <c r="C976" s="44" t="e">
        <v>#NAME?</v>
      </c>
      <c r="D976" s="41">
        <f>COUNTIF(ENTRIES!B$2:B$1913,B976)</f>
        <v>0</v>
      </c>
      <c r="E976" s="41">
        <f>IF(COUNTIFS(ENTRIES!$B$2:$B$1913,$B976,ENTRIES!$I$2:$I$1913,"Award")&gt;0,COUNTIFS(ENTRIES!$B$2:$B$1913,$B976,ENTRIES!$I$2:$I$1913,"Award"),0)</f>
        <v>0</v>
      </c>
      <c r="F976" s="41">
        <f>COUNTIFS(ENTRIES!$B$2:$B$1913,$B976,ENTRIES!$H$2:$H$1913,"A")</f>
        <v>0</v>
      </c>
      <c r="G976" s="41">
        <f>COUNTIFS(ENTRIES!$B$2:$B$1913,$B976,ENTRIES!$H$2:$H$1913,"-")</f>
        <v>0</v>
      </c>
      <c r="H976" s="41">
        <f>COUNTIFS(ENTRIES!$B$2:$B$1913,$B976,ENTRIES!$H$2:$H$1913,"W")</f>
        <v>0</v>
      </c>
      <c r="I976" s="41" t="str">
        <f t="shared" si="2"/>
        <v/>
      </c>
      <c r="J976" s="41" t="str">
        <f t="shared" si="16"/>
        <v/>
      </c>
      <c r="K976" s="30"/>
      <c r="L976" s="30"/>
      <c r="M976" s="41">
        <f t="shared" si="3"/>
        <v>0</v>
      </c>
      <c r="N976" s="32"/>
    </row>
    <row r="977" spans="1:14" ht="58.5" customHeight="1">
      <c r="A977" s="30"/>
      <c r="B977" s="29"/>
      <c r="C977" s="44" t="e">
        <v>#NAME?</v>
      </c>
      <c r="D977" s="41">
        <f>COUNTIF(ENTRIES!B$2:B$1913,B977)</f>
        <v>0</v>
      </c>
      <c r="E977" s="41">
        <f>IF(COUNTIFS(ENTRIES!$B$2:$B$1913,$B977,ENTRIES!$I$2:$I$1913,"Award")&gt;0,COUNTIFS(ENTRIES!$B$2:$B$1913,$B977,ENTRIES!$I$2:$I$1913,"Award"),0)</f>
        <v>0</v>
      </c>
      <c r="F977" s="41">
        <f>COUNTIFS(ENTRIES!$B$2:$B$1913,$B977,ENTRIES!$H$2:$H$1913,"A")</f>
        <v>0</v>
      </c>
      <c r="G977" s="41">
        <f>COUNTIFS(ENTRIES!$B$2:$B$1913,$B977,ENTRIES!$H$2:$H$1913,"-")</f>
        <v>0</v>
      </c>
      <c r="H977" s="41">
        <f>COUNTIFS(ENTRIES!$B$2:$B$1913,$B977,ENTRIES!$H$2:$H$1913,"W")</f>
        <v>0</v>
      </c>
      <c r="I977" s="41" t="str">
        <f t="shared" si="2"/>
        <v/>
      </c>
      <c r="J977" s="41" t="str">
        <f t="shared" si="16"/>
        <v/>
      </c>
      <c r="K977" s="30"/>
      <c r="L977" s="30"/>
      <c r="M977" s="41">
        <f t="shared" si="3"/>
        <v>0</v>
      </c>
      <c r="N977" s="32"/>
    </row>
    <row r="978" spans="1:14" ht="58.5" customHeight="1">
      <c r="A978" s="30"/>
      <c r="B978" s="29"/>
      <c r="C978" s="44" t="e">
        <v>#NAME?</v>
      </c>
      <c r="D978" s="41">
        <f>COUNTIF(ENTRIES!B$2:B$1913,B978)</f>
        <v>0</v>
      </c>
      <c r="E978" s="41">
        <f>IF(COUNTIFS(ENTRIES!$B$2:$B$1913,$B978,ENTRIES!$I$2:$I$1913,"Award")&gt;0,COUNTIFS(ENTRIES!$B$2:$B$1913,$B978,ENTRIES!$I$2:$I$1913,"Award"),0)</f>
        <v>0</v>
      </c>
      <c r="F978" s="41">
        <f>COUNTIFS(ENTRIES!$B$2:$B$1913,$B978,ENTRIES!$H$2:$H$1913,"A")</f>
        <v>0</v>
      </c>
      <c r="G978" s="41">
        <f>COUNTIFS(ENTRIES!$B$2:$B$1913,$B978,ENTRIES!$H$2:$H$1913,"-")</f>
        <v>0</v>
      </c>
      <c r="H978" s="41">
        <f>COUNTIFS(ENTRIES!$B$2:$B$1913,$B978,ENTRIES!$H$2:$H$1913,"W")</f>
        <v>0</v>
      </c>
      <c r="I978" s="41" t="str">
        <f t="shared" si="2"/>
        <v/>
      </c>
      <c r="J978" s="41" t="str">
        <f t="shared" si="16"/>
        <v/>
      </c>
      <c r="K978" s="30"/>
      <c r="L978" s="30"/>
      <c r="M978" s="41">
        <f t="shared" si="3"/>
        <v>0</v>
      </c>
      <c r="N978" s="32"/>
    </row>
    <row r="979" spans="1:14" ht="58.5" customHeight="1">
      <c r="A979" s="30"/>
      <c r="B979" s="29"/>
      <c r="C979" s="44" t="e">
        <v>#NAME?</v>
      </c>
      <c r="D979" s="41">
        <f>COUNTIF(ENTRIES!B$2:B$1913,B979)</f>
        <v>0</v>
      </c>
      <c r="E979" s="41">
        <f>IF(COUNTIFS(ENTRIES!$B$2:$B$1913,$B979,ENTRIES!$I$2:$I$1913,"Award")&gt;0,COUNTIFS(ENTRIES!$B$2:$B$1913,$B979,ENTRIES!$I$2:$I$1913,"Award"),0)</f>
        <v>0</v>
      </c>
      <c r="F979" s="41">
        <f>COUNTIFS(ENTRIES!$B$2:$B$1913,$B979,ENTRIES!$H$2:$H$1913,"A")</f>
        <v>0</v>
      </c>
      <c r="G979" s="41">
        <f>COUNTIFS(ENTRIES!$B$2:$B$1913,$B979,ENTRIES!$H$2:$H$1913,"-")</f>
        <v>0</v>
      </c>
      <c r="H979" s="41">
        <f>COUNTIFS(ENTRIES!$B$2:$B$1913,$B979,ENTRIES!$H$2:$H$1913,"W")</f>
        <v>0</v>
      </c>
      <c r="I979" s="41" t="str">
        <f t="shared" si="2"/>
        <v/>
      </c>
      <c r="J979" s="41" t="str">
        <f t="shared" si="16"/>
        <v/>
      </c>
      <c r="K979" s="30"/>
      <c r="L979" s="30"/>
      <c r="M979" s="41">
        <f t="shared" si="3"/>
        <v>0</v>
      </c>
      <c r="N979" s="32"/>
    </row>
    <row r="980" spans="1:14" ht="58.5" customHeight="1">
      <c r="A980" s="30"/>
      <c r="B980" s="29"/>
      <c r="C980" s="44" t="e">
        <v>#NAME?</v>
      </c>
      <c r="D980" s="41">
        <f>COUNTIF(ENTRIES!B$2:B$1913,B980)</f>
        <v>0</v>
      </c>
      <c r="E980" s="41">
        <f>IF(COUNTIFS(ENTRIES!$B$2:$B$1913,$B980,ENTRIES!$I$2:$I$1913,"Award")&gt;0,COUNTIFS(ENTRIES!$B$2:$B$1913,$B980,ENTRIES!$I$2:$I$1913,"Award"),0)</f>
        <v>0</v>
      </c>
      <c r="F980" s="41">
        <f>COUNTIFS(ENTRIES!$B$2:$B$1913,$B980,ENTRIES!$H$2:$H$1913,"A")</f>
        <v>0</v>
      </c>
      <c r="G980" s="41">
        <f>COUNTIFS(ENTRIES!$B$2:$B$1913,$B980,ENTRIES!$H$2:$H$1913,"-")</f>
        <v>0</v>
      </c>
      <c r="H980" s="41">
        <f>COUNTIFS(ENTRIES!$B$2:$B$1913,$B980,ENTRIES!$H$2:$H$1913,"W")</f>
        <v>0</v>
      </c>
      <c r="I980" s="41" t="str">
        <f t="shared" si="2"/>
        <v/>
      </c>
      <c r="J980" s="41" t="str">
        <f t="shared" si="16"/>
        <v/>
      </c>
      <c r="K980" s="30"/>
      <c r="L980" s="30"/>
      <c r="M980" s="41">
        <f t="shared" si="3"/>
        <v>0</v>
      </c>
      <c r="N980" s="32"/>
    </row>
    <row r="981" spans="1:14" ht="58.5" customHeight="1">
      <c r="A981" s="30"/>
      <c r="B981" s="29"/>
      <c r="C981" s="44" t="e">
        <v>#NAME?</v>
      </c>
      <c r="D981" s="41">
        <f>COUNTIF(ENTRIES!B$2:B$1913,B981)</f>
        <v>0</v>
      </c>
      <c r="E981" s="41">
        <f>IF(COUNTIFS(ENTRIES!$B$2:$B$1913,$B981,ENTRIES!$I$2:$I$1913,"Award")&gt;0,COUNTIFS(ENTRIES!$B$2:$B$1913,$B981,ENTRIES!$I$2:$I$1913,"Award"),0)</f>
        <v>0</v>
      </c>
      <c r="F981" s="41">
        <f>COUNTIFS(ENTRIES!$B$2:$B$1913,$B981,ENTRIES!$H$2:$H$1913,"A")</f>
        <v>0</v>
      </c>
      <c r="G981" s="41">
        <f>COUNTIFS(ENTRIES!$B$2:$B$1913,$B981,ENTRIES!$H$2:$H$1913,"-")</f>
        <v>0</v>
      </c>
      <c r="H981" s="41">
        <f>COUNTIFS(ENTRIES!$B$2:$B$1913,$B981,ENTRIES!$H$2:$H$1913,"W")</f>
        <v>0</v>
      </c>
      <c r="I981" s="41" t="str">
        <f t="shared" si="2"/>
        <v/>
      </c>
      <c r="J981" s="41" t="str">
        <f t="shared" si="16"/>
        <v/>
      </c>
      <c r="K981" s="30"/>
      <c r="L981" s="30"/>
      <c r="M981" s="41">
        <f t="shared" si="3"/>
        <v>0</v>
      </c>
      <c r="N981" s="32"/>
    </row>
    <row r="982" spans="1:14" ht="58.5" customHeight="1">
      <c r="A982" s="30"/>
      <c r="B982" s="29"/>
      <c r="C982" s="44" t="e">
        <v>#NAME?</v>
      </c>
      <c r="D982" s="41">
        <f>COUNTIF(ENTRIES!B$2:B$1913,B982)</f>
        <v>0</v>
      </c>
      <c r="E982" s="41">
        <f>IF(COUNTIFS(ENTRIES!$B$2:$B$1913,$B982,ENTRIES!$I$2:$I$1913,"Award")&gt;0,COUNTIFS(ENTRIES!$B$2:$B$1913,$B982,ENTRIES!$I$2:$I$1913,"Award"),0)</f>
        <v>0</v>
      </c>
      <c r="F982" s="41">
        <f>COUNTIFS(ENTRIES!$B$2:$B$1913,$B982,ENTRIES!$H$2:$H$1913,"A")</f>
        <v>0</v>
      </c>
      <c r="G982" s="41">
        <f>COUNTIFS(ENTRIES!$B$2:$B$1913,$B982,ENTRIES!$H$2:$H$1913,"-")</f>
        <v>0</v>
      </c>
      <c r="H982" s="41">
        <f>COUNTIFS(ENTRIES!$B$2:$B$1913,$B982,ENTRIES!$H$2:$H$1913,"W")</f>
        <v>0</v>
      </c>
      <c r="I982" s="41" t="str">
        <f t="shared" si="2"/>
        <v/>
      </c>
      <c r="J982" s="41" t="str">
        <f t="shared" si="16"/>
        <v/>
      </c>
      <c r="K982" s="30"/>
      <c r="L982" s="30"/>
      <c r="M982" s="41">
        <f t="shared" si="3"/>
        <v>0</v>
      </c>
      <c r="N982" s="32"/>
    </row>
    <row r="983" spans="1:14" ht="58.5" customHeight="1">
      <c r="A983" s="30"/>
      <c r="B983" s="29"/>
      <c r="C983" s="44" t="e">
        <v>#NAME?</v>
      </c>
      <c r="D983" s="41">
        <f>COUNTIF(ENTRIES!B$2:B$1913,B983)</f>
        <v>0</v>
      </c>
      <c r="E983" s="41">
        <f>IF(COUNTIFS(ENTRIES!$B$2:$B$1913,$B983,ENTRIES!$I$2:$I$1913,"Award")&gt;0,COUNTIFS(ENTRIES!$B$2:$B$1913,$B983,ENTRIES!$I$2:$I$1913,"Award"),0)</f>
        <v>0</v>
      </c>
      <c r="F983" s="41">
        <f>COUNTIFS(ENTRIES!$B$2:$B$1913,$B983,ENTRIES!$H$2:$H$1913,"A")</f>
        <v>0</v>
      </c>
      <c r="G983" s="41">
        <f>COUNTIFS(ENTRIES!$B$2:$B$1913,$B983,ENTRIES!$H$2:$H$1913,"-")</f>
        <v>0</v>
      </c>
      <c r="H983" s="41">
        <f>COUNTIFS(ENTRIES!$B$2:$B$1913,$B983,ENTRIES!$H$2:$H$1913,"W")</f>
        <v>0</v>
      </c>
      <c r="I983" s="41" t="str">
        <f t="shared" si="2"/>
        <v/>
      </c>
      <c r="J983" s="41" t="str">
        <f t="shared" si="16"/>
        <v/>
      </c>
      <c r="K983" s="30"/>
      <c r="L983" s="30"/>
      <c r="M983" s="41">
        <f t="shared" si="3"/>
        <v>0</v>
      </c>
      <c r="N983" s="32"/>
    </row>
    <row r="984" spans="1:14" ht="58.5" customHeight="1">
      <c r="A984" s="30"/>
      <c r="B984" s="29"/>
      <c r="C984" s="44" t="e">
        <v>#NAME?</v>
      </c>
      <c r="D984" s="41">
        <f>COUNTIF(ENTRIES!B$2:B$1913,B984)</f>
        <v>0</v>
      </c>
      <c r="E984" s="41">
        <f>IF(COUNTIFS(ENTRIES!$B$2:$B$1913,$B984,ENTRIES!$I$2:$I$1913,"Award")&gt;0,COUNTIFS(ENTRIES!$B$2:$B$1913,$B984,ENTRIES!$I$2:$I$1913,"Award"),0)</f>
        <v>0</v>
      </c>
      <c r="F984" s="41">
        <f>COUNTIFS(ENTRIES!$B$2:$B$1913,$B984,ENTRIES!$H$2:$H$1913,"A")</f>
        <v>0</v>
      </c>
      <c r="G984" s="41">
        <f>COUNTIFS(ENTRIES!$B$2:$B$1913,$B984,ENTRIES!$H$2:$H$1913,"-")</f>
        <v>0</v>
      </c>
      <c r="H984" s="41">
        <f>COUNTIFS(ENTRIES!$B$2:$B$1913,$B984,ENTRIES!$H$2:$H$1913,"W")</f>
        <v>0</v>
      </c>
      <c r="I984" s="41" t="str">
        <f t="shared" si="2"/>
        <v/>
      </c>
      <c r="J984" s="41" t="str">
        <f t="shared" si="16"/>
        <v/>
      </c>
      <c r="K984" s="30"/>
      <c r="L984" s="30"/>
      <c r="M984" s="41">
        <f t="shared" si="3"/>
        <v>0</v>
      </c>
      <c r="N984" s="32"/>
    </row>
    <row r="985" spans="1:14" ht="58.5" customHeight="1">
      <c r="A985" s="30"/>
      <c r="B985" s="29"/>
      <c r="C985" s="44" t="e">
        <v>#NAME?</v>
      </c>
      <c r="D985" s="41">
        <f>COUNTIF(ENTRIES!B$2:B$1913,B985)</f>
        <v>0</v>
      </c>
      <c r="E985" s="41">
        <f>IF(COUNTIFS(ENTRIES!$B$2:$B$1913,$B985,ENTRIES!$I$2:$I$1913,"Award")&gt;0,COUNTIFS(ENTRIES!$B$2:$B$1913,$B985,ENTRIES!$I$2:$I$1913,"Award"),0)</f>
        <v>0</v>
      </c>
      <c r="F985" s="41">
        <f>COUNTIFS(ENTRIES!$B$2:$B$1913,$B985,ENTRIES!$H$2:$H$1913,"A")</f>
        <v>0</v>
      </c>
      <c r="G985" s="41">
        <f>COUNTIFS(ENTRIES!$B$2:$B$1913,$B985,ENTRIES!$H$2:$H$1913,"-")</f>
        <v>0</v>
      </c>
      <c r="H985" s="41">
        <f>COUNTIFS(ENTRIES!$B$2:$B$1913,$B985,ENTRIES!$H$2:$H$1913,"W")</f>
        <v>0</v>
      </c>
      <c r="I985" s="41" t="str">
        <f t="shared" si="2"/>
        <v/>
      </c>
      <c r="J985" s="41" t="str">
        <f t="shared" si="16"/>
        <v/>
      </c>
      <c r="K985" s="30"/>
      <c r="L985" s="30"/>
      <c r="M985" s="41">
        <f t="shared" si="3"/>
        <v>0</v>
      </c>
      <c r="N985" s="32"/>
    </row>
    <row r="986" spans="1:14" ht="58.5" customHeight="1">
      <c r="A986" s="30"/>
      <c r="B986" s="29"/>
      <c r="C986" s="44" t="e">
        <v>#NAME?</v>
      </c>
      <c r="D986" s="41">
        <f>COUNTIF(ENTRIES!B$2:B$1913,B986)</f>
        <v>0</v>
      </c>
      <c r="E986" s="41">
        <f>IF(COUNTIFS(ENTRIES!$B$2:$B$1913,$B986,ENTRIES!$I$2:$I$1913,"Award")&gt;0,COUNTIFS(ENTRIES!$B$2:$B$1913,$B986,ENTRIES!$I$2:$I$1913,"Award"),0)</f>
        <v>0</v>
      </c>
      <c r="F986" s="41">
        <f>COUNTIFS(ENTRIES!$B$2:$B$1913,$B986,ENTRIES!$H$2:$H$1913,"A")</f>
        <v>0</v>
      </c>
      <c r="G986" s="41">
        <f>COUNTIFS(ENTRIES!$B$2:$B$1913,$B986,ENTRIES!$H$2:$H$1913,"-")</f>
        <v>0</v>
      </c>
      <c r="H986" s="41">
        <f>COUNTIFS(ENTRIES!$B$2:$B$1913,$B986,ENTRIES!$H$2:$H$1913,"W")</f>
        <v>0</v>
      </c>
      <c r="I986" s="41" t="str">
        <f t="shared" si="2"/>
        <v/>
      </c>
      <c r="J986" s="41" t="str">
        <f t="shared" si="16"/>
        <v/>
      </c>
      <c r="K986" s="30"/>
      <c r="L986" s="30"/>
      <c r="M986" s="41">
        <f t="shared" si="3"/>
        <v>0</v>
      </c>
      <c r="N986" s="32"/>
    </row>
    <row r="987" spans="1:14" ht="58.5" customHeight="1">
      <c r="A987" s="30"/>
      <c r="B987" s="29"/>
      <c r="C987" s="44" t="e">
        <v>#NAME?</v>
      </c>
      <c r="D987" s="41">
        <f>COUNTIF(ENTRIES!B$2:B$1913,B987)</f>
        <v>0</v>
      </c>
      <c r="E987" s="41">
        <f>IF(COUNTIFS(ENTRIES!$B$2:$B$1913,$B987,ENTRIES!$I$2:$I$1913,"Award")&gt;0,COUNTIFS(ENTRIES!$B$2:$B$1913,$B987,ENTRIES!$I$2:$I$1913,"Award"),0)</f>
        <v>0</v>
      </c>
      <c r="F987" s="41">
        <f>COUNTIFS(ENTRIES!$B$2:$B$1913,$B987,ENTRIES!$H$2:$H$1913,"A")</f>
        <v>0</v>
      </c>
      <c r="G987" s="41">
        <f>COUNTIFS(ENTRIES!$B$2:$B$1913,$B987,ENTRIES!$H$2:$H$1913,"-")</f>
        <v>0</v>
      </c>
      <c r="H987" s="41">
        <f>COUNTIFS(ENTRIES!$B$2:$B$1913,$B987,ENTRIES!$H$2:$H$1913,"W")</f>
        <v>0</v>
      </c>
      <c r="I987" s="41" t="str">
        <f t="shared" si="2"/>
        <v/>
      </c>
      <c r="J987" s="41" t="str">
        <f t="shared" si="16"/>
        <v/>
      </c>
      <c r="K987" s="30"/>
      <c r="L987" s="30"/>
      <c r="M987" s="41">
        <f t="shared" si="3"/>
        <v>0</v>
      </c>
      <c r="N987" s="32"/>
    </row>
    <row r="988" spans="1:14" ht="58.5" customHeight="1">
      <c r="A988" s="30"/>
      <c r="B988" s="29"/>
      <c r="C988" s="44" t="e">
        <v>#NAME?</v>
      </c>
      <c r="D988" s="41">
        <f>COUNTIF(ENTRIES!B$2:B$1913,B988)</f>
        <v>0</v>
      </c>
      <c r="E988" s="41">
        <f>IF(COUNTIFS(ENTRIES!$B$2:$B$1913,$B988,ENTRIES!$I$2:$I$1913,"Award")&gt;0,COUNTIFS(ENTRIES!$B$2:$B$1913,$B988,ENTRIES!$I$2:$I$1913,"Award"),0)</f>
        <v>0</v>
      </c>
      <c r="F988" s="41">
        <f>COUNTIFS(ENTRIES!$B$2:$B$1913,$B988,ENTRIES!$H$2:$H$1913,"A")</f>
        <v>0</v>
      </c>
      <c r="G988" s="41">
        <f>COUNTIFS(ENTRIES!$B$2:$B$1913,$B988,ENTRIES!$H$2:$H$1913,"-")</f>
        <v>0</v>
      </c>
      <c r="H988" s="41">
        <f>COUNTIFS(ENTRIES!$B$2:$B$1913,$B988,ENTRIES!$H$2:$H$1913,"W")</f>
        <v>0</v>
      </c>
      <c r="I988" s="41" t="str">
        <f t="shared" si="2"/>
        <v/>
      </c>
      <c r="J988" s="41" t="str">
        <f t="shared" si="16"/>
        <v/>
      </c>
      <c r="K988" s="30"/>
      <c r="L988" s="30"/>
      <c r="M988" s="41">
        <f t="shared" si="3"/>
        <v>0</v>
      </c>
      <c r="N988" s="32"/>
    </row>
    <row r="989" spans="1:14" ht="58.5" customHeight="1">
      <c r="A989" s="30"/>
      <c r="B989" s="29"/>
      <c r="C989" s="44" t="e">
        <v>#NAME?</v>
      </c>
      <c r="D989" s="41">
        <f>COUNTIF(ENTRIES!B$2:B$1913,B989)</f>
        <v>0</v>
      </c>
      <c r="E989" s="41">
        <f>IF(COUNTIFS(ENTRIES!$B$2:$B$1913,$B989,ENTRIES!$I$2:$I$1913,"Award")&gt;0,COUNTIFS(ENTRIES!$B$2:$B$1913,$B989,ENTRIES!$I$2:$I$1913,"Award"),0)</f>
        <v>0</v>
      </c>
      <c r="F989" s="41">
        <f>COUNTIFS(ENTRIES!$B$2:$B$1913,$B989,ENTRIES!$H$2:$H$1913,"A")</f>
        <v>0</v>
      </c>
      <c r="G989" s="41">
        <f>COUNTIFS(ENTRIES!$B$2:$B$1913,$B989,ENTRIES!$H$2:$H$1913,"-")</f>
        <v>0</v>
      </c>
      <c r="H989" s="41">
        <f>COUNTIFS(ENTRIES!$B$2:$B$1913,$B989,ENTRIES!$H$2:$H$1913,"W")</f>
        <v>0</v>
      </c>
      <c r="I989" s="41" t="str">
        <f t="shared" si="2"/>
        <v/>
      </c>
      <c r="J989" s="41" t="str">
        <f t="shared" si="16"/>
        <v/>
      </c>
      <c r="K989" s="30"/>
      <c r="L989" s="30"/>
      <c r="M989" s="41">
        <f t="shared" si="3"/>
        <v>0</v>
      </c>
      <c r="N989" s="32"/>
    </row>
    <row r="990" spans="1:14" ht="58.5" customHeight="1">
      <c r="A990" s="30"/>
      <c r="B990" s="29"/>
      <c r="C990" s="44" t="e">
        <v>#NAME?</v>
      </c>
      <c r="D990" s="41">
        <f>COUNTIF(ENTRIES!B$2:B$1913,B990)</f>
        <v>0</v>
      </c>
      <c r="E990" s="41">
        <f>IF(COUNTIFS(ENTRIES!$B$2:$B$1913,$B990,ENTRIES!$I$2:$I$1913,"Award")&gt;0,COUNTIFS(ENTRIES!$B$2:$B$1913,$B990,ENTRIES!$I$2:$I$1913,"Award"),0)</f>
        <v>0</v>
      </c>
      <c r="F990" s="41">
        <f>COUNTIFS(ENTRIES!$B$2:$B$1913,$B990,ENTRIES!$H$2:$H$1913,"A")</f>
        <v>0</v>
      </c>
      <c r="G990" s="41">
        <f>COUNTIFS(ENTRIES!$B$2:$B$1913,$B990,ENTRIES!$H$2:$H$1913,"-")</f>
        <v>0</v>
      </c>
      <c r="H990" s="41">
        <f>COUNTIFS(ENTRIES!$B$2:$B$1913,$B990,ENTRIES!$H$2:$H$1913,"W")</f>
        <v>0</v>
      </c>
      <c r="I990" s="41" t="str">
        <f t="shared" si="2"/>
        <v/>
      </c>
      <c r="J990" s="41" t="str">
        <f t="shared" si="16"/>
        <v/>
      </c>
      <c r="K990" s="30"/>
      <c r="L990" s="30"/>
      <c r="M990" s="41">
        <f t="shared" si="3"/>
        <v>0</v>
      </c>
      <c r="N990" s="32"/>
    </row>
    <row r="991" spans="1:14" ht="58.5" customHeight="1">
      <c r="A991" s="30"/>
      <c r="B991" s="29"/>
      <c r="C991" s="44" t="e">
        <v>#NAME?</v>
      </c>
      <c r="D991" s="41">
        <f>COUNTIF(ENTRIES!B$2:B$1913,B991)</f>
        <v>0</v>
      </c>
      <c r="E991" s="41">
        <f>IF(COUNTIFS(ENTRIES!$B$2:$B$1913,$B991,ENTRIES!$I$2:$I$1913,"Award")&gt;0,COUNTIFS(ENTRIES!$B$2:$B$1913,$B991,ENTRIES!$I$2:$I$1913,"Award"),0)</f>
        <v>0</v>
      </c>
      <c r="F991" s="41">
        <f>COUNTIFS(ENTRIES!$B$2:$B$1913,$B991,ENTRIES!$H$2:$H$1913,"A")</f>
        <v>0</v>
      </c>
      <c r="G991" s="41">
        <f>COUNTIFS(ENTRIES!$B$2:$B$1913,$B991,ENTRIES!$H$2:$H$1913,"-")</f>
        <v>0</v>
      </c>
      <c r="H991" s="41">
        <f>COUNTIFS(ENTRIES!$B$2:$B$1913,$B991,ENTRIES!$H$2:$H$1913,"W")</f>
        <v>0</v>
      </c>
      <c r="I991" s="41" t="str">
        <f t="shared" si="2"/>
        <v/>
      </c>
      <c r="J991" s="41" t="str">
        <f t="shared" si="16"/>
        <v/>
      </c>
      <c r="K991" s="30"/>
      <c r="L991" s="30"/>
      <c r="M991" s="41">
        <f t="shared" si="3"/>
        <v>0</v>
      </c>
      <c r="N991" s="32"/>
    </row>
    <row r="992" spans="1:14" ht="58.5" customHeight="1">
      <c r="A992" s="30"/>
      <c r="B992" s="29"/>
      <c r="C992" s="44" t="e">
        <v>#NAME?</v>
      </c>
      <c r="D992" s="41">
        <f>COUNTIF(ENTRIES!B$2:B$1913,B992)</f>
        <v>0</v>
      </c>
      <c r="E992" s="41">
        <f>IF(COUNTIFS(ENTRIES!$B$2:$B$1913,$B992,ENTRIES!$I$2:$I$1913,"Award")&gt;0,COUNTIFS(ENTRIES!$B$2:$B$1913,$B992,ENTRIES!$I$2:$I$1913,"Award"),0)</f>
        <v>0</v>
      </c>
      <c r="F992" s="41">
        <f>COUNTIFS(ENTRIES!$B$2:$B$1913,$B992,ENTRIES!$H$2:$H$1913,"A")</f>
        <v>0</v>
      </c>
      <c r="G992" s="41">
        <f>COUNTIFS(ENTRIES!$B$2:$B$1913,$B992,ENTRIES!$H$2:$H$1913,"-")</f>
        <v>0</v>
      </c>
      <c r="H992" s="41">
        <f>COUNTIFS(ENTRIES!$B$2:$B$1913,$B992,ENTRIES!$H$2:$H$1913,"W")</f>
        <v>0</v>
      </c>
      <c r="I992" s="41" t="str">
        <f t="shared" si="2"/>
        <v/>
      </c>
      <c r="J992" s="41" t="str">
        <f t="shared" si="16"/>
        <v/>
      </c>
      <c r="K992" s="30"/>
      <c r="L992" s="30"/>
      <c r="M992" s="41">
        <f t="shared" si="3"/>
        <v>0</v>
      </c>
      <c r="N992" s="32"/>
    </row>
    <row r="993" spans="1:14" ht="58.5" customHeight="1">
      <c r="A993" s="30"/>
      <c r="B993" s="29"/>
      <c r="C993" s="44" t="e">
        <v>#NAME?</v>
      </c>
      <c r="D993" s="41">
        <f>COUNTIF(ENTRIES!B$2:B$1913,B993)</f>
        <v>0</v>
      </c>
      <c r="E993" s="41">
        <f>IF(COUNTIFS(ENTRIES!$B$2:$B$1913,$B993,ENTRIES!$I$2:$I$1913,"Award")&gt;0,COUNTIFS(ENTRIES!$B$2:$B$1913,$B993,ENTRIES!$I$2:$I$1913,"Award"),0)</f>
        <v>0</v>
      </c>
      <c r="F993" s="41">
        <f>COUNTIFS(ENTRIES!$B$2:$B$1913,$B993,ENTRIES!$H$2:$H$1913,"A")</f>
        <v>0</v>
      </c>
      <c r="G993" s="41">
        <f>COUNTIFS(ENTRIES!$B$2:$B$1913,$B993,ENTRIES!$H$2:$H$1913,"-")</f>
        <v>0</v>
      </c>
      <c r="H993" s="41">
        <f>COUNTIFS(ENTRIES!$B$2:$B$1913,$B993,ENTRIES!$H$2:$H$1913,"W")</f>
        <v>0</v>
      </c>
      <c r="I993" s="41" t="str">
        <f t="shared" si="2"/>
        <v/>
      </c>
      <c r="J993" s="41" t="str">
        <f t="shared" si="16"/>
        <v/>
      </c>
      <c r="K993" s="30"/>
      <c r="L993" s="30"/>
      <c r="M993" s="41">
        <f t="shared" si="3"/>
        <v>0</v>
      </c>
      <c r="N993" s="32"/>
    </row>
    <row r="994" spans="1:14" ht="58.5" customHeight="1">
      <c r="A994" s="30"/>
      <c r="B994" s="29"/>
      <c r="C994" s="44" t="e">
        <v>#NAME?</v>
      </c>
      <c r="D994" s="41">
        <f>COUNTIF(ENTRIES!B$2:B$1913,B994)</f>
        <v>0</v>
      </c>
      <c r="E994" s="41">
        <f>IF(COUNTIFS(ENTRIES!$B$2:$B$1913,$B994,ENTRIES!$I$2:$I$1913,"Award")&gt;0,COUNTIFS(ENTRIES!$B$2:$B$1913,$B994,ENTRIES!$I$2:$I$1913,"Award"),0)</f>
        <v>0</v>
      </c>
      <c r="F994" s="41">
        <f>COUNTIFS(ENTRIES!$B$2:$B$1913,$B994,ENTRIES!$H$2:$H$1913,"A")</f>
        <v>0</v>
      </c>
      <c r="G994" s="41">
        <f>COUNTIFS(ENTRIES!$B$2:$B$1913,$B994,ENTRIES!$H$2:$H$1913,"-")</f>
        <v>0</v>
      </c>
      <c r="H994" s="41">
        <f>COUNTIFS(ENTRIES!$B$2:$B$1913,$B994,ENTRIES!$H$2:$H$1913,"W")</f>
        <v>0</v>
      </c>
      <c r="I994" s="41" t="str">
        <f t="shared" si="2"/>
        <v/>
      </c>
      <c r="J994" s="41" t="str">
        <f t="shared" si="16"/>
        <v/>
      </c>
      <c r="K994" s="30"/>
      <c r="L994" s="30"/>
      <c r="M994" s="41">
        <f t="shared" si="3"/>
        <v>0</v>
      </c>
      <c r="N994" s="32"/>
    </row>
    <row r="995" spans="1:14" ht="58.5" customHeight="1">
      <c r="A995" s="30"/>
      <c r="B995" s="29"/>
      <c r="C995" s="44" t="e">
        <v>#NAME?</v>
      </c>
      <c r="D995" s="41">
        <f>COUNTIF(ENTRIES!B$2:B$1913,B995)</f>
        <v>0</v>
      </c>
      <c r="E995" s="41">
        <f>IF(COUNTIFS(ENTRIES!$B$2:$B$1913,$B995,ENTRIES!$I$2:$I$1913,"Award")&gt;0,COUNTIFS(ENTRIES!$B$2:$B$1913,$B995,ENTRIES!$I$2:$I$1913,"Award"),0)</f>
        <v>0</v>
      </c>
      <c r="F995" s="41">
        <f>COUNTIFS(ENTRIES!$B$2:$B$1913,$B995,ENTRIES!$H$2:$H$1913,"A")</f>
        <v>0</v>
      </c>
      <c r="G995" s="41">
        <f>COUNTIFS(ENTRIES!$B$2:$B$1913,$B995,ENTRIES!$H$2:$H$1913,"-")</f>
        <v>0</v>
      </c>
      <c r="H995" s="41">
        <f>COUNTIFS(ENTRIES!$B$2:$B$1913,$B995,ENTRIES!$H$2:$H$1913,"W")</f>
        <v>0</v>
      </c>
      <c r="I995" s="41" t="str">
        <f t="shared" si="2"/>
        <v/>
      </c>
      <c r="J995" s="41" t="str">
        <f t="shared" si="16"/>
        <v/>
      </c>
      <c r="K995" s="30"/>
      <c r="L995" s="30"/>
      <c r="M995" s="41">
        <f t="shared" si="3"/>
        <v>0</v>
      </c>
      <c r="N995" s="32"/>
    </row>
    <row r="996" spans="1:14" ht="58.5" customHeight="1">
      <c r="A996" s="30"/>
      <c r="B996" s="29"/>
      <c r="C996" s="44" t="e">
        <v>#NAME?</v>
      </c>
      <c r="D996" s="41">
        <f>COUNTIF(ENTRIES!B$2:B$1913,B996)</f>
        <v>0</v>
      </c>
      <c r="E996" s="41">
        <f>IF(COUNTIFS(ENTRIES!$B$2:$B$1913,$B996,ENTRIES!$I$2:$I$1913,"Award")&gt;0,COUNTIFS(ENTRIES!$B$2:$B$1913,$B996,ENTRIES!$I$2:$I$1913,"Award"),0)</f>
        <v>0</v>
      </c>
      <c r="F996" s="41">
        <f>COUNTIFS(ENTRIES!$B$2:$B$1913,$B996,ENTRIES!$H$2:$H$1913,"A")</f>
        <v>0</v>
      </c>
      <c r="G996" s="41">
        <f>COUNTIFS(ENTRIES!$B$2:$B$1913,$B996,ENTRIES!$H$2:$H$1913,"-")</f>
        <v>0</v>
      </c>
      <c r="H996" s="41">
        <f>COUNTIFS(ENTRIES!$B$2:$B$1913,$B996,ENTRIES!$H$2:$H$1913,"W")</f>
        <v>0</v>
      </c>
      <c r="I996" s="41" t="str">
        <f t="shared" si="2"/>
        <v/>
      </c>
      <c r="J996" s="41" t="str">
        <f t="shared" si="16"/>
        <v/>
      </c>
      <c r="K996" s="30"/>
      <c r="L996" s="30"/>
      <c r="M996" s="41">
        <f t="shared" si="3"/>
        <v>0</v>
      </c>
      <c r="N996" s="32"/>
    </row>
    <row r="997" spans="1:14" ht="58.5" customHeight="1">
      <c r="A997" s="30"/>
      <c r="B997" s="29"/>
      <c r="C997" s="44" t="e">
        <v>#NAME?</v>
      </c>
      <c r="D997" s="41">
        <f>COUNTIF(ENTRIES!B$2:B$1913,B997)</f>
        <v>0</v>
      </c>
      <c r="E997" s="41">
        <f>IF(COUNTIFS(ENTRIES!$B$2:$B$1913,$B997,ENTRIES!$I$2:$I$1913,"Award")&gt;0,COUNTIFS(ENTRIES!$B$2:$B$1913,$B997,ENTRIES!$I$2:$I$1913,"Award"),0)</f>
        <v>0</v>
      </c>
      <c r="F997" s="41">
        <f>COUNTIFS(ENTRIES!$B$2:$B$1913,$B997,ENTRIES!$H$2:$H$1913,"A")</f>
        <v>0</v>
      </c>
      <c r="G997" s="41">
        <f>COUNTIFS(ENTRIES!$B$2:$B$1913,$B997,ENTRIES!$H$2:$H$1913,"-")</f>
        <v>0</v>
      </c>
      <c r="H997" s="41">
        <f>COUNTIFS(ENTRIES!$B$2:$B$1913,$B997,ENTRIES!$H$2:$H$1913,"W")</f>
        <v>0</v>
      </c>
      <c r="I997" s="41" t="str">
        <f t="shared" si="2"/>
        <v/>
      </c>
      <c r="J997" s="41" t="str">
        <f t="shared" si="16"/>
        <v/>
      </c>
      <c r="K997" s="30"/>
      <c r="L997" s="30"/>
      <c r="M997" s="41">
        <f t="shared" si="3"/>
        <v>0</v>
      </c>
      <c r="N997" s="32"/>
    </row>
    <row r="998" spans="1:14" ht="58.5" customHeight="1">
      <c r="A998" s="30"/>
      <c r="B998" s="29"/>
      <c r="C998" s="44" t="e">
        <v>#NAME?</v>
      </c>
      <c r="D998" s="41">
        <f>COUNTIF(ENTRIES!B$2:B$1913,B998)</f>
        <v>0</v>
      </c>
      <c r="E998" s="41">
        <f>IF(COUNTIFS(ENTRIES!$B$2:$B$1913,$B998,ENTRIES!$I$2:$I$1913,"Award")&gt;0,COUNTIFS(ENTRIES!$B$2:$B$1913,$B998,ENTRIES!$I$2:$I$1913,"Award"),0)</f>
        <v>0</v>
      </c>
      <c r="F998" s="41">
        <f>COUNTIFS(ENTRIES!$B$2:$B$1913,$B998,ENTRIES!$H$2:$H$1913,"A")</f>
        <v>0</v>
      </c>
      <c r="G998" s="41">
        <f>COUNTIFS(ENTRIES!$B$2:$B$1913,$B998,ENTRIES!$H$2:$H$1913,"-")</f>
        <v>0</v>
      </c>
      <c r="H998" s="41">
        <f>COUNTIFS(ENTRIES!$B$2:$B$1913,$B998,ENTRIES!$H$2:$H$1913,"W")</f>
        <v>0</v>
      </c>
      <c r="I998" s="41" t="str">
        <f t="shared" si="2"/>
        <v/>
      </c>
      <c r="J998" s="41" t="str">
        <f t="shared" si="16"/>
        <v/>
      </c>
      <c r="K998" s="30"/>
      <c r="L998" s="30"/>
      <c r="M998" s="41">
        <f t="shared" si="3"/>
        <v>0</v>
      </c>
      <c r="N998" s="32"/>
    </row>
    <row r="999" spans="1:14" ht="58.5" customHeight="1">
      <c r="A999" s="30"/>
      <c r="B999" s="29"/>
      <c r="C999" s="44" t="e">
        <v>#NAME?</v>
      </c>
      <c r="D999" s="41">
        <f>COUNTIF(ENTRIES!B$2:B$1913,B999)</f>
        <v>0</v>
      </c>
      <c r="E999" s="41">
        <f>IF(COUNTIFS(ENTRIES!$B$2:$B$1913,$B999,ENTRIES!$I$2:$I$1913,"Award")&gt;0,COUNTIFS(ENTRIES!$B$2:$B$1913,$B999,ENTRIES!$I$2:$I$1913,"Award"),0)</f>
        <v>0</v>
      </c>
      <c r="F999" s="41">
        <f>COUNTIFS(ENTRIES!$B$2:$B$1913,$B999,ENTRIES!$H$2:$H$1913,"A")</f>
        <v>0</v>
      </c>
      <c r="G999" s="41">
        <f>COUNTIFS(ENTRIES!$B$2:$B$1913,$B999,ENTRIES!$H$2:$H$1913,"-")</f>
        <v>0</v>
      </c>
      <c r="H999" s="41">
        <f>COUNTIFS(ENTRIES!$B$2:$B$1913,$B999,ENTRIES!$H$2:$H$1913,"W")</f>
        <v>0</v>
      </c>
      <c r="I999" s="41" t="str">
        <f t="shared" si="2"/>
        <v/>
      </c>
      <c r="J999" s="41" t="str">
        <f t="shared" si="16"/>
        <v/>
      </c>
      <c r="K999" s="30"/>
      <c r="L999" s="30"/>
      <c r="M999" s="41">
        <f t="shared" si="3"/>
        <v>0</v>
      </c>
      <c r="N999" s="32"/>
    </row>
    <row r="1000" spans="1:14" ht="58.5" customHeight="1">
      <c r="A1000" s="30"/>
      <c r="B1000" s="29"/>
      <c r="C1000" s="44" t="e">
        <v>#NAME?</v>
      </c>
      <c r="D1000" s="41">
        <f>COUNTIF(ENTRIES!B$2:B$1913,B1000)</f>
        <v>0</v>
      </c>
      <c r="E1000" s="41">
        <f>IF(COUNTIFS(ENTRIES!$B$2:$B$1913,$B1000,ENTRIES!$I$2:$I$1913,"Award")&gt;0,COUNTIFS(ENTRIES!$B$2:$B$1913,$B1000,ENTRIES!$I$2:$I$1913,"Award"),0)</f>
        <v>0</v>
      </c>
      <c r="F1000" s="41">
        <f>COUNTIFS(ENTRIES!$B$2:$B$1913,$B1000,ENTRIES!$H$2:$H$1913,"A")</f>
        <v>0</v>
      </c>
      <c r="G1000" s="41">
        <f>COUNTIFS(ENTRIES!$B$2:$B$1913,$B1000,ENTRIES!$H$2:$H$1913,"-")</f>
        <v>0</v>
      </c>
      <c r="H1000" s="41">
        <f>COUNTIFS(ENTRIES!$B$2:$B$1913,$B1000,ENTRIES!$H$2:$H$1913,"W")</f>
        <v>0</v>
      </c>
      <c r="I1000" s="41" t="str">
        <f t="shared" si="2"/>
        <v/>
      </c>
      <c r="J1000" s="41" t="str">
        <f t="shared" si="16"/>
        <v/>
      </c>
      <c r="K1000" s="30"/>
      <c r="L1000" s="30"/>
      <c r="M1000" s="41">
        <f t="shared" si="3"/>
        <v>0</v>
      </c>
      <c r="N1000" s="32"/>
    </row>
    <row r="1001" spans="1:14" ht="58.5" customHeight="1">
      <c r="A1001" s="30"/>
      <c r="B1001" s="29"/>
      <c r="C1001" s="44" t="e">
        <v>#NAME?</v>
      </c>
      <c r="D1001" s="41">
        <f>COUNTIF(ENTRIES!B$2:B$1913,B1001)</f>
        <v>0</v>
      </c>
      <c r="E1001" s="41">
        <f>IF(COUNTIFS(ENTRIES!$B$2:$B$1913,$B1001,ENTRIES!$I$2:$I$1913,"Award")&gt;0,COUNTIFS(ENTRIES!$B$2:$B$1913,$B1001,ENTRIES!$I$2:$I$1913,"Award"),0)</f>
        <v>0</v>
      </c>
      <c r="F1001" s="41">
        <f>COUNTIFS(ENTRIES!$B$2:$B$1913,$B1001,ENTRIES!$H$2:$H$1913,"A")</f>
        <v>0</v>
      </c>
      <c r="G1001" s="41">
        <f>COUNTIFS(ENTRIES!$B$2:$B$1913,$B1001,ENTRIES!$H$2:$H$1913,"-")</f>
        <v>0</v>
      </c>
      <c r="H1001" s="41">
        <f>COUNTIFS(ENTRIES!$B$2:$B$1913,$B1001,ENTRIES!$H$2:$H$1913,"W")</f>
        <v>0</v>
      </c>
      <c r="I1001" s="41" t="str">
        <f t="shared" si="2"/>
        <v/>
      </c>
      <c r="J1001" s="41" t="str">
        <f t="shared" si="16"/>
        <v/>
      </c>
      <c r="K1001" s="30"/>
      <c r="L1001" s="30"/>
      <c r="M1001" s="41">
        <f t="shared" si="3"/>
        <v>0</v>
      </c>
      <c r="N1001" s="32"/>
    </row>
    <row r="1002" spans="1:14" ht="58.5" customHeight="1">
      <c r="A1002" s="30"/>
      <c r="B1002" s="29"/>
      <c r="C1002" s="44" t="e">
        <v>#NAME?</v>
      </c>
      <c r="D1002" s="41">
        <f>COUNTIF(ENTRIES!B$2:B$1913,B1002)</f>
        <v>0</v>
      </c>
      <c r="E1002" s="41">
        <f>IF(COUNTIFS(ENTRIES!$B$2:$B$1913,$B1002,ENTRIES!$I$2:$I$1913,"Award")&gt;0,COUNTIFS(ENTRIES!$B$2:$B$1913,$B1002,ENTRIES!$I$2:$I$1913,"Award"),0)</f>
        <v>0</v>
      </c>
      <c r="F1002" s="41">
        <f>COUNTIFS(ENTRIES!$B$2:$B$1913,$B1002,ENTRIES!$H$2:$H$1913,"A")</f>
        <v>0</v>
      </c>
      <c r="G1002" s="41">
        <f>COUNTIFS(ENTRIES!$B$2:$B$1913,$B1002,ENTRIES!$H$2:$H$1913,"-")</f>
        <v>0</v>
      </c>
      <c r="H1002" s="41">
        <f>COUNTIFS(ENTRIES!$B$2:$B$1913,$B1002,ENTRIES!$H$2:$H$1913,"W")</f>
        <v>0</v>
      </c>
      <c r="I1002" s="41" t="str">
        <f t="shared" si="2"/>
        <v/>
      </c>
      <c r="J1002" s="41" t="str">
        <f t="shared" si="16"/>
        <v/>
      </c>
      <c r="K1002" s="30"/>
      <c r="L1002" s="30"/>
      <c r="M1002" s="41">
        <f t="shared" si="3"/>
        <v>0</v>
      </c>
      <c r="N1002" s="32"/>
    </row>
  </sheetData>
  <mergeCells count="9">
    <mergeCell ref="M10:M11"/>
    <mergeCell ref="N10:N11"/>
    <mergeCell ref="A10:A11"/>
    <mergeCell ref="B10:B11"/>
    <mergeCell ref="C10:C11"/>
    <mergeCell ref="D10:D11"/>
    <mergeCell ref="I10:I11"/>
    <mergeCell ref="K10:K11"/>
    <mergeCell ref="L10:L11"/>
  </mergeCells>
  <conditionalFormatting sqref="E1:E5 D8:D9 E10:E1002">
    <cfRule type="cellIs" dxfId="5" priority="1" operator="equal">
      <formula>0</formula>
    </cfRule>
  </conditionalFormatting>
  <conditionalFormatting sqref="C1:C1002">
    <cfRule type="containsText" dxfId="4" priority="2" operator="containsText" text="NOT USED">
      <formula>NOT(ISERROR(SEARCH(("NOT USED"),(C1))))</formula>
    </cfRule>
  </conditionalFormatting>
  <conditionalFormatting sqref="C12:C1002">
    <cfRule type="cellIs" dxfId="3" priority="3" operator="greaterThanOrEqual">
      <formula>"40%"</formula>
    </cfRule>
  </conditionalFormatting>
  <pageMargins left="0" right="0" top="0" bottom="0" header="0" footer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I1002"/>
  <sheetViews>
    <sheetView tabSelected="1" workbookViewId="0">
      <selection activeCell="D1" sqref="D1:E1048576"/>
    </sheetView>
  </sheetViews>
  <sheetFormatPr defaultColWidth="14.42578125" defaultRowHeight="15.75" customHeight="1"/>
  <cols>
    <col min="1" max="1" width="6.42578125" customWidth="1"/>
    <col min="2" max="2" width="36.42578125" customWidth="1"/>
    <col min="3" max="3" width="13.140625" customWidth="1"/>
    <col min="4" max="4" width="14.42578125" style="98"/>
    <col min="5" max="5" width="9.140625" style="98"/>
    <col min="8" max="8" width="52.5703125" customWidth="1"/>
    <col min="9" max="9" width="89.28515625" customWidth="1"/>
  </cols>
  <sheetData>
    <row r="1" spans="1:9" ht="12.75">
      <c r="A1" s="82" t="s">
        <v>89</v>
      </c>
      <c r="B1" s="14"/>
      <c r="C1" s="15"/>
      <c r="D1" s="94"/>
      <c r="E1" s="94"/>
      <c r="F1" s="83"/>
      <c r="G1" s="83"/>
      <c r="H1" s="14"/>
      <c r="I1" s="20"/>
    </row>
    <row r="2" spans="1:9" ht="12.75">
      <c r="A2" s="91" t="s">
        <v>90</v>
      </c>
      <c r="B2" s="93" t="s">
        <v>91</v>
      </c>
      <c r="C2" s="91" t="s">
        <v>46</v>
      </c>
      <c r="D2" s="95" t="s">
        <v>78</v>
      </c>
      <c r="E2" s="95" t="s">
        <v>92</v>
      </c>
      <c r="F2" s="91" t="s">
        <v>93</v>
      </c>
      <c r="G2" s="91" t="s">
        <v>94</v>
      </c>
      <c r="H2" s="93" t="s">
        <v>95</v>
      </c>
      <c r="I2" s="25"/>
    </row>
    <row r="3" spans="1:9" ht="12.75">
      <c r="A3" s="99"/>
      <c r="B3" s="99"/>
      <c r="C3" s="99"/>
      <c r="D3" s="96">
        <f t="shared" ref="D3:E3" si="0">SUM(D4:D1002)</f>
        <v>1</v>
      </c>
      <c r="E3" s="96">
        <f t="shared" si="0"/>
        <v>0</v>
      </c>
      <c r="F3" s="99"/>
      <c r="G3" s="99"/>
      <c r="H3" s="99"/>
      <c r="I3" s="25"/>
    </row>
    <row r="4" spans="1:9" ht="12.75">
      <c r="A4" s="84">
        <v>1</v>
      </c>
      <c r="B4" s="70" t="s">
        <v>51</v>
      </c>
      <c r="C4" s="51">
        <v>44053</v>
      </c>
      <c r="D4" s="97">
        <f>COUNTIFS(ENTRIES!$K$2:$K$1913,$B4,ENTRIES!H$2:H$1913,"A")</f>
        <v>1</v>
      </c>
      <c r="E4" s="97">
        <f>COUNTIFS(ENTRIES!$K$2:$K$1913,$B4,ENTRIES!I$2:I$1913,"Award")</f>
        <v>0</v>
      </c>
      <c r="F4" s="15"/>
      <c r="G4" s="15"/>
      <c r="H4" s="47"/>
      <c r="I4" s="85"/>
    </row>
    <row r="5" spans="1:9" ht="12.75">
      <c r="A5" s="86">
        <f t="shared" ref="A5:A83" si="1">A4+1</f>
        <v>2</v>
      </c>
      <c r="B5" s="74"/>
      <c r="C5" s="51"/>
      <c r="D5" s="97">
        <f>COUNTIFS(ENTRIES!$K$2:$K$1913,$B5,ENTRIES!H$2:H$1913,"A")</f>
        <v>0</v>
      </c>
      <c r="E5" s="97">
        <f>COUNTIFS(ENTRIES!$K$2:$K$1913,$B5,ENTRIES!I$2:I$1913,"Award")</f>
        <v>0</v>
      </c>
      <c r="F5" s="15"/>
      <c r="G5" s="15"/>
      <c r="H5" s="47"/>
      <c r="I5" s="85"/>
    </row>
    <row r="6" spans="1:9" ht="12.75">
      <c r="A6" s="86">
        <f t="shared" si="1"/>
        <v>3</v>
      </c>
      <c r="B6" s="70"/>
      <c r="C6" s="51"/>
      <c r="D6" s="97">
        <f>COUNTIFS(ENTRIES!$K$2:$K$1913,$B6,ENTRIES!H$2:H$1913,"A")</f>
        <v>0</v>
      </c>
      <c r="E6" s="97">
        <f>COUNTIFS(ENTRIES!$K$2:$K$1913,$B6,ENTRIES!I$2:I$1913,"Award")</f>
        <v>0</v>
      </c>
      <c r="F6" s="15"/>
      <c r="G6" s="15"/>
      <c r="H6" s="47"/>
      <c r="I6" s="85"/>
    </row>
    <row r="7" spans="1:9" ht="12.75">
      <c r="A7" s="86">
        <f t="shared" si="1"/>
        <v>4</v>
      </c>
      <c r="B7" s="74"/>
      <c r="C7" s="51"/>
      <c r="D7" s="97">
        <f>COUNTIFS(ENTRIES!$K$2:$K$1913,$B7,ENTRIES!H$2:H$1913,"A")</f>
        <v>0</v>
      </c>
      <c r="E7" s="97">
        <f>COUNTIFS(ENTRIES!$K$2:$K$1913,$B7,ENTRIES!I$2:I$1913,"Award")</f>
        <v>0</v>
      </c>
      <c r="F7" s="15"/>
      <c r="G7" s="15"/>
      <c r="H7" s="47"/>
      <c r="I7" s="85"/>
    </row>
    <row r="8" spans="1:9" ht="12.75">
      <c r="A8" s="86">
        <f t="shared" si="1"/>
        <v>5</v>
      </c>
      <c r="B8" s="14"/>
      <c r="C8" s="51"/>
      <c r="D8" s="97">
        <f>COUNTIFS(ENTRIES!$K$2:$K$1913,$B8,ENTRIES!H$2:H$1913,"A")</f>
        <v>0</v>
      </c>
      <c r="E8" s="97">
        <f>COUNTIFS(ENTRIES!$K$2:$K$1913,$B8,ENTRIES!I$2:I$1913,"Award")</f>
        <v>0</v>
      </c>
      <c r="F8" s="15"/>
      <c r="G8" s="15"/>
      <c r="H8" s="47"/>
      <c r="I8" s="85"/>
    </row>
    <row r="9" spans="1:9" ht="12.75">
      <c r="A9" s="86">
        <f t="shared" si="1"/>
        <v>6</v>
      </c>
      <c r="B9" s="70"/>
      <c r="C9" s="51"/>
      <c r="D9" s="97">
        <f>COUNTIFS(ENTRIES!$K$2:$K$1913,$B9,ENTRIES!H$2:H$1913,"A")</f>
        <v>0</v>
      </c>
      <c r="E9" s="97">
        <f>COUNTIFS(ENTRIES!$K$2:$K$1913,$B9,ENTRIES!I$2:I$1913,"Award")</f>
        <v>0</v>
      </c>
      <c r="F9" s="15"/>
      <c r="G9" s="15"/>
      <c r="H9" s="47"/>
      <c r="I9" s="85"/>
    </row>
    <row r="10" spans="1:9" ht="12.75">
      <c r="A10" s="86">
        <f t="shared" si="1"/>
        <v>7</v>
      </c>
      <c r="B10" s="70"/>
      <c r="C10" s="51"/>
      <c r="D10" s="97">
        <f>COUNTIFS(ENTRIES!$K$2:$K$1913,$B10,ENTRIES!H$2:H$1913,"A")</f>
        <v>0</v>
      </c>
      <c r="E10" s="97">
        <f>COUNTIFS(ENTRIES!$K$2:$K$1913,$B10,ENTRIES!I$2:I$1913,"Award")</f>
        <v>0</v>
      </c>
      <c r="F10" s="15"/>
      <c r="G10" s="15"/>
      <c r="H10" s="47"/>
      <c r="I10" s="85"/>
    </row>
    <row r="11" spans="1:9" ht="12.75">
      <c r="A11" s="86">
        <f t="shared" si="1"/>
        <v>8</v>
      </c>
      <c r="B11" s="14"/>
      <c r="C11" s="51"/>
      <c r="D11" s="97">
        <f>COUNTIFS(ENTRIES!$K$2:$K$1913,$B11,ENTRIES!H$2:H$1913,"A")</f>
        <v>0</v>
      </c>
      <c r="E11" s="97">
        <f>COUNTIFS(ENTRIES!$K$2:$K$1913,$B11,ENTRIES!I$2:I$1913,"Award")</f>
        <v>0</v>
      </c>
      <c r="F11" s="15"/>
      <c r="G11" s="15"/>
      <c r="H11" s="47"/>
      <c r="I11" s="85"/>
    </row>
    <row r="12" spans="1:9" ht="12.75">
      <c r="A12" s="86">
        <f t="shared" si="1"/>
        <v>9</v>
      </c>
      <c r="B12" s="14"/>
      <c r="C12" s="51"/>
      <c r="D12" s="97">
        <f>COUNTIFS(ENTRIES!$K$2:$K$1913,$B12,ENTRIES!H$2:H$1913,"A")</f>
        <v>0</v>
      </c>
      <c r="E12" s="97">
        <f>COUNTIFS(ENTRIES!$K$2:$K$1913,$B12,ENTRIES!I$2:I$1913,"Award")</f>
        <v>0</v>
      </c>
      <c r="F12" s="15"/>
      <c r="G12" s="15"/>
      <c r="H12" s="47"/>
      <c r="I12" s="85"/>
    </row>
    <row r="13" spans="1:9" ht="12.75">
      <c r="A13" s="86">
        <f t="shared" si="1"/>
        <v>10</v>
      </c>
      <c r="B13" s="14"/>
      <c r="C13" s="51"/>
      <c r="D13" s="97">
        <f>COUNTIFS(ENTRIES!$K$2:$K$1913,$B13,ENTRIES!H$2:H$1913,"A")</f>
        <v>0</v>
      </c>
      <c r="E13" s="97">
        <f>COUNTIFS(ENTRIES!$K$2:$K$1913,$B13,ENTRIES!I$2:I$1913,"Award")</f>
        <v>0</v>
      </c>
      <c r="F13" s="15"/>
      <c r="G13" s="15"/>
      <c r="H13" s="47"/>
      <c r="I13" s="85"/>
    </row>
    <row r="14" spans="1:9" ht="12.75">
      <c r="A14" s="86">
        <f t="shared" si="1"/>
        <v>11</v>
      </c>
      <c r="B14" s="14"/>
      <c r="C14" s="51"/>
      <c r="D14" s="97">
        <f>COUNTIFS(ENTRIES!$K$2:$K$1913,$B14,ENTRIES!H$2:H$1913,"A")</f>
        <v>0</v>
      </c>
      <c r="E14" s="97">
        <f>COUNTIFS(ENTRIES!$K$2:$K$1913,$B14,ENTRIES!I$2:I$1913,"Award")</f>
        <v>0</v>
      </c>
      <c r="F14" s="15"/>
      <c r="G14" s="15"/>
      <c r="H14" s="47"/>
      <c r="I14" s="85"/>
    </row>
    <row r="15" spans="1:9" ht="12.75">
      <c r="A15" s="86">
        <f t="shared" si="1"/>
        <v>12</v>
      </c>
      <c r="B15" s="14"/>
      <c r="C15" s="51"/>
      <c r="D15" s="97">
        <f>COUNTIFS(ENTRIES!$K$2:$K$1913,$B15,ENTRIES!H$2:H$1913,"A")</f>
        <v>0</v>
      </c>
      <c r="E15" s="97">
        <f>COUNTIFS(ENTRIES!$K$2:$K$1913,$B15,ENTRIES!I$2:I$1913,"Award")</f>
        <v>0</v>
      </c>
      <c r="F15" s="15"/>
      <c r="G15" s="15"/>
      <c r="H15" s="47"/>
      <c r="I15" s="85"/>
    </row>
    <row r="16" spans="1:9" ht="12.75">
      <c r="A16" s="86">
        <f t="shared" si="1"/>
        <v>13</v>
      </c>
      <c r="B16" s="70"/>
      <c r="C16" s="51"/>
      <c r="D16" s="97">
        <f>COUNTIFS(ENTRIES!$K$2:$K$1913,$B16,ENTRIES!H$2:H$1913,"A")</f>
        <v>0</v>
      </c>
      <c r="E16" s="97">
        <f>COUNTIFS(ENTRIES!$K$2:$K$1913,$B16,ENTRIES!I$2:I$1913,"Award")</f>
        <v>0</v>
      </c>
      <c r="F16" s="15"/>
      <c r="G16" s="15"/>
      <c r="H16" s="47"/>
      <c r="I16" s="85"/>
    </row>
    <row r="17" spans="1:9" ht="12.75">
      <c r="A17" s="86">
        <f t="shared" si="1"/>
        <v>14</v>
      </c>
      <c r="B17" s="14"/>
      <c r="C17" s="51"/>
      <c r="D17" s="97">
        <f>COUNTIFS(ENTRIES!$K$2:$K$1913,$B17,ENTRIES!H$2:H$1913,"A")</f>
        <v>0</v>
      </c>
      <c r="E17" s="97">
        <f>COUNTIFS(ENTRIES!$K$2:$K$1913,$B17,ENTRIES!I$2:I$1913,"Award")</f>
        <v>0</v>
      </c>
      <c r="F17" s="15"/>
      <c r="G17" s="15"/>
      <c r="H17" s="47"/>
      <c r="I17" s="85"/>
    </row>
    <row r="18" spans="1:9" ht="12.75">
      <c r="A18" s="86">
        <f t="shared" si="1"/>
        <v>15</v>
      </c>
      <c r="B18" s="14"/>
      <c r="C18" s="51"/>
      <c r="D18" s="97">
        <f>COUNTIFS(ENTRIES!$K$2:$K$1913,$B18,ENTRIES!H$2:H$1913,"A")</f>
        <v>0</v>
      </c>
      <c r="E18" s="97">
        <f>COUNTIFS(ENTRIES!$K$2:$K$1913,$B18,ENTRIES!I$2:I$1913,"Award")</f>
        <v>0</v>
      </c>
      <c r="F18" s="15"/>
      <c r="G18" s="15"/>
      <c r="H18" s="47"/>
      <c r="I18" s="85"/>
    </row>
    <row r="19" spans="1:9" ht="12.75">
      <c r="A19" s="86">
        <f t="shared" si="1"/>
        <v>16</v>
      </c>
      <c r="B19" s="14"/>
      <c r="C19" s="51"/>
      <c r="D19" s="97">
        <f>COUNTIFS(ENTRIES!$K$2:$K$1913,$B19,ENTRIES!H$2:H$1913,"A")</f>
        <v>0</v>
      </c>
      <c r="E19" s="97">
        <f>COUNTIFS(ENTRIES!$K$2:$K$1913,$B19,ENTRIES!I$2:I$1913,"Award")</f>
        <v>0</v>
      </c>
      <c r="F19" s="15"/>
      <c r="G19" s="15"/>
      <c r="H19" s="47"/>
      <c r="I19" s="85"/>
    </row>
    <row r="20" spans="1:9" ht="12.75">
      <c r="A20" s="86">
        <f t="shared" si="1"/>
        <v>17</v>
      </c>
      <c r="B20" s="14"/>
      <c r="C20" s="51"/>
      <c r="D20" s="97">
        <f>COUNTIFS(ENTRIES!$K$2:$K$1913,$B20,ENTRIES!H$2:H$1913,"A")</f>
        <v>0</v>
      </c>
      <c r="E20" s="97">
        <f>COUNTIFS(ENTRIES!$K$2:$K$1913,$B20,ENTRIES!I$2:I$1913,"Award")</f>
        <v>0</v>
      </c>
      <c r="F20" s="15"/>
      <c r="G20" s="15"/>
      <c r="H20" s="47"/>
      <c r="I20" s="85"/>
    </row>
    <row r="21" spans="1:9" ht="12.75">
      <c r="A21" s="86">
        <f t="shared" si="1"/>
        <v>18</v>
      </c>
      <c r="B21" s="14"/>
      <c r="C21" s="51"/>
      <c r="D21" s="97">
        <f>COUNTIFS(ENTRIES!$K$2:$K$1913,$B21,ENTRIES!H$2:H$1913,"A")</f>
        <v>0</v>
      </c>
      <c r="E21" s="97">
        <f>COUNTIFS(ENTRIES!$K$2:$K$1913,$B21,ENTRIES!I$2:I$1913,"Award")</f>
        <v>0</v>
      </c>
      <c r="F21" s="15"/>
      <c r="G21" s="15"/>
      <c r="H21" s="47"/>
      <c r="I21" s="85"/>
    </row>
    <row r="22" spans="1:9" ht="12.75">
      <c r="A22" s="86">
        <f t="shared" si="1"/>
        <v>19</v>
      </c>
      <c r="B22" s="14"/>
      <c r="C22" s="51"/>
      <c r="D22" s="97">
        <f>COUNTIFS(ENTRIES!$K$2:$K$1913,$B22,ENTRIES!H$2:H$1913,"A")</f>
        <v>0</v>
      </c>
      <c r="E22" s="97">
        <f>COUNTIFS(ENTRIES!$K$2:$K$1913,$B22,ENTRIES!I$2:I$1913,"Award")</f>
        <v>0</v>
      </c>
      <c r="F22" s="15"/>
      <c r="G22" s="15"/>
      <c r="H22" s="48"/>
      <c r="I22" s="20"/>
    </row>
    <row r="23" spans="1:9" ht="12.75">
      <c r="A23" s="86">
        <f t="shared" si="1"/>
        <v>20</v>
      </c>
      <c r="B23" s="14"/>
      <c r="C23" s="51"/>
      <c r="D23" s="97">
        <f>COUNTIFS(ENTRIES!$K$2:$K$1913,$B23,ENTRIES!H$2:H$1913,"A")</f>
        <v>0</v>
      </c>
      <c r="E23" s="97">
        <f>COUNTIFS(ENTRIES!$K$2:$K$1913,$B23,ENTRIES!I$2:I$1913,"Award")</f>
        <v>0</v>
      </c>
      <c r="F23" s="15"/>
      <c r="G23" s="15"/>
      <c r="H23" s="47"/>
      <c r="I23" s="49"/>
    </row>
    <row r="24" spans="1:9" ht="12.75">
      <c r="A24" s="86">
        <f t="shared" si="1"/>
        <v>21</v>
      </c>
      <c r="B24" s="14"/>
      <c r="C24" s="51"/>
      <c r="D24" s="97">
        <f>COUNTIFS(ENTRIES!$K$2:$K$1913,$B24,ENTRIES!H$2:H$1913,"A")</f>
        <v>0</v>
      </c>
      <c r="E24" s="97">
        <f>COUNTIFS(ENTRIES!$K$2:$K$1913,$B24,ENTRIES!I$2:I$1913,"Award")</f>
        <v>0</v>
      </c>
      <c r="F24" s="15"/>
      <c r="G24" s="15"/>
      <c r="H24" s="47"/>
      <c r="I24" s="85"/>
    </row>
    <row r="25" spans="1:9" ht="12.75">
      <c r="A25" s="86">
        <f t="shared" si="1"/>
        <v>22</v>
      </c>
      <c r="B25" s="14"/>
      <c r="C25" s="51"/>
      <c r="D25" s="97">
        <f>COUNTIFS(ENTRIES!$K$2:$K$1913,$B25,ENTRIES!H$2:H$1913,"A")</f>
        <v>0</v>
      </c>
      <c r="E25" s="97">
        <f>COUNTIFS(ENTRIES!$K$2:$K$1913,$B25,ENTRIES!I$2:I$1913,"Award")</f>
        <v>0</v>
      </c>
      <c r="F25" s="15"/>
      <c r="G25" s="15"/>
      <c r="H25" s="47"/>
      <c r="I25" s="85"/>
    </row>
    <row r="26" spans="1:9" ht="12.75">
      <c r="A26" s="86">
        <f t="shared" si="1"/>
        <v>23</v>
      </c>
      <c r="B26" s="14"/>
      <c r="C26" s="51"/>
      <c r="D26" s="97">
        <f>COUNTIFS(ENTRIES!$K$2:$K$1913,$B26,ENTRIES!H$2:H$1913,"A")</f>
        <v>0</v>
      </c>
      <c r="E26" s="97">
        <f>COUNTIFS(ENTRIES!$K$2:$K$1913,$B26,ENTRIES!I$2:I$1913,"Award")</f>
        <v>0</v>
      </c>
      <c r="F26" s="15"/>
      <c r="G26" s="15"/>
      <c r="H26" s="47"/>
      <c r="I26" s="49"/>
    </row>
    <row r="27" spans="1:9" ht="12.75">
      <c r="A27" s="86">
        <f t="shared" si="1"/>
        <v>24</v>
      </c>
      <c r="B27" s="14"/>
      <c r="C27" s="50"/>
      <c r="D27" s="97">
        <f>COUNTIFS(ENTRIES!$K$2:$K$1913,$B27,ENTRIES!H$2:H$1913,"A")</f>
        <v>0</v>
      </c>
      <c r="E27" s="97">
        <f>COUNTIFS(ENTRIES!$K$2:$K$1913,$B27,ENTRIES!I$2:I$1913,"Award")</f>
        <v>0</v>
      </c>
      <c r="F27" s="15"/>
      <c r="G27" s="15"/>
      <c r="H27" s="47"/>
      <c r="I27" s="85"/>
    </row>
    <row r="28" spans="1:9" ht="12.75">
      <c r="A28" s="86">
        <f t="shared" si="1"/>
        <v>25</v>
      </c>
      <c r="B28" s="16"/>
      <c r="C28" s="51"/>
      <c r="D28" s="97">
        <f>COUNTIFS(ENTRIES!$K$2:$K$1913,$B28,ENTRIES!H$2:H$1913,"A")</f>
        <v>0</v>
      </c>
      <c r="E28" s="97">
        <f>COUNTIFS(ENTRIES!$K$2:$K$1913,$B28,ENTRIES!I$2:I$1913,"Award")</f>
        <v>0</v>
      </c>
      <c r="F28" s="15"/>
      <c r="G28" s="15"/>
      <c r="H28" s="47"/>
      <c r="I28" s="85"/>
    </row>
    <row r="29" spans="1:9" ht="12.75">
      <c r="A29" s="86">
        <f t="shared" si="1"/>
        <v>26</v>
      </c>
      <c r="B29" s="14"/>
      <c r="C29" s="52"/>
      <c r="D29" s="97">
        <f>COUNTIFS(ENTRIES!$K$2:$K$1913,$B29,ENTRIES!H$2:H$1913,"A")</f>
        <v>0</v>
      </c>
      <c r="E29" s="97">
        <f>COUNTIFS(ENTRIES!$K$2:$K$1913,$B29,ENTRIES!I$2:I$1913,"Award")</f>
        <v>0</v>
      </c>
      <c r="F29" s="15"/>
      <c r="G29" s="15"/>
      <c r="H29" s="47"/>
      <c r="I29" s="85"/>
    </row>
    <row r="30" spans="1:9" ht="12.75">
      <c r="A30" s="86">
        <f t="shared" si="1"/>
        <v>27</v>
      </c>
      <c r="B30" s="14"/>
      <c r="C30" s="87"/>
      <c r="D30" s="97">
        <f>COUNTIFS(ENTRIES!$K$2:$K$1913,$B30,ENTRIES!H$2:H$1913,"A")</f>
        <v>0</v>
      </c>
      <c r="E30" s="97">
        <f>COUNTIFS(ENTRIES!$K$2:$K$1913,$B30,ENTRIES!I$2:I$1913,"Award")</f>
        <v>0</v>
      </c>
      <c r="F30" s="15"/>
      <c r="G30" s="15"/>
      <c r="H30" s="47"/>
      <c r="I30" s="85"/>
    </row>
    <row r="31" spans="1:9" ht="12.75">
      <c r="A31" s="86">
        <f t="shared" si="1"/>
        <v>28</v>
      </c>
      <c r="B31" s="14"/>
      <c r="C31" s="87"/>
      <c r="D31" s="97">
        <f>COUNTIFS(ENTRIES!$K$2:$K$1913,$B31,ENTRIES!H$2:H$1913,"A")</f>
        <v>0</v>
      </c>
      <c r="E31" s="97">
        <f>COUNTIFS(ENTRIES!$K$2:$K$1913,$B31,ENTRIES!I$2:I$1913,"Award")</f>
        <v>0</v>
      </c>
      <c r="F31" s="15"/>
      <c r="G31" s="15"/>
      <c r="H31" s="47"/>
      <c r="I31" s="85"/>
    </row>
    <row r="32" spans="1:9" ht="12.75">
      <c r="A32" s="86">
        <f t="shared" si="1"/>
        <v>29</v>
      </c>
      <c r="B32" s="14"/>
      <c r="C32" s="87"/>
      <c r="D32" s="97">
        <f>COUNTIFS(ENTRIES!$K$2:$K$1913,$B32,ENTRIES!H$2:H$1913,"A")</f>
        <v>0</v>
      </c>
      <c r="E32" s="97">
        <f>COUNTIFS(ENTRIES!$K$2:$K$1913,$B32,ENTRIES!I$2:I$1913,"Award")</f>
        <v>0</v>
      </c>
      <c r="F32" s="15"/>
      <c r="G32" s="15"/>
      <c r="H32" s="47"/>
      <c r="I32" s="85"/>
    </row>
    <row r="33" spans="1:9" ht="12.75">
      <c r="A33" s="86">
        <f t="shared" si="1"/>
        <v>30</v>
      </c>
      <c r="B33" s="14"/>
      <c r="C33" s="87"/>
      <c r="D33" s="97">
        <f>COUNTIFS(ENTRIES!$K$2:$K$1913,$B33,ENTRIES!H$2:H$1913,"A")</f>
        <v>0</v>
      </c>
      <c r="E33" s="97">
        <f>COUNTIFS(ENTRIES!$K$2:$K$1913,$B33,ENTRIES!I$2:I$1913,"Award")</f>
        <v>0</v>
      </c>
      <c r="F33" s="15"/>
      <c r="G33" s="15"/>
      <c r="H33" s="47"/>
      <c r="I33" s="53"/>
    </row>
    <row r="34" spans="1:9" ht="12.75">
      <c r="A34" s="86">
        <f t="shared" si="1"/>
        <v>31</v>
      </c>
      <c r="B34" s="14"/>
      <c r="C34" s="87"/>
      <c r="D34" s="97">
        <f>COUNTIFS(ENTRIES!$K$2:$K$1913,$B34,ENTRIES!H$2:H$1913,"A")</f>
        <v>0</v>
      </c>
      <c r="E34" s="97">
        <f>COUNTIFS(ENTRIES!$K$2:$K$1913,$B34,ENTRIES!I$2:I$1913,"Award")</f>
        <v>0</v>
      </c>
      <c r="F34" s="15"/>
      <c r="G34" s="15"/>
      <c r="H34" s="47"/>
      <c r="I34" s="88"/>
    </row>
    <row r="35" spans="1:9" ht="12.75">
      <c r="A35" s="86">
        <f t="shared" si="1"/>
        <v>32</v>
      </c>
      <c r="B35" s="14"/>
      <c r="C35" s="87"/>
      <c r="D35" s="97">
        <f>COUNTIFS(ENTRIES!$K$2:$K$1913,$B35,ENTRIES!H$2:H$1913,"A")</f>
        <v>0</v>
      </c>
      <c r="E35" s="97">
        <f>COUNTIFS(ENTRIES!$K$2:$K$1913,$B35,ENTRIES!I$2:I$1913,"Award")</f>
        <v>0</v>
      </c>
      <c r="F35" s="15"/>
      <c r="G35" s="15"/>
      <c r="H35" s="47"/>
      <c r="I35" s="88"/>
    </row>
    <row r="36" spans="1:9" ht="12.75">
      <c r="A36" s="86">
        <f t="shared" si="1"/>
        <v>33</v>
      </c>
      <c r="B36" s="14"/>
      <c r="C36" s="87"/>
      <c r="D36" s="97">
        <f>COUNTIFS(ENTRIES!$K$2:$K$1913,$B36,ENTRIES!H$2:H$1913,"A")</f>
        <v>0</v>
      </c>
      <c r="E36" s="97">
        <f>COUNTIFS(ENTRIES!$K$2:$K$1913,$B36,ENTRIES!I$2:I$1913,"Award")</f>
        <v>0</v>
      </c>
      <c r="F36" s="15"/>
      <c r="G36" s="15"/>
      <c r="H36" s="47"/>
      <c r="I36" s="88"/>
    </row>
    <row r="37" spans="1:9" ht="12.75">
      <c r="A37" s="86">
        <f t="shared" si="1"/>
        <v>34</v>
      </c>
      <c r="B37" s="14"/>
      <c r="C37" s="87"/>
      <c r="D37" s="97">
        <f>COUNTIFS(ENTRIES!$K$2:$K$1913,$B37,ENTRIES!H$2:H$1913,"A")</f>
        <v>0</v>
      </c>
      <c r="E37" s="97">
        <f>COUNTIFS(ENTRIES!$K$2:$K$1913,$B37,ENTRIES!I$2:I$1913,"Award")</f>
        <v>0</v>
      </c>
      <c r="F37" s="15"/>
      <c r="G37" s="15"/>
      <c r="H37" s="47"/>
      <c r="I37" s="88"/>
    </row>
    <row r="38" spans="1:9" ht="12.75">
      <c r="A38" s="86">
        <f t="shared" si="1"/>
        <v>35</v>
      </c>
      <c r="B38" s="14"/>
      <c r="C38" s="15"/>
      <c r="D38" s="97">
        <f>COUNTIFS(ENTRIES!$K$2:$K$1913,$B38,ENTRIES!H$2:H$1913,"A")</f>
        <v>0</v>
      </c>
      <c r="E38" s="97">
        <f>COUNTIFS(ENTRIES!$K$2:$K$1913,$B38,ENTRIES!I$2:I$1913,"Award")</f>
        <v>0</v>
      </c>
      <c r="F38" s="15"/>
      <c r="G38" s="15"/>
      <c r="H38" s="74"/>
      <c r="I38" s="85"/>
    </row>
    <row r="39" spans="1:9" ht="12.75">
      <c r="A39" s="86">
        <f t="shared" si="1"/>
        <v>36</v>
      </c>
      <c r="B39" s="14"/>
      <c r="C39" s="15"/>
      <c r="D39" s="97">
        <f>COUNTIFS(ENTRIES!$K$2:$K$1913,$B39,ENTRIES!H$2:H$1913,"A")</f>
        <v>0</v>
      </c>
      <c r="E39" s="97">
        <f>COUNTIFS(ENTRIES!$K$2:$K$1913,$B39,ENTRIES!I$2:I$1913,"Award")</f>
        <v>0</v>
      </c>
      <c r="F39" s="15"/>
      <c r="G39" s="15"/>
      <c r="H39" s="74"/>
      <c r="I39" s="85"/>
    </row>
    <row r="40" spans="1:9" ht="12.75">
      <c r="A40" s="86">
        <f t="shared" si="1"/>
        <v>37</v>
      </c>
      <c r="B40" s="14"/>
      <c r="C40" s="15"/>
      <c r="D40" s="97">
        <f>COUNTIFS(ENTRIES!$K$2:$K$1913,$B40,ENTRIES!H$2:H$1913,"A")</f>
        <v>0</v>
      </c>
      <c r="E40" s="97">
        <f>COUNTIFS(ENTRIES!$K$2:$K$1913,$B40,ENTRIES!I$2:I$1913,"Award")</f>
        <v>0</v>
      </c>
      <c r="F40" s="15"/>
      <c r="G40" s="15"/>
      <c r="H40" s="74"/>
      <c r="I40" s="85"/>
    </row>
    <row r="41" spans="1:9" ht="12.75">
      <c r="A41" s="86">
        <f t="shared" si="1"/>
        <v>38</v>
      </c>
      <c r="B41" s="14"/>
      <c r="C41" s="15"/>
      <c r="D41" s="97">
        <f>COUNTIFS(ENTRIES!$K$2:$K$1913,$B41,ENTRIES!H$2:H$1913,"A")</f>
        <v>0</v>
      </c>
      <c r="E41" s="97">
        <f>COUNTIFS(ENTRIES!$K$2:$K$1913,$B41,ENTRIES!I$2:I$1913,"Award")</f>
        <v>0</v>
      </c>
      <c r="F41" s="15"/>
      <c r="G41" s="15"/>
      <c r="H41" s="74"/>
      <c r="I41" s="85"/>
    </row>
    <row r="42" spans="1:9" ht="12.75">
      <c r="A42" s="86">
        <f t="shared" si="1"/>
        <v>39</v>
      </c>
      <c r="B42" s="14"/>
      <c r="C42" s="15"/>
      <c r="D42" s="97">
        <f>COUNTIFS(ENTRIES!$K$2:$K$1913,$B42,ENTRIES!H$2:H$1913,"A")</f>
        <v>0</v>
      </c>
      <c r="E42" s="97">
        <f>COUNTIFS(ENTRIES!$K$2:$K$1913,$B42,ENTRIES!I$2:I$1913,"Award")</f>
        <v>0</v>
      </c>
      <c r="F42" s="15"/>
      <c r="G42" s="15"/>
      <c r="H42" s="14"/>
      <c r="I42" s="20"/>
    </row>
    <row r="43" spans="1:9" ht="12.75">
      <c r="A43" s="86">
        <f t="shared" si="1"/>
        <v>40</v>
      </c>
      <c r="B43" s="14"/>
      <c r="C43" s="15"/>
      <c r="D43" s="97">
        <f>COUNTIFS(ENTRIES!$K$2:$K$1913,$B43,ENTRIES!H$2:H$1913,"A")</f>
        <v>0</v>
      </c>
      <c r="E43" s="97">
        <f>COUNTIFS(ENTRIES!$K$2:$K$1913,$B43,ENTRIES!I$2:I$1913,"Award")</f>
        <v>0</v>
      </c>
      <c r="F43" s="15"/>
      <c r="G43" s="15"/>
      <c r="H43" s="14"/>
      <c r="I43" s="20"/>
    </row>
    <row r="44" spans="1:9" ht="12.75">
      <c r="A44" s="86">
        <f t="shared" si="1"/>
        <v>41</v>
      </c>
      <c r="B44" s="14"/>
      <c r="C44" s="15"/>
      <c r="D44" s="97">
        <f>COUNTIFS(ENTRIES!$K$2:$K$1913,$B44,ENTRIES!H$2:H$1913,"A")</f>
        <v>0</v>
      </c>
      <c r="E44" s="97">
        <f>COUNTIFS(ENTRIES!$K$2:$K$1913,$B44,ENTRIES!I$2:I$1913,"Award")</f>
        <v>0</v>
      </c>
      <c r="F44" s="15"/>
      <c r="G44" s="15"/>
      <c r="H44" s="14"/>
      <c r="I44" s="20"/>
    </row>
    <row r="45" spans="1:9" ht="12.75">
      <c r="A45" s="86">
        <f t="shared" si="1"/>
        <v>42</v>
      </c>
      <c r="B45" s="14"/>
      <c r="C45" s="15"/>
      <c r="D45" s="97">
        <f>COUNTIFS(ENTRIES!$K$2:$K$1913,$B45,ENTRIES!H$2:H$1913,"A")</f>
        <v>0</v>
      </c>
      <c r="E45" s="97">
        <f>COUNTIFS(ENTRIES!$K$2:$K$1913,$B45,ENTRIES!I$2:I$1913,"Award")</f>
        <v>0</v>
      </c>
      <c r="F45" s="15"/>
      <c r="G45" s="15"/>
      <c r="H45" s="14"/>
      <c r="I45" s="20"/>
    </row>
    <row r="46" spans="1:9" ht="12.75">
      <c r="A46" s="86">
        <f t="shared" si="1"/>
        <v>43</v>
      </c>
      <c r="B46" s="14"/>
      <c r="C46" s="15"/>
      <c r="D46" s="97">
        <f>COUNTIFS(ENTRIES!$K$2:$K$1913,$B46,ENTRIES!H$2:H$1913,"A")</f>
        <v>0</v>
      </c>
      <c r="E46" s="97">
        <f>COUNTIFS(ENTRIES!$K$2:$K$1913,$B46,ENTRIES!I$2:I$1913,"Award")</f>
        <v>0</v>
      </c>
      <c r="F46" s="15"/>
      <c r="G46" s="15"/>
      <c r="H46" s="14"/>
      <c r="I46" s="20"/>
    </row>
    <row r="47" spans="1:9" ht="12.75">
      <c r="A47" s="86">
        <f t="shared" si="1"/>
        <v>44</v>
      </c>
      <c r="B47" s="14"/>
      <c r="C47" s="15"/>
      <c r="D47" s="97">
        <f>COUNTIFS(ENTRIES!$K$2:$K$1913,$B47,ENTRIES!H$2:H$1913,"A")</f>
        <v>0</v>
      </c>
      <c r="E47" s="97">
        <f>COUNTIFS(ENTRIES!$K$2:$K$1913,$B47,ENTRIES!I$2:I$1913,"Award")</f>
        <v>0</v>
      </c>
      <c r="F47" s="15"/>
      <c r="G47" s="15"/>
      <c r="H47" s="14"/>
      <c r="I47" s="20"/>
    </row>
    <row r="48" spans="1:9" ht="12.75">
      <c r="A48" s="86">
        <f t="shared" si="1"/>
        <v>45</v>
      </c>
      <c r="B48" s="14"/>
      <c r="C48" s="15"/>
      <c r="D48" s="97">
        <f>COUNTIFS(ENTRIES!$K$2:$K$1913,$B48,ENTRIES!H$2:H$1913,"A")</f>
        <v>0</v>
      </c>
      <c r="E48" s="97">
        <f>COUNTIFS(ENTRIES!$K$2:$K$1913,$B48,ENTRIES!I$2:I$1913,"Award")</f>
        <v>0</v>
      </c>
      <c r="F48" s="15"/>
      <c r="G48" s="15"/>
      <c r="H48" s="14"/>
      <c r="I48" s="20"/>
    </row>
    <row r="49" spans="1:9" ht="12.75">
      <c r="A49" s="86">
        <f t="shared" si="1"/>
        <v>46</v>
      </c>
      <c r="B49" s="14"/>
      <c r="C49" s="15"/>
      <c r="D49" s="97">
        <f>COUNTIFS(ENTRIES!$K$2:$K$1913,$B49,ENTRIES!H$2:H$1913,"A")</f>
        <v>0</v>
      </c>
      <c r="E49" s="97">
        <f>COUNTIFS(ENTRIES!$K$2:$K$1913,$B49,ENTRIES!I$2:I$1913,"Award")</f>
        <v>0</v>
      </c>
      <c r="F49" s="15"/>
      <c r="G49" s="15"/>
      <c r="H49" s="14"/>
      <c r="I49" s="20"/>
    </row>
    <row r="50" spans="1:9" ht="12.75">
      <c r="A50" s="86">
        <f t="shared" si="1"/>
        <v>47</v>
      </c>
      <c r="B50" s="14"/>
      <c r="C50" s="15"/>
      <c r="D50" s="97">
        <f>COUNTIFS(ENTRIES!$K$2:$K$1913,$B50,ENTRIES!H$2:H$1913,"A")</f>
        <v>0</v>
      </c>
      <c r="E50" s="97">
        <f>COUNTIFS(ENTRIES!$K$2:$K$1913,$B50,ENTRIES!I$2:I$1913,"Award")</f>
        <v>0</v>
      </c>
      <c r="F50" s="15"/>
      <c r="G50" s="15"/>
      <c r="H50" s="14"/>
      <c r="I50" s="20"/>
    </row>
    <row r="51" spans="1:9" ht="12.75">
      <c r="A51" s="86">
        <f t="shared" si="1"/>
        <v>48</v>
      </c>
      <c r="B51" s="14"/>
      <c r="C51" s="15"/>
      <c r="D51" s="97">
        <f>COUNTIFS(ENTRIES!$K$2:$K$1913,$B51,ENTRIES!H$2:H$1913,"A")</f>
        <v>0</v>
      </c>
      <c r="E51" s="97">
        <f>COUNTIFS(ENTRIES!$K$2:$K$1913,$B51,ENTRIES!I$2:I$1913,"Award")</f>
        <v>0</v>
      </c>
      <c r="F51" s="15"/>
      <c r="G51" s="15"/>
      <c r="H51" s="14"/>
      <c r="I51" s="20"/>
    </row>
    <row r="52" spans="1:9" ht="12.75">
      <c r="A52" s="86">
        <f t="shared" si="1"/>
        <v>49</v>
      </c>
      <c r="B52" s="14"/>
      <c r="C52" s="15"/>
      <c r="D52" s="97">
        <f>COUNTIFS(ENTRIES!$K$2:$K$1913,$B52,ENTRIES!H$2:H$1913,"A")</f>
        <v>0</v>
      </c>
      <c r="E52" s="97">
        <f>COUNTIFS(ENTRIES!$K$2:$K$1913,$B52,ENTRIES!I$2:I$1913,"Award")</f>
        <v>0</v>
      </c>
      <c r="F52" s="15"/>
      <c r="G52" s="15"/>
      <c r="H52" s="14"/>
      <c r="I52" s="20"/>
    </row>
    <row r="53" spans="1:9" ht="12.75">
      <c r="A53" s="86">
        <f t="shared" si="1"/>
        <v>50</v>
      </c>
      <c r="B53" s="14"/>
      <c r="C53" s="15"/>
      <c r="D53" s="97">
        <f>COUNTIFS(ENTRIES!$K$2:$K$1913,$B53,ENTRIES!H$2:H$1913,"A")</f>
        <v>0</v>
      </c>
      <c r="E53" s="97">
        <f>COUNTIFS(ENTRIES!$K$2:$K$1913,$B53,ENTRIES!I$2:I$1913,"Award")</f>
        <v>0</v>
      </c>
      <c r="F53" s="15"/>
      <c r="G53" s="15"/>
      <c r="H53" s="14"/>
      <c r="I53" s="20"/>
    </row>
    <row r="54" spans="1:9" ht="12.75">
      <c r="A54" s="86">
        <f t="shared" si="1"/>
        <v>51</v>
      </c>
      <c r="B54" s="14"/>
      <c r="C54" s="15"/>
      <c r="D54" s="97">
        <f>COUNTIFS(ENTRIES!$K$2:$K$1913,$B54,ENTRIES!H$2:H$1913,"A")</f>
        <v>0</v>
      </c>
      <c r="E54" s="97">
        <f>COUNTIFS(ENTRIES!$K$2:$K$1913,$B54,ENTRIES!I$2:I$1913,"Award")</f>
        <v>0</v>
      </c>
      <c r="F54" s="15"/>
      <c r="G54" s="15"/>
      <c r="H54" s="14"/>
      <c r="I54" s="20"/>
    </row>
    <row r="55" spans="1:9" ht="12.75">
      <c r="A55" s="86">
        <f t="shared" si="1"/>
        <v>52</v>
      </c>
      <c r="B55" s="14"/>
      <c r="C55" s="15"/>
      <c r="D55" s="97">
        <f>COUNTIFS(ENTRIES!$K$2:$K$1913,$B55,ENTRIES!H$2:H$1913,"A")</f>
        <v>0</v>
      </c>
      <c r="E55" s="97">
        <f>COUNTIFS(ENTRIES!$K$2:$K$1913,$B55,ENTRIES!I$2:I$1913,"Award")</f>
        <v>0</v>
      </c>
      <c r="F55" s="15"/>
      <c r="G55" s="15"/>
      <c r="H55" s="14"/>
      <c r="I55" s="20"/>
    </row>
    <row r="56" spans="1:9" ht="12.75">
      <c r="A56" s="86">
        <f t="shared" si="1"/>
        <v>53</v>
      </c>
      <c r="B56" s="14"/>
      <c r="C56" s="15"/>
      <c r="D56" s="97">
        <f>COUNTIFS(ENTRIES!$K$2:$K$1913,$B56,ENTRIES!H$2:H$1913,"A")</f>
        <v>0</v>
      </c>
      <c r="E56" s="97">
        <f>COUNTIFS(ENTRIES!$K$2:$K$1913,$B56,ENTRIES!I$2:I$1913,"Award")</f>
        <v>0</v>
      </c>
      <c r="F56" s="15"/>
      <c r="G56" s="15"/>
      <c r="H56" s="14"/>
      <c r="I56" s="20"/>
    </row>
    <row r="57" spans="1:9" ht="12.75">
      <c r="A57" s="86">
        <f t="shared" si="1"/>
        <v>54</v>
      </c>
      <c r="B57" s="14"/>
      <c r="C57" s="15"/>
      <c r="D57" s="97">
        <f>COUNTIFS(ENTRIES!$K$2:$K$1913,$B57,ENTRIES!H$2:H$1913,"A")</f>
        <v>0</v>
      </c>
      <c r="E57" s="97">
        <f>COUNTIFS(ENTRIES!$K$2:$K$1913,$B57,ENTRIES!I$2:I$1913,"Award")</f>
        <v>0</v>
      </c>
      <c r="F57" s="15"/>
      <c r="G57" s="15"/>
      <c r="H57" s="14"/>
      <c r="I57" s="20"/>
    </row>
    <row r="58" spans="1:9" ht="12.75">
      <c r="A58" s="86">
        <f t="shared" si="1"/>
        <v>55</v>
      </c>
      <c r="B58" s="14"/>
      <c r="C58" s="15"/>
      <c r="D58" s="97">
        <f>COUNTIFS(ENTRIES!$K$2:$K$1913,$B58,ENTRIES!H$2:H$1913,"A")</f>
        <v>0</v>
      </c>
      <c r="E58" s="97">
        <f>COUNTIFS(ENTRIES!$K$2:$K$1913,$B58,ENTRIES!I$2:I$1913,"Award")</f>
        <v>0</v>
      </c>
      <c r="F58" s="15"/>
      <c r="G58" s="15"/>
      <c r="H58" s="14"/>
      <c r="I58" s="20"/>
    </row>
    <row r="59" spans="1:9" ht="12.75">
      <c r="A59" s="86">
        <f t="shared" si="1"/>
        <v>56</v>
      </c>
      <c r="B59" s="14"/>
      <c r="C59" s="15"/>
      <c r="D59" s="97">
        <f>COUNTIFS(ENTRIES!$K$2:$K$1913,$B59,ENTRIES!H$2:H$1913,"A")</f>
        <v>0</v>
      </c>
      <c r="E59" s="97">
        <f>COUNTIFS(ENTRIES!$K$2:$K$1913,$B59,ENTRIES!I$2:I$1913,"Award")</f>
        <v>0</v>
      </c>
      <c r="F59" s="15"/>
      <c r="G59" s="15"/>
      <c r="H59" s="14"/>
      <c r="I59" s="20"/>
    </row>
    <row r="60" spans="1:9" ht="12.75">
      <c r="A60" s="86">
        <f t="shared" si="1"/>
        <v>57</v>
      </c>
      <c r="B60" s="14"/>
      <c r="C60" s="15"/>
      <c r="D60" s="97">
        <f>COUNTIFS(ENTRIES!$K$2:$K$1913,$B60,ENTRIES!H$2:H$1913,"A")</f>
        <v>0</v>
      </c>
      <c r="E60" s="97">
        <f>COUNTIFS(ENTRIES!$K$2:$K$1913,$B60,ENTRIES!I$2:I$1913,"Award")</f>
        <v>0</v>
      </c>
      <c r="F60" s="15"/>
      <c r="G60" s="15"/>
      <c r="H60" s="14"/>
      <c r="I60" s="20"/>
    </row>
    <row r="61" spans="1:9" ht="12.75">
      <c r="A61" s="86">
        <f t="shared" si="1"/>
        <v>58</v>
      </c>
      <c r="B61" s="14"/>
      <c r="C61" s="15"/>
      <c r="D61" s="97">
        <f>COUNTIFS(ENTRIES!$K$2:$K$1913,$B61,ENTRIES!H$2:H$1913,"A")</f>
        <v>0</v>
      </c>
      <c r="E61" s="97">
        <f>COUNTIFS(ENTRIES!$K$2:$K$1913,$B61,ENTRIES!I$2:I$1913,"Award")</f>
        <v>0</v>
      </c>
      <c r="F61" s="15"/>
      <c r="G61" s="15"/>
      <c r="H61" s="14"/>
      <c r="I61" s="20"/>
    </row>
    <row r="62" spans="1:9" ht="12.75">
      <c r="A62" s="86">
        <f t="shared" si="1"/>
        <v>59</v>
      </c>
      <c r="B62" s="14"/>
      <c r="C62" s="15"/>
      <c r="D62" s="97">
        <f>COUNTIFS(ENTRIES!$K$2:$K$1913,$B62,ENTRIES!H$2:H$1913,"A")</f>
        <v>0</v>
      </c>
      <c r="E62" s="97">
        <f>COUNTIFS(ENTRIES!$K$2:$K$1913,$B62,ENTRIES!I$2:I$1913,"Award")</f>
        <v>0</v>
      </c>
      <c r="F62" s="15"/>
      <c r="G62" s="15"/>
      <c r="H62" s="14"/>
      <c r="I62" s="20"/>
    </row>
    <row r="63" spans="1:9" ht="12.75">
      <c r="A63" s="86">
        <f t="shared" si="1"/>
        <v>60</v>
      </c>
      <c r="B63" s="14"/>
      <c r="C63" s="15"/>
      <c r="D63" s="97">
        <f>COUNTIFS(ENTRIES!$K$2:$K$1913,$B63,ENTRIES!H$2:H$1913,"A")</f>
        <v>0</v>
      </c>
      <c r="E63" s="97">
        <f>COUNTIFS(ENTRIES!$K$2:$K$1913,$B63,ENTRIES!I$2:I$1913,"Award")</f>
        <v>0</v>
      </c>
      <c r="F63" s="15"/>
      <c r="G63" s="15"/>
      <c r="H63" s="14"/>
      <c r="I63" s="20"/>
    </row>
    <row r="64" spans="1:9" ht="12.75">
      <c r="A64" s="86">
        <f t="shared" si="1"/>
        <v>61</v>
      </c>
      <c r="B64" s="14"/>
      <c r="C64" s="15"/>
      <c r="D64" s="97">
        <f>COUNTIFS(ENTRIES!$K$2:$K$1913,$B64,ENTRIES!H$2:H$1913,"A")</f>
        <v>0</v>
      </c>
      <c r="E64" s="97">
        <f>COUNTIFS(ENTRIES!$K$2:$K$1913,$B64,ENTRIES!I$2:I$1913,"Award")</f>
        <v>0</v>
      </c>
      <c r="F64" s="15"/>
      <c r="G64" s="15"/>
      <c r="H64" s="14"/>
      <c r="I64" s="20"/>
    </row>
    <row r="65" spans="1:9" ht="12.75">
      <c r="A65" s="86">
        <f t="shared" si="1"/>
        <v>62</v>
      </c>
      <c r="B65" s="14"/>
      <c r="C65" s="15"/>
      <c r="D65" s="97">
        <f>COUNTIFS(ENTRIES!$K$2:$K$1913,$B65,ENTRIES!H$2:H$1913,"A")</f>
        <v>0</v>
      </c>
      <c r="E65" s="97">
        <f>COUNTIFS(ENTRIES!$K$2:$K$1913,$B65,ENTRIES!I$2:I$1913,"Award")</f>
        <v>0</v>
      </c>
      <c r="F65" s="15"/>
      <c r="G65" s="15"/>
      <c r="H65" s="14"/>
      <c r="I65" s="20"/>
    </row>
    <row r="66" spans="1:9" ht="12.75">
      <c r="A66" s="86">
        <f t="shared" si="1"/>
        <v>63</v>
      </c>
      <c r="B66" s="14"/>
      <c r="C66" s="15"/>
      <c r="D66" s="97">
        <f>COUNTIFS(ENTRIES!$K$2:$K$1913,$B66,ENTRIES!H$2:H$1913,"A")</f>
        <v>0</v>
      </c>
      <c r="E66" s="97">
        <f>COUNTIFS(ENTRIES!$K$2:$K$1913,$B66,ENTRIES!I$2:I$1913,"Award")</f>
        <v>0</v>
      </c>
      <c r="F66" s="15"/>
      <c r="G66" s="15"/>
      <c r="H66" s="14"/>
      <c r="I66" s="20"/>
    </row>
    <row r="67" spans="1:9" ht="12.75">
      <c r="A67" s="86">
        <f t="shared" si="1"/>
        <v>64</v>
      </c>
      <c r="B67" s="14"/>
      <c r="C67" s="15"/>
      <c r="D67" s="97">
        <f>COUNTIFS(ENTRIES!$K$2:$K$1913,$B67,ENTRIES!H$2:H$1913,"A")</f>
        <v>0</v>
      </c>
      <c r="E67" s="97">
        <f>COUNTIFS(ENTRIES!$K$2:$K$1913,$B67,ENTRIES!I$2:I$1913,"Award")</f>
        <v>0</v>
      </c>
      <c r="F67" s="15"/>
      <c r="G67" s="15"/>
      <c r="H67" s="14"/>
      <c r="I67" s="20"/>
    </row>
    <row r="68" spans="1:9" ht="12.75">
      <c r="A68" s="86">
        <f t="shared" si="1"/>
        <v>65</v>
      </c>
      <c r="B68" s="14"/>
      <c r="C68" s="15"/>
      <c r="D68" s="97">
        <f>COUNTIFS(ENTRIES!$K$2:$K$1913,$B68,ENTRIES!H$2:H$1913,"A")</f>
        <v>0</v>
      </c>
      <c r="E68" s="97">
        <f>COUNTIFS(ENTRIES!$K$2:$K$1913,$B68,ENTRIES!I$2:I$1913,"Award")</f>
        <v>0</v>
      </c>
      <c r="F68" s="15"/>
      <c r="G68" s="15"/>
      <c r="H68" s="14"/>
      <c r="I68" s="20"/>
    </row>
    <row r="69" spans="1:9" ht="12.75">
      <c r="A69" s="86">
        <f t="shared" si="1"/>
        <v>66</v>
      </c>
      <c r="B69" s="14"/>
      <c r="C69" s="15"/>
      <c r="D69" s="97">
        <f>COUNTIFS(ENTRIES!$K$2:$K$1913,$B69,ENTRIES!H$2:H$1913,"A")</f>
        <v>0</v>
      </c>
      <c r="E69" s="97">
        <f>COUNTIFS(ENTRIES!$K$2:$K$1913,$B69,ENTRIES!I$2:I$1913,"Award")</f>
        <v>0</v>
      </c>
      <c r="F69" s="15"/>
      <c r="G69" s="15"/>
      <c r="H69" s="14"/>
      <c r="I69" s="20"/>
    </row>
    <row r="70" spans="1:9" ht="12.75">
      <c r="A70" s="86">
        <f t="shared" si="1"/>
        <v>67</v>
      </c>
      <c r="B70" s="14"/>
      <c r="C70" s="15"/>
      <c r="D70" s="97">
        <f>COUNTIFS(ENTRIES!$K$2:$K$1913,$B70,ENTRIES!H$2:H$1913,"A")</f>
        <v>0</v>
      </c>
      <c r="E70" s="97">
        <f>COUNTIFS(ENTRIES!$K$2:$K$1913,$B70,ENTRIES!I$2:I$1913,"Award")</f>
        <v>0</v>
      </c>
      <c r="F70" s="15"/>
      <c r="G70" s="15"/>
      <c r="H70" s="14"/>
      <c r="I70" s="20"/>
    </row>
    <row r="71" spans="1:9" ht="12.75">
      <c r="A71" s="86">
        <f t="shared" si="1"/>
        <v>68</v>
      </c>
      <c r="B71" s="14"/>
      <c r="C71" s="15"/>
      <c r="D71" s="97">
        <f>COUNTIFS(ENTRIES!$K$2:$K$1913,$B71,ENTRIES!H$2:H$1913,"A")</f>
        <v>0</v>
      </c>
      <c r="E71" s="97">
        <f>COUNTIFS(ENTRIES!$K$2:$K$1913,$B71,ENTRIES!I$2:I$1913,"Award")</f>
        <v>0</v>
      </c>
      <c r="F71" s="15"/>
      <c r="G71" s="15"/>
      <c r="H71" s="14"/>
      <c r="I71" s="20"/>
    </row>
    <row r="72" spans="1:9" ht="12.75">
      <c r="A72" s="86">
        <f t="shared" si="1"/>
        <v>69</v>
      </c>
      <c r="B72" s="14"/>
      <c r="C72" s="15"/>
      <c r="D72" s="97">
        <f>COUNTIFS(ENTRIES!$K$2:$K$1913,$B72,ENTRIES!H$2:H$1913,"A")</f>
        <v>0</v>
      </c>
      <c r="E72" s="97">
        <f>COUNTIFS(ENTRIES!$K$2:$K$1913,$B72,ENTRIES!I$2:I$1913,"Award")</f>
        <v>0</v>
      </c>
      <c r="F72" s="15"/>
      <c r="G72" s="15"/>
      <c r="H72" s="14"/>
      <c r="I72" s="20"/>
    </row>
    <row r="73" spans="1:9" ht="12.75">
      <c r="A73" s="86">
        <f t="shared" si="1"/>
        <v>70</v>
      </c>
      <c r="B73" s="14"/>
      <c r="C73" s="15"/>
      <c r="D73" s="97">
        <f>COUNTIFS(ENTRIES!$K$2:$K$1913,$B73,ENTRIES!H$2:H$1913,"A")</f>
        <v>0</v>
      </c>
      <c r="E73" s="97">
        <f>COUNTIFS(ENTRIES!$K$2:$K$1913,$B73,ENTRIES!I$2:I$1913,"Award")</f>
        <v>0</v>
      </c>
      <c r="F73" s="15"/>
      <c r="G73" s="15"/>
      <c r="H73" s="14"/>
      <c r="I73" s="20"/>
    </row>
    <row r="74" spans="1:9" ht="12.75">
      <c r="A74" s="86">
        <f t="shared" si="1"/>
        <v>71</v>
      </c>
      <c r="B74" s="14"/>
      <c r="C74" s="15"/>
      <c r="D74" s="97">
        <f>COUNTIFS(ENTRIES!$K$2:$K$1913,$B74,ENTRIES!H$2:H$1913,"A")</f>
        <v>0</v>
      </c>
      <c r="E74" s="97">
        <f>COUNTIFS(ENTRIES!$K$2:$K$1913,$B74,ENTRIES!I$2:I$1913,"Award")</f>
        <v>0</v>
      </c>
      <c r="F74" s="15"/>
      <c r="G74" s="15"/>
      <c r="H74" s="14"/>
      <c r="I74" s="20"/>
    </row>
    <row r="75" spans="1:9" ht="12.75">
      <c r="A75" s="86">
        <f t="shared" si="1"/>
        <v>72</v>
      </c>
      <c r="B75" s="14"/>
      <c r="C75" s="15"/>
      <c r="D75" s="97">
        <f>COUNTIFS(ENTRIES!$K$2:$K$1913,$B75,ENTRIES!H$2:H$1913,"A")</f>
        <v>0</v>
      </c>
      <c r="E75" s="97">
        <f>COUNTIFS(ENTRIES!$K$2:$K$1913,$B75,ENTRIES!I$2:I$1913,"Award")</f>
        <v>0</v>
      </c>
      <c r="F75" s="15"/>
      <c r="G75" s="15"/>
      <c r="H75" s="14"/>
      <c r="I75" s="20"/>
    </row>
    <row r="76" spans="1:9" ht="12.75">
      <c r="A76" s="86">
        <f t="shared" si="1"/>
        <v>73</v>
      </c>
      <c r="B76" s="14"/>
      <c r="C76" s="15"/>
      <c r="D76" s="97">
        <f>COUNTIFS(ENTRIES!$K$2:$K$1913,$B76,ENTRIES!H$2:H$1913,"A")</f>
        <v>0</v>
      </c>
      <c r="E76" s="97">
        <f>COUNTIFS(ENTRIES!$K$2:$K$1913,$B76,ENTRIES!I$2:I$1913,"Award")</f>
        <v>0</v>
      </c>
      <c r="F76" s="15"/>
      <c r="G76" s="15"/>
      <c r="H76" s="14"/>
      <c r="I76" s="20"/>
    </row>
    <row r="77" spans="1:9" ht="12.75">
      <c r="A77" s="86">
        <f t="shared" si="1"/>
        <v>74</v>
      </c>
      <c r="B77" s="14"/>
      <c r="C77" s="15"/>
      <c r="D77" s="97">
        <f>COUNTIFS(ENTRIES!$K$2:$K$1913,$B77,ENTRIES!H$2:H$1913,"A")</f>
        <v>0</v>
      </c>
      <c r="E77" s="97">
        <f>COUNTIFS(ENTRIES!$K$2:$K$1913,$B77,ENTRIES!I$2:I$1913,"Award")</f>
        <v>0</v>
      </c>
      <c r="F77" s="15"/>
      <c r="G77" s="15"/>
      <c r="H77" s="14"/>
      <c r="I77" s="20"/>
    </row>
    <row r="78" spans="1:9" ht="12.75">
      <c r="A78" s="86">
        <f t="shared" si="1"/>
        <v>75</v>
      </c>
      <c r="B78" s="14"/>
      <c r="C78" s="15"/>
      <c r="D78" s="97">
        <f>COUNTIFS(ENTRIES!$K$2:$K$1913,$B78,ENTRIES!H$2:H$1913,"A")</f>
        <v>0</v>
      </c>
      <c r="E78" s="97">
        <f>COUNTIFS(ENTRIES!$K$2:$K$1913,$B78,ENTRIES!I$2:I$1913,"Award")</f>
        <v>0</v>
      </c>
      <c r="F78" s="15"/>
      <c r="G78" s="15"/>
      <c r="H78" s="14"/>
      <c r="I78" s="20"/>
    </row>
    <row r="79" spans="1:9" ht="12.75">
      <c r="A79" s="86">
        <f t="shared" si="1"/>
        <v>76</v>
      </c>
      <c r="B79" s="14"/>
      <c r="C79" s="15"/>
      <c r="D79" s="97">
        <f>COUNTIFS(ENTRIES!$K$2:$K$1913,$B79,ENTRIES!H$2:H$1913,"A")</f>
        <v>0</v>
      </c>
      <c r="E79" s="97">
        <f>COUNTIFS(ENTRIES!$K$2:$K$1913,$B79,ENTRIES!I$2:I$1913,"Award")</f>
        <v>0</v>
      </c>
      <c r="F79" s="15"/>
      <c r="G79" s="15"/>
      <c r="H79" s="14"/>
      <c r="I79" s="20"/>
    </row>
    <row r="80" spans="1:9" ht="12.75">
      <c r="A80" s="86">
        <f t="shared" si="1"/>
        <v>77</v>
      </c>
      <c r="B80" s="14"/>
      <c r="C80" s="15"/>
      <c r="D80" s="97">
        <f>COUNTIFS(ENTRIES!$K$2:$K$1913,$B80,ENTRIES!H$2:H$1913,"A")</f>
        <v>0</v>
      </c>
      <c r="E80" s="97">
        <f>COUNTIFS(ENTRIES!$K$2:$K$1913,$B80,ENTRIES!I$2:I$1913,"Award")</f>
        <v>0</v>
      </c>
      <c r="F80" s="15"/>
      <c r="G80" s="15"/>
      <c r="H80" s="14"/>
      <c r="I80" s="20"/>
    </row>
    <row r="81" spans="1:9" ht="12.75">
      <c r="A81" s="86">
        <f t="shared" si="1"/>
        <v>78</v>
      </c>
      <c r="B81" s="14"/>
      <c r="C81" s="15"/>
      <c r="D81" s="97">
        <f>COUNTIFS(ENTRIES!$K$2:$K$1913,$B81,ENTRIES!H$2:H$1913,"A")</f>
        <v>0</v>
      </c>
      <c r="E81" s="97">
        <f>COUNTIFS(ENTRIES!$K$2:$K$1913,$B81,ENTRIES!I$2:I$1913,"Award")</f>
        <v>0</v>
      </c>
      <c r="F81" s="15"/>
      <c r="G81" s="15"/>
      <c r="H81" s="14"/>
      <c r="I81" s="20"/>
    </row>
    <row r="82" spans="1:9" ht="12.75">
      <c r="A82" s="86">
        <f t="shared" si="1"/>
        <v>79</v>
      </c>
      <c r="B82" s="14"/>
      <c r="C82" s="15"/>
      <c r="D82" s="97">
        <f>COUNTIFS(ENTRIES!$K$2:$K$1913,$B82,ENTRIES!H$2:H$1913,"A")</f>
        <v>0</v>
      </c>
      <c r="E82" s="97">
        <f>COUNTIFS(ENTRIES!$K$2:$K$1913,$B82,ENTRIES!I$2:I$1913,"Award")</f>
        <v>0</v>
      </c>
      <c r="F82" s="15"/>
      <c r="G82" s="15"/>
      <c r="H82" s="14"/>
      <c r="I82" s="20"/>
    </row>
    <row r="83" spans="1:9" ht="12.75">
      <c r="A83" s="86">
        <f t="shared" si="1"/>
        <v>80</v>
      </c>
      <c r="B83" s="14"/>
      <c r="C83" s="15"/>
      <c r="D83" s="97">
        <f>COUNTIFS(ENTRIES!$K$2:$K$1913,$B83,ENTRIES!H$2:H$1913,"A")</f>
        <v>0</v>
      </c>
      <c r="E83" s="97">
        <f>COUNTIFS(ENTRIES!$K$2:$K$1913,$B83,ENTRIES!I$2:I$1913,"Award")</f>
        <v>0</v>
      </c>
      <c r="F83" s="15"/>
      <c r="G83" s="15"/>
      <c r="H83" s="14"/>
      <c r="I83" s="20"/>
    </row>
    <row r="84" spans="1:9" ht="12.75">
      <c r="A84" s="10"/>
      <c r="B84" s="14"/>
      <c r="C84" s="15"/>
      <c r="D84" s="97">
        <f>COUNTIFS(ENTRIES!$K$2:$K$1913,$B84,ENTRIES!H$2:H$1913,"A")</f>
        <v>0</v>
      </c>
      <c r="E84" s="97">
        <f>COUNTIFS(ENTRIES!$K$2:$K$1913,$B84,ENTRIES!I$2:I$1913,"Award")</f>
        <v>0</v>
      </c>
      <c r="F84" s="15"/>
      <c r="G84" s="15"/>
      <c r="H84" s="14"/>
      <c r="I84" s="20"/>
    </row>
    <row r="85" spans="1:9" ht="12.75">
      <c r="A85" s="10"/>
      <c r="B85" s="14"/>
      <c r="C85" s="15"/>
      <c r="D85" s="97">
        <f>COUNTIFS(ENTRIES!$K$2:$K$1913,$B85,ENTRIES!H$2:H$1913,"A")</f>
        <v>0</v>
      </c>
      <c r="E85" s="97">
        <f>COUNTIFS(ENTRIES!$K$2:$K$1913,$B85,ENTRIES!I$2:I$1913,"Award")</f>
        <v>0</v>
      </c>
      <c r="F85" s="15"/>
      <c r="G85" s="15"/>
      <c r="H85" s="14"/>
      <c r="I85" s="20"/>
    </row>
    <row r="86" spans="1:9" ht="12.75">
      <c r="A86" s="10"/>
      <c r="B86" s="14"/>
      <c r="C86" s="15"/>
      <c r="D86" s="97">
        <f>COUNTIFS(ENTRIES!$K$2:$K$1913,$B86,ENTRIES!H$2:H$1913,"A")</f>
        <v>0</v>
      </c>
      <c r="E86" s="97">
        <f>COUNTIFS(ENTRIES!$K$2:$K$1913,$B86,ENTRIES!I$2:I$1913,"Award")</f>
        <v>0</v>
      </c>
      <c r="F86" s="15"/>
      <c r="G86" s="15"/>
      <c r="H86" s="14"/>
      <c r="I86" s="20"/>
    </row>
    <row r="87" spans="1:9" ht="12.75">
      <c r="A87" s="10"/>
      <c r="B87" s="14"/>
      <c r="C87" s="15"/>
      <c r="D87" s="97">
        <f>COUNTIFS(ENTRIES!$K$2:$K$1913,$B87,ENTRIES!H$2:H$1913,"A")</f>
        <v>0</v>
      </c>
      <c r="E87" s="97">
        <f>COUNTIFS(ENTRIES!$K$2:$K$1913,$B87,ENTRIES!I$2:I$1913,"Award")</f>
        <v>0</v>
      </c>
      <c r="F87" s="15"/>
      <c r="G87" s="15"/>
      <c r="H87" s="14"/>
      <c r="I87" s="20"/>
    </row>
    <row r="88" spans="1:9" ht="12.75">
      <c r="A88" s="10"/>
      <c r="B88" s="14"/>
      <c r="C88" s="15"/>
      <c r="D88" s="97">
        <f>COUNTIFS(ENTRIES!$K$2:$K$1913,$B88,ENTRIES!H$2:H$1913,"A")</f>
        <v>0</v>
      </c>
      <c r="E88" s="97">
        <f>COUNTIFS(ENTRIES!$K$2:$K$1913,$B88,ENTRIES!I$2:I$1913,"Award")</f>
        <v>0</v>
      </c>
      <c r="F88" s="15"/>
      <c r="G88" s="15"/>
      <c r="H88" s="14"/>
      <c r="I88" s="20"/>
    </row>
    <row r="89" spans="1:9" ht="12.75">
      <c r="A89" s="10"/>
      <c r="B89" s="14"/>
      <c r="C89" s="15"/>
      <c r="D89" s="97">
        <f>COUNTIFS(ENTRIES!$K$2:$K$1913,$B89,ENTRIES!H$2:H$1913,"A")</f>
        <v>0</v>
      </c>
      <c r="E89" s="97">
        <f>COUNTIFS(ENTRIES!$K$2:$K$1913,$B89,ENTRIES!I$2:I$1913,"Award")</f>
        <v>0</v>
      </c>
      <c r="F89" s="15"/>
      <c r="G89" s="15"/>
      <c r="H89" s="14"/>
      <c r="I89" s="20"/>
    </row>
    <row r="90" spans="1:9" ht="12.75">
      <c r="A90" s="10"/>
      <c r="B90" s="14"/>
      <c r="C90" s="15"/>
      <c r="D90" s="97">
        <f>COUNTIFS(ENTRIES!$K$2:$K$1913,$B90,ENTRIES!H$2:H$1913,"A")</f>
        <v>0</v>
      </c>
      <c r="E90" s="97">
        <f>COUNTIFS(ENTRIES!$K$2:$K$1913,$B90,ENTRIES!I$2:I$1913,"Award")</f>
        <v>0</v>
      </c>
      <c r="F90" s="15"/>
      <c r="G90" s="15"/>
      <c r="H90" s="14"/>
      <c r="I90" s="20"/>
    </row>
    <row r="91" spans="1:9" ht="12.75">
      <c r="A91" s="10"/>
      <c r="B91" s="14"/>
      <c r="C91" s="15"/>
      <c r="D91" s="97">
        <f>COUNTIFS(ENTRIES!$K$2:$K$1913,$B91,ENTRIES!H$2:H$1913,"A")</f>
        <v>0</v>
      </c>
      <c r="E91" s="97">
        <f>COUNTIFS(ENTRIES!$K$2:$K$1913,$B91,ENTRIES!I$2:I$1913,"Award")</f>
        <v>0</v>
      </c>
      <c r="F91" s="15"/>
      <c r="G91" s="15"/>
      <c r="H91" s="14"/>
      <c r="I91" s="20"/>
    </row>
    <row r="92" spans="1:9" ht="12.75">
      <c r="A92" s="10"/>
      <c r="B92" s="14"/>
      <c r="C92" s="15"/>
      <c r="D92" s="97">
        <f>COUNTIFS(ENTRIES!$K$2:$K$1913,$B92,ENTRIES!H$2:H$1913,"A")</f>
        <v>0</v>
      </c>
      <c r="E92" s="97">
        <f>COUNTIFS(ENTRIES!$K$2:$K$1913,$B92,ENTRIES!I$2:I$1913,"Award")</f>
        <v>0</v>
      </c>
      <c r="F92" s="15"/>
      <c r="G92" s="15"/>
      <c r="H92" s="14"/>
      <c r="I92" s="20"/>
    </row>
    <row r="93" spans="1:9" ht="12.75">
      <c r="A93" s="10"/>
      <c r="B93" s="14"/>
      <c r="C93" s="15"/>
      <c r="D93" s="97">
        <f>COUNTIFS(ENTRIES!$K$2:$K$1913,$B93,ENTRIES!H$2:H$1913,"A")</f>
        <v>0</v>
      </c>
      <c r="E93" s="97">
        <f>COUNTIFS(ENTRIES!$K$2:$K$1913,$B93,ENTRIES!I$2:I$1913,"Award")</f>
        <v>0</v>
      </c>
      <c r="F93" s="15"/>
      <c r="G93" s="15"/>
      <c r="H93" s="14"/>
      <c r="I93" s="20"/>
    </row>
    <row r="94" spans="1:9" ht="12.75">
      <c r="A94" s="10"/>
      <c r="B94" s="14"/>
      <c r="C94" s="15"/>
      <c r="D94" s="97">
        <f>COUNTIFS(ENTRIES!$K$2:$K$1913,$B94,ENTRIES!H$2:H$1913,"A")</f>
        <v>0</v>
      </c>
      <c r="E94" s="97">
        <f>COUNTIFS(ENTRIES!$K$2:$K$1913,$B94,ENTRIES!I$2:I$1913,"Award")</f>
        <v>0</v>
      </c>
      <c r="F94" s="15"/>
      <c r="G94" s="15"/>
      <c r="H94" s="14"/>
      <c r="I94" s="20"/>
    </row>
    <row r="95" spans="1:9" ht="12.75">
      <c r="A95" s="10"/>
      <c r="B95" s="14"/>
      <c r="C95" s="15"/>
      <c r="D95" s="97">
        <f>COUNTIFS(ENTRIES!$K$2:$K$1913,$B95,ENTRIES!H$2:H$1913,"A")</f>
        <v>0</v>
      </c>
      <c r="E95" s="97">
        <f>COUNTIFS(ENTRIES!$K$2:$K$1913,$B95,ENTRIES!I$2:I$1913,"Award")</f>
        <v>0</v>
      </c>
      <c r="F95" s="15"/>
      <c r="G95" s="15"/>
      <c r="H95" s="14"/>
      <c r="I95" s="20"/>
    </row>
    <row r="96" spans="1:9" ht="12.75">
      <c r="A96" s="10"/>
      <c r="B96" s="14"/>
      <c r="C96" s="15"/>
      <c r="D96" s="97">
        <f>COUNTIFS(ENTRIES!$K$2:$K$1913,$B96,ENTRIES!H$2:H$1913,"A")</f>
        <v>0</v>
      </c>
      <c r="E96" s="97">
        <f>COUNTIFS(ENTRIES!$K$2:$K$1913,$B96,ENTRIES!I$2:I$1913,"Award")</f>
        <v>0</v>
      </c>
      <c r="F96" s="15"/>
      <c r="G96" s="15"/>
      <c r="H96" s="14"/>
      <c r="I96" s="20"/>
    </row>
    <row r="97" spans="1:9" ht="12.75">
      <c r="A97" s="10"/>
      <c r="B97" s="14"/>
      <c r="C97" s="15"/>
      <c r="D97" s="97">
        <f>COUNTIFS(ENTRIES!$K$2:$K$1913,$B97,ENTRIES!H$2:H$1913,"A")</f>
        <v>0</v>
      </c>
      <c r="E97" s="97">
        <f>COUNTIFS(ENTRIES!$K$2:$K$1913,$B97,ENTRIES!I$2:I$1913,"Award")</f>
        <v>0</v>
      </c>
      <c r="F97" s="15"/>
      <c r="G97" s="15"/>
      <c r="H97" s="14"/>
      <c r="I97" s="20"/>
    </row>
    <row r="98" spans="1:9" ht="12.75">
      <c r="A98" s="10"/>
      <c r="B98" s="14"/>
      <c r="C98" s="15"/>
      <c r="D98" s="97">
        <f>COUNTIFS(ENTRIES!$K$2:$K$1913,$B98,ENTRIES!H$2:H$1913,"A")</f>
        <v>0</v>
      </c>
      <c r="E98" s="97">
        <f>COUNTIFS(ENTRIES!$K$2:$K$1913,$B98,ENTRIES!I$2:I$1913,"Award")</f>
        <v>0</v>
      </c>
      <c r="F98" s="15"/>
      <c r="G98" s="15"/>
      <c r="H98" s="14"/>
      <c r="I98" s="20"/>
    </row>
    <row r="99" spans="1:9" ht="12.75">
      <c r="A99" s="10"/>
      <c r="B99" s="14"/>
      <c r="C99" s="15"/>
      <c r="D99" s="97">
        <f>COUNTIFS(ENTRIES!$K$2:$K$1913,$B99,ENTRIES!H$2:H$1913,"A")</f>
        <v>0</v>
      </c>
      <c r="E99" s="97">
        <f>COUNTIFS(ENTRIES!$K$2:$K$1913,$B99,ENTRIES!I$2:I$1913,"Award")</f>
        <v>0</v>
      </c>
      <c r="F99" s="15"/>
      <c r="G99" s="15"/>
      <c r="H99" s="14"/>
      <c r="I99" s="20"/>
    </row>
    <row r="100" spans="1:9" ht="12.75">
      <c r="A100" s="10"/>
      <c r="B100" s="14"/>
      <c r="C100" s="15"/>
      <c r="D100" s="97">
        <f>COUNTIFS(ENTRIES!$K$2:$K$1913,$B100,ENTRIES!H$2:H$1913,"A")</f>
        <v>0</v>
      </c>
      <c r="E100" s="97">
        <f>COUNTIFS(ENTRIES!$K$2:$K$1913,$B100,ENTRIES!I$2:I$1913,"Award")</f>
        <v>0</v>
      </c>
      <c r="F100" s="15"/>
      <c r="G100" s="15"/>
      <c r="H100" s="14"/>
      <c r="I100" s="20"/>
    </row>
    <row r="101" spans="1:9" ht="12.75">
      <c r="A101" s="10"/>
      <c r="B101" s="14"/>
      <c r="C101" s="15"/>
      <c r="D101" s="97">
        <f>COUNTIFS(ENTRIES!$K$2:$K$1913,$B101,ENTRIES!H$2:H$1913,"A")</f>
        <v>0</v>
      </c>
      <c r="E101" s="97">
        <f>COUNTIFS(ENTRIES!$K$2:$K$1913,$B101,ENTRIES!I$2:I$1913,"Award")</f>
        <v>0</v>
      </c>
      <c r="F101" s="15"/>
      <c r="G101" s="15"/>
      <c r="H101" s="14"/>
      <c r="I101" s="20"/>
    </row>
    <row r="102" spans="1:9" ht="12.75">
      <c r="A102" s="10"/>
      <c r="B102" s="14"/>
      <c r="C102" s="15"/>
      <c r="D102" s="97">
        <f>COUNTIFS(ENTRIES!$K$2:$K$1913,$B102,ENTRIES!H$2:H$1913,"A")</f>
        <v>0</v>
      </c>
      <c r="E102" s="97">
        <f>COUNTIFS(ENTRIES!$K$2:$K$1913,$B102,ENTRIES!I$2:I$1913,"Award")</f>
        <v>0</v>
      </c>
      <c r="F102" s="15"/>
      <c r="G102" s="15"/>
      <c r="H102" s="14"/>
      <c r="I102" s="20"/>
    </row>
    <row r="103" spans="1:9" ht="12.75">
      <c r="A103" s="10"/>
      <c r="B103" s="14"/>
      <c r="C103" s="15"/>
      <c r="D103" s="97">
        <f>COUNTIFS(ENTRIES!$K$2:$K$1913,$B103,ENTRIES!H$2:H$1913,"A")</f>
        <v>0</v>
      </c>
      <c r="E103" s="97">
        <f>COUNTIFS(ENTRIES!$K$2:$K$1913,$B103,ENTRIES!I$2:I$1913,"Award")</f>
        <v>0</v>
      </c>
      <c r="F103" s="15"/>
      <c r="G103" s="15"/>
      <c r="H103" s="14"/>
      <c r="I103" s="20"/>
    </row>
    <row r="104" spans="1:9" ht="12.75">
      <c r="A104" s="10"/>
      <c r="B104" s="14"/>
      <c r="C104" s="15"/>
      <c r="D104" s="97">
        <f>COUNTIFS(ENTRIES!$K$2:$K$1913,$B104,ENTRIES!H$2:H$1913,"A")</f>
        <v>0</v>
      </c>
      <c r="E104" s="97">
        <f>COUNTIFS(ENTRIES!$K$2:$K$1913,$B104,ENTRIES!I$2:I$1913,"Award")</f>
        <v>0</v>
      </c>
      <c r="F104" s="15"/>
      <c r="G104" s="15"/>
      <c r="H104" s="14"/>
      <c r="I104" s="20"/>
    </row>
    <row r="105" spans="1:9" ht="12.75">
      <c r="A105" s="10"/>
      <c r="B105" s="14"/>
      <c r="C105" s="15"/>
      <c r="D105" s="97">
        <f>COUNTIFS(ENTRIES!$K$2:$K$1913,$B105,ENTRIES!H$2:H$1913,"A")</f>
        <v>0</v>
      </c>
      <c r="E105" s="97">
        <f>COUNTIFS(ENTRIES!$K$2:$K$1913,$B105,ENTRIES!I$2:I$1913,"Award")</f>
        <v>0</v>
      </c>
      <c r="F105" s="15"/>
      <c r="G105" s="15"/>
      <c r="H105" s="14"/>
      <c r="I105" s="20"/>
    </row>
    <row r="106" spans="1:9" ht="12.75">
      <c r="A106" s="10"/>
      <c r="B106" s="14"/>
      <c r="C106" s="15"/>
      <c r="D106" s="97">
        <f>COUNTIFS(ENTRIES!$K$2:$K$1913,$B106,ENTRIES!H$2:H$1913,"A")</f>
        <v>0</v>
      </c>
      <c r="E106" s="97">
        <f>COUNTIFS(ENTRIES!$K$2:$K$1913,$B106,ENTRIES!I$2:I$1913,"Award")</f>
        <v>0</v>
      </c>
      <c r="F106" s="15"/>
      <c r="G106" s="15"/>
      <c r="H106" s="14"/>
      <c r="I106" s="20"/>
    </row>
    <row r="107" spans="1:9" ht="12.75">
      <c r="A107" s="10"/>
      <c r="B107" s="14"/>
      <c r="C107" s="15"/>
      <c r="D107" s="97">
        <f>COUNTIFS(ENTRIES!$K$2:$K$1913,$B107,ENTRIES!H$2:H$1913,"A")</f>
        <v>0</v>
      </c>
      <c r="E107" s="97">
        <f>COUNTIFS(ENTRIES!$K$2:$K$1913,$B107,ENTRIES!I$2:I$1913,"Award")</f>
        <v>0</v>
      </c>
      <c r="F107" s="15"/>
      <c r="G107" s="15"/>
      <c r="H107" s="14"/>
      <c r="I107" s="20"/>
    </row>
    <row r="108" spans="1:9" ht="12.75">
      <c r="A108" s="10"/>
      <c r="B108" s="14"/>
      <c r="C108" s="15"/>
      <c r="D108" s="97">
        <f>COUNTIFS(ENTRIES!$K$2:$K$1913,$B108,ENTRIES!H$2:H$1913,"A")</f>
        <v>0</v>
      </c>
      <c r="E108" s="97">
        <f>COUNTIFS(ENTRIES!$K$2:$K$1913,$B108,ENTRIES!I$2:I$1913,"Award")</f>
        <v>0</v>
      </c>
      <c r="F108" s="15"/>
      <c r="G108" s="15"/>
      <c r="H108" s="14"/>
      <c r="I108" s="20"/>
    </row>
    <row r="109" spans="1:9" ht="12.75">
      <c r="A109" s="10"/>
      <c r="B109" s="14"/>
      <c r="C109" s="15"/>
      <c r="D109" s="97">
        <f>COUNTIFS(ENTRIES!$K$2:$K$1913,$B109,ENTRIES!H$2:H$1913,"A")</f>
        <v>0</v>
      </c>
      <c r="E109" s="97">
        <f>COUNTIFS(ENTRIES!$K$2:$K$1913,$B109,ENTRIES!I$2:I$1913,"Award")</f>
        <v>0</v>
      </c>
      <c r="F109" s="15"/>
      <c r="G109" s="15"/>
      <c r="H109" s="14"/>
      <c r="I109" s="20"/>
    </row>
    <row r="110" spans="1:9" ht="12.75">
      <c r="A110" s="10"/>
      <c r="B110" s="14"/>
      <c r="C110" s="15"/>
      <c r="D110" s="97">
        <f>COUNTIFS(ENTRIES!$K$2:$K$1913,$B110,ENTRIES!H$2:H$1913,"A")</f>
        <v>0</v>
      </c>
      <c r="E110" s="97">
        <f>COUNTIFS(ENTRIES!$K$2:$K$1913,$B110,ENTRIES!I$2:I$1913,"Award")</f>
        <v>0</v>
      </c>
      <c r="F110" s="15"/>
      <c r="G110" s="15"/>
      <c r="H110" s="14"/>
      <c r="I110" s="20"/>
    </row>
    <row r="111" spans="1:9" ht="12.75">
      <c r="A111" s="10"/>
      <c r="B111" s="14"/>
      <c r="C111" s="15"/>
      <c r="D111" s="97">
        <f>COUNTIFS(ENTRIES!$K$2:$K$1913,$B111,ENTRIES!H$2:H$1913,"A")</f>
        <v>0</v>
      </c>
      <c r="E111" s="97">
        <f>COUNTIFS(ENTRIES!$K$2:$K$1913,$B111,ENTRIES!I$2:I$1913,"Award")</f>
        <v>0</v>
      </c>
      <c r="F111" s="15"/>
      <c r="G111" s="15"/>
      <c r="H111" s="14"/>
      <c r="I111" s="20"/>
    </row>
    <row r="112" spans="1:9" ht="12.75">
      <c r="A112" s="10"/>
      <c r="B112" s="14"/>
      <c r="C112" s="15"/>
      <c r="D112" s="97">
        <f>COUNTIFS(ENTRIES!$K$2:$K$1913,$B112,ENTRIES!H$2:H$1913,"A")</f>
        <v>0</v>
      </c>
      <c r="E112" s="97">
        <f>COUNTIFS(ENTRIES!$K$2:$K$1913,$B112,ENTRIES!I$2:I$1913,"Award")</f>
        <v>0</v>
      </c>
      <c r="F112" s="15"/>
      <c r="G112" s="15"/>
      <c r="H112" s="14"/>
      <c r="I112" s="20"/>
    </row>
    <row r="113" spans="1:9" ht="12.75">
      <c r="A113" s="10"/>
      <c r="B113" s="14"/>
      <c r="C113" s="15"/>
      <c r="D113" s="97">
        <f>COUNTIFS(ENTRIES!$K$2:$K$1913,$B113,ENTRIES!H$2:H$1913,"A")</f>
        <v>0</v>
      </c>
      <c r="E113" s="97">
        <f>COUNTIFS(ENTRIES!$K$2:$K$1913,$B113,ENTRIES!I$2:I$1913,"Award")</f>
        <v>0</v>
      </c>
      <c r="F113" s="15"/>
      <c r="G113" s="15"/>
      <c r="H113" s="14"/>
      <c r="I113" s="20"/>
    </row>
    <row r="114" spans="1:9" ht="12.75">
      <c r="A114" s="10"/>
      <c r="B114" s="14"/>
      <c r="C114" s="15"/>
      <c r="D114" s="97">
        <f>COUNTIFS(ENTRIES!$K$2:$K$1913,$B114,ENTRIES!H$2:H$1913,"A")</f>
        <v>0</v>
      </c>
      <c r="E114" s="97">
        <f>COUNTIFS(ENTRIES!$K$2:$K$1913,$B114,ENTRIES!I$2:I$1913,"Award")</f>
        <v>0</v>
      </c>
      <c r="F114" s="15"/>
      <c r="G114" s="15"/>
      <c r="H114" s="14"/>
      <c r="I114" s="20"/>
    </row>
    <row r="115" spans="1:9" ht="12.75">
      <c r="A115" s="10"/>
      <c r="B115" s="14"/>
      <c r="C115" s="15"/>
      <c r="D115" s="97">
        <f>COUNTIFS(ENTRIES!$K$2:$K$1913,$B115,ENTRIES!H$2:H$1913,"A")</f>
        <v>0</v>
      </c>
      <c r="E115" s="97">
        <f>COUNTIFS(ENTRIES!$K$2:$K$1913,$B115,ENTRIES!I$2:I$1913,"Award")</f>
        <v>0</v>
      </c>
      <c r="F115" s="15"/>
      <c r="G115" s="15"/>
      <c r="H115" s="14"/>
      <c r="I115" s="20"/>
    </row>
    <row r="116" spans="1:9" ht="12.75">
      <c r="A116" s="10"/>
      <c r="B116" s="14"/>
      <c r="C116" s="15"/>
      <c r="D116" s="97">
        <f>COUNTIFS(ENTRIES!$K$2:$K$1913,$B116,ENTRIES!H$2:H$1913,"A")</f>
        <v>0</v>
      </c>
      <c r="E116" s="97">
        <f>COUNTIFS(ENTRIES!$K$2:$K$1913,$B116,ENTRIES!I$2:I$1913,"Award")</f>
        <v>0</v>
      </c>
      <c r="F116" s="15"/>
      <c r="G116" s="15"/>
      <c r="H116" s="14"/>
      <c r="I116" s="20"/>
    </row>
    <row r="117" spans="1:9" ht="12.75">
      <c r="A117" s="10"/>
      <c r="B117" s="14"/>
      <c r="C117" s="15"/>
      <c r="D117" s="97">
        <f>COUNTIFS(ENTRIES!$K$2:$K$1913,$B117,ENTRIES!H$2:H$1913,"A")</f>
        <v>0</v>
      </c>
      <c r="E117" s="97">
        <f>COUNTIFS(ENTRIES!$K$2:$K$1913,$B117,ENTRIES!I$2:I$1913,"Award")</f>
        <v>0</v>
      </c>
      <c r="F117" s="15"/>
      <c r="G117" s="15"/>
      <c r="H117" s="14"/>
      <c r="I117" s="20"/>
    </row>
    <row r="118" spans="1:9" ht="12.75">
      <c r="A118" s="10"/>
      <c r="B118" s="14"/>
      <c r="C118" s="15"/>
      <c r="D118" s="97">
        <f>COUNTIFS(ENTRIES!$K$2:$K$1913,$B118,ENTRIES!H$2:H$1913,"A")</f>
        <v>0</v>
      </c>
      <c r="E118" s="97">
        <f>COUNTIFS(ENTRIES!$K$2:$K$1913,$B118,ENTRIES!I$2:I$1913,"Award")</f>
        <v>0</v>
      </c>
      <c r="F118" s="15"/>
      <c r="G118" s="15"/>
      <c r="H118" s="14"/>
      <c r="I118" s="20"/>
    </row>
    <row r="119" spans="1:9" ht="12.75">
      <c r="A119" s="10"/>
      <c r="B119" s="14"/>
      <c r="C119" s="15"/>
      <c r="D119" s="97">
        <f>COUNTIFS(ENTRIES!$K$2:$K$1913,$B119,ENTRIES!H$2:H$1913,"A")</f>
        <v>0</v>
      </c>
      <c r="E119" s="97">
        <f>COUNTIFS(ENTRIES!$K$2:$K$1913,$B119,ENTRIES!I$2:I$1913,"Award")</f>
        <v>0</v>
      </c>
      <c r="F119" s="15"/>
      <c r="G119" s="15"/>
      <c r="H119" s="14"/>
      <c r="I119" s="20"/>
    </row>
    <row r="120" spans="1:9" ht="12.75">
      <c r="A120" s="10"/>
      <c r="B120" s="14"/>
      <c r="C120" s="15"/>
      <c r="D120" s="97">
        <f>COUNTIFS(ENTRIES!$K$2:$K$1913,$B120,ENTRIES!H$2:H$1913,"A")</f>
        <v>0</v>
      </c>
      <c r="E120" s="97">
        <f>COUNTIFS(ENTRIES!$K$2:$K$1913,$B120,ENTRIES!I$2:I$1913,"Award")</f>
        <v>0</v>
      </c>
      <c r="F120" s="15"/>
      <c r="G120" s="15"/>
      <c r="H120" s="14"/>
      <c r="I120" s="20"/>
    </row>
    <row r="121" spans="1:9" ht="12.75">
      <c r="A121" s="10"/>
      <c r="B121" s="14"/>
      <c r="C121" s="15"/>
      <c r="D121" s="97">
        <f>COUNTIFS(ENTRIES!$K$2:$K$1913,$B121,ENTRIES!H$2:H$1913,"A")</f>
        <v>0</v>
      </c>
      <c r="E121" s="97">
        <f>COUNTIFS(ENTRIES!$K$2:$K$1913,$B121,ENTRIES!I$2:I$1913,"Award")</f>
        <v>0</v>
      </c>
      <c r="F121" s="15"/>
      <c r="G121" s="15"/>
      <c r="H121" s="14"/>
      <c r="I121" s="20"/>
    </row>
    <row r="122" spans="1:9" ht="12.75">
      <c r="A122" s="10"/>
      <c r="B122" s="14"/>
      <c r="C122" s="15"/>
      <c r="D122" s="97">
        <f>COUNTIFS(ENTRIES!$K$2:$K$1913,$B122,ENTRIES!H$2:H$1913,"A")</f>
        <v>0</v>
      </c>
      <c r="E122" s="97">
        <f>COUNTIFS(ENTRIES!$K$2:$K$1913,$B122,ENTRIES!I$2:I$1913,"Award")</f>
        <v>0</v>
      </c>
      <c r="F122" s="15"/>
      <c r="G122" s="15"/>
      <c r="H122" s="14"/>
      <c r="I122" s="20"/>
    </row>
    <row r="123" spans="1:9" ht="12.75">
      <c r="A123" s="10"/>
      <c r="B123" s="14"/>
      <c r="C123" s="15"/>
      <c r="D123" s="97">
        <f>COUNTIFS(ENTRIES!$K$2:$K$1913,$B123,ENTRIES!H$2:H$1913,"A")</f>
        <v>0</v>
      </c>
      <c r="E123" s="97">
        <f>COUNTIFS(ENTRIES!$K$2:$K$1913,$B123,ENTRIES!I$2:I$1913,"Award")</f>
        <v>0</v>
      </c>
      <c r="F123" s="15"/>
      <c r="G123" s="15"/>
      <c r="H123" s="14"/>
      <c r="I123" s="20"/>
    </row>
    <row r="124" spans="1:9" ht="12.75">
      <c r="A124" s="10"/>
      <c r="B124" s="14"/>
      <c r="C124" s="15"/>
      <c r="D124" s="97">
        <f>COUNTIFS(ENTRIES!$K$2:$K$1913,$B124,ENTRIES!H$2:H$1913,"A")</f>
        <v>0</v>
      </c>
      <c r="E124" s="97">
        <f>COUNTIFS(ENTRIES!$K$2:$K$1913,$B124,ENTRIES!I$2:I$1913,"Award")</f>
        <v>0</v>
      </c>
      <c r="F124" s="15"/>
      <c r="G124" s="15"/>
      <c r="H124" s="14"/>
      <c r="I124" s="20"/>
    </row>
    <row r="125" spans="1:9" ht="12.75">
      <c r="A125" s="10"/>
      <c r="B125" s="14"/>
      <c r="C125" s="15"/>
      <c r="D125" s="97">
        <f>COUNTIFS(ENTRIES!$K$2:$K$1913,$B125,ENTRIES!H$2:H$1913,"A")</f>
        <v>0</v>
      </c>
      <c r="E125" s="97">
        <f>COUNTIFS(ENTRIES!$K$2:$K$1913,$B125,ENTRIES!I$2:I$1913,"Award")</f>
        <v>0</v>
      </c>
      <c r="F125" s="15"/>
      <c r="G125" s="15"/>
      <c r="H125" s="14"/>
      <c r="I125" s="20"/>
    </row>
    <row r="126" spans="1:9" ht="12.75">
      <c r="A126" s="10"/>
      <c r="B126" s="14"/>
      <c r="C126" s="15"/>
      <c r="D126" s="97">
        <f>COUNTIFS(ENTRIES!$K$2:$K$1913,$B126,ENTRIES!H$2:H$1913,"A")</f>
        <v>0</v>
      </c>
      <c r="E126" s="97">
        <f>COUNTIFS(ENTRIES!$K$2:$K$1913,$B126,ENTRIES!I$2:I$1913,"Award")</f>
        <v>0</v>
      </c>
      <c r="F126" s="15"/>
      <c r="G126" s="15"/>
      <c r="H126" s="14"/>
      <c r="I126" s="20"/>
    </row>
    <row r="127" spans="1:9" ht="12.75">
      <c r="A127" s="10"/>
      <c r="B127" s="14"/>
      <c r="C127" s="15"/>
      <c r="D127" s="97">
        <f>COUNTIFS(ENTRIES!$K$2:$K$1913,$B127,ENTRIES!H$2:H$1913,"A")</f>
        <v>0</v>
      </c>
      <c r="E127" s="97">
        <f>COUNTIFS(ENTRIES!$K$2:$K$1913,$B127,ENTRIES!I$2:I$1913,"Award")</f>
        <v>0</v>
      </c>
      <c r="F127" s="15"/>
      <c r="G127" s="15"/>
      <c r="H127" s="14"/>
      <c r="I127" s="20"/>
    </row>
    <row r="128" spans="1:9" ht="12.75">
      <c r="A128" s="10"/>
      <c r="B128" s="14"/>
      <c r="C128" s="15"/>
      <c r="D128" s="97">
        <f>COUNTIFS(ENTRIES!$K$2:$K$1913,$B128,ENTRIES!H$2:H$1913,"A")</f>
        <v>0</v>
      </c>
      <c r="E128" s="97">
        <f>COUNTIFS(ENTRIES!$K$2:$K$1913,$B128,ENTRIES!I$2:I$1913,"Award")</f>
        <v>0</v>
      </c>
      <c r="F128" s="15"/>
      <c r="G128" s="15"/>
      <c r="H128" s="14"/>
      <c r="I128" s="20"/>
    </row>
    <row r="129" spans="1:9" ht="12.75">
      <c r="A129" s="10"/>
      <c r="B129" s="14"/>
      <c r="C129" s="15"/>
      <c r="D129" s="97">
        <f>COUNTIFS(ENTRIES!$K$2:$K$1913,$B129,ENTRIES!H$2:H$1913,"A")</f>
        <v>0</v>
      </c>
      <c r="E129" s="97">
        <f>COUNTIFS(ENTRIES!$K$2:$K$1913,$B129,ENTRIES!I$2:I$1913,"Award")</f>
        <v>0</v>
      </c>
      <c r="F129" s="15"/>
      <c r="G129" s="15"/>
      <c r="H129" s="14"/>
      <c r="I129" s="20"/>
    </row>
    <row r="130" spans="1:9" ht="12.75">
      <c r="A130" s="10"/>
      <c r="B130" s="14"/>
      <c r="C130" s="15"/>
      <c r="D130" s="97">
        <f>COUNTIFS(ENTRIES!$K$2:$K$1913,$B130,ENTRIES!H$2:H$1913,"A")</f>
        <v>0</v>
      </c>
      <c r="E130" s="97">
        <f>COUNTIFS(ENTRIES!$K$2:$K$1913,$B130,ENTRIES!I$2:I$1913,"Award")</f>
        <v>0</v>
      </c>
      <c r="F130" s="15"/>
      <c r="G130" s="15"/>
      <c r="H130" s="14"/>
      <c r="I130" s="20"/>
    </row>
    <row r="131" spans="1:9" ht="12.75">
      <c r="A131" s="10"/>
      <c r="B131" s="14"/>
      <c r="C131" s="15"/>
      <c r="D131" s="97">
        <f>COUNTIFS(ENTRIES!$K$2:$K$1913,$B131,ENTRIES!H$2:H$1913,"A")</f>
        <v>0</v>
      </c>
      <c r="E131" s="97">
        <f>COUNTIFS(ENTRIES!$K$2:$K$1913,$B131,ENTRIES!I$2:I$1913,"Award")</f>
        <v>0</v>
      </c>
      <c r="F131" s="15"/>
      <c r="G131" s="15"/>
      <c r="H131" s="14"/>
      <c r="I131" s="20"/>
    </row>
    <row r="132" spans="1:9" ht="12.75">
      <c r="A132" s="10"/>
      <c r="B132" s="14"/>
      <c r="C132" s="15"/>
      <c r="D132" s="97">
        <f>COUNTIFS(ENTRIES!$K$2:$K$1913,$B132,ENTRIES!H$2:H$1913,"A")</f>
        <v>0</v>
      </c>
      <c r="E132" s="97">
        <f>COUNTIFS(ENTRIES!$K$2:$K$1913,$B132,ENTRIES!I$2:I$1913,"Award")</f>
        <v>0</v>
      </c>
      <c r="F132" s="15"/>
      <c r="G132" s="15"/>
      <c r="H132" s="14"/>
      <c r="I132" s="20"/>
    </row>
    <row r="133" spans="1:9" ht="12.75">
      <c r="A133" s="10"/>
      <c r="B133" s="14"/>
      <c r="C133" s="15"/>
      <c r="D133" s="97">
        <f>COUNTIFS(ENTRIES!$K$2:$K$1913,$B133,ENTRIES!H$2:H$1913,"A")</f>
        <v>0</v>
      </c>
      <c r="E133" s="97">
        <f>COUNTIFS(ENTRIES!$K$2:$K$1913,$B133,ENTRIES!I$2:I$1913,"Award")</f>
        <v>0</v>
      </c>
      <c r="F133" s="15"/>
      <c r="G133" s="15"/>
      <c r="H133" s="14"/>
      <c r="I133" s="20"/>
    </row>
    <row r="134" spans="1:9" ht="12.75">
      <c r="A134" s="10"/>
      <c r="B134" s="14"/>
      <c r="C134" s="15"/>
      <c r="D134" s="97">
        <f>COUNTIFS(ENTRIES!$K$2:$K$1913,$B134,ENTRIES!H$2:H$1913,"A")</f>
        <v>0</v>
      </c>
      <c r="E134" s="97">
        <f>COUNTIFS(ENTRIES!$K$2:$K$1913,$B134,ENTRIES!I$2:I$1913,"Award")</f>
        <v>0</v>
      </c>
      <c r="F134" s="15"/>
      <c r="G134" s="15"/>
      <c r="H134" s="14"/>
      <c r="I134" s="20"/>
    </row>
    <row r="135" spans="1:9" ht="12.75">
      <c r="A135" s="10"/>
      <c r="B135" s="14"/>
      <c r="C135" s="15"/>
      <c r="D135" s="97">
        <f>COUNTIFS(ENTRIES!$K$2:$K$1913,$B135,ENTRIES!H$2:H$1913,"A")</f>
        <v>0</v>
      </c>
      <c r="E135" s="97">
        <f>COUNTIFS(ENTRIES!$K$2:$K$1913,$B135,ENTRIES!I$2:I$1913,"Award")</f>
        <v>0</v>
      </c>
      <c r="F135" s="15"/>
      <c r="G135" s="15"/>
      <c r="H135" s="14"/>
      <c r="I135" s="20"/>
    </row>
    <row r="136" spans="1:9" ht="12.75">
      <c r="A136" s="10"/>
      <c r="B136" s="14"/>
      <c r="C136" s="15"/>
      <c r="D136" s="97">
        <f>COUNTIFS(ENTRIES!$K$2:$K$1913,$B136,ENTRIES!H$2:H$1913,"A")</f>
        <v>0</v>
      </c>
      <c r="E136" s="97">
        <f>COUNTIFS(ENTRIES!$K$2:$K$1913,$B136,ENTRIES!I$2:I$1913,"Award")</f>
        <v>0</v>
      </c>
      <c r="F136" s="15"/>
      <c r="G136" s="15"/>
      <c r="H136" s="14"/>
      <c r="I136" s="20"/>
    </row>
    <row r="137" spans="1:9" ht="12.75">
      <c r="A137" s="10"/>
      <c r="B137" s="14"/>
      <c r="C137" s="15"/>
      <c r="D137" s="97">
        <f>COUNTIFS(ENTRIES!$K$2:$K$1913,$B137,ENTRIES!H$2:H$1913,"A")</f>
        <v>0</v>
      </c>
      <c r="E137" s="97">
        <f>COUNTIFS(ENTRIES!$K$2:$K$1913,$B137,ENTRIES!I$2:I$1913,"Award")</f>
        <v>0</v>
      </c>
      <c r="F137" s="15"/>
      <c r="G137" s="15"/>
      <c r="H137" s="14"/>
      <c r="I137" s="20"/>
    </row>
    <row r="138" spans="1:9" ht="12.75">
      <c r="A138" s="10"/>
      <c r="B138" s="14"/>
      <c r="C138" s="15"/>
      <c r="D138" s="97">
        <f>COUNTIFS(ENTRIES!$K$2:$K$1913,$B138,ENTRIES!H$2:H$1913,"A")</f>
        <v>0</v>
      </c>
      <c r="E138" s="97">
        <f>COUNTIFS(ENTRIES!$K$2:$K$1913,$B138,ENTRIES!I$2:I$1913,"Award")</f>
        <v>0</v>
      </c>
      <c r="F138" s="15"/>
      <c r="G138" s="15"/>
      <c r="H138" s="14"/>
      <c r="I138" s="20"/>
    </row>
    <row r="139" spans="1:9" ht="12.75">
      <c r="A139" s="10"/>
      <c r="B139" s="14"/>
      <c r="C139" s="15"/>
      <c r="D139" s="97">
        <f>COUNTIFS(ENTRIES!$K$2:$K$1913,$B139,ENTRIES!H$2:H$1913,"A")</f>
        <v>0</v>
      </c>
      <c r="E139" s="97">
        <f>COUNTIFS(ENTRIES!$K$2:$K$1913,$B139,ENTRIES!I$2:I$1913,"Award")</f>
        <v>0</v>
      </c>
      <c r="F139" s="15"/>
      <c r="G139" s="15"/>
      <c r="H139" s="14"/>
      <c r="I139" s="20"/>
    </row>
    <row r="140" spans="1:9" ht="12.75">
      <c r="A140" s="10"/>
      <c r="B140" s="14"/>
      <c r="C140" s="15"/>
      <c r="D140" s="97">
        <f>COUNTIFS(ENTRIES!$K$2:$K$1913,$B140,ENTRIES!H$2:H$1913,"A")</f>
        <v>0</v>
      </c>
      <c r="E140" s="97">
        <f>COUNTIFS(ENTRIES!$K$2:$K$1913,$B140,ENTRIES!I$2:I$1913,"Award")</f>
        <v>0</v>
      </c>
      <c r="F140" s="15"/>
      <c r="G140" s="15"/>
      <c r="H140" s="14"/>
      <c r="I140" s="20"/>
    </row>
    <row r="141" spans="1:9" ht="12.75">
      <c r="A141" s="10"/>
      <c r="B141" s="14"/>
      <c r="C141" s="15"/>
      <c r="D141" s="97">
        <f>COUNTIFS(ENTRIES!$K$2:$K$1913,$B141,ENTRIES!H$2:H$1913,"A")</f>
        <v>0</v>
      </c>
      <c r="E141" s="97">
        <f>COUNTIFS(ENTRIES!$K$2:$K$1913,$B141,ENTRIES!I$2:I$1913,"Award")</f>
        <v>0</v>
      </c>
      <c r="F141" s="15"/>
      <c r="G141" s="15"/>
      <c r="H141" s="14"/>
      <c r="I141" s="20"/>
    </row>
    <row r="142" spans="1:9" ht="12.75">
      <c r="A142" s="10"/>
      <c r="B142" s="14"/>
      <c r="C142" s="15"/>
      <c r="D142" s="97">
        <f>COUNTIFS(ENTRIES!$K$2:$K$1913,$B142,ENTRIES!H$2:H$1913,"A")</f>
        <v>0</v>
      </c>
      <c r="E142" s="97">
        <f>COUNTIFS(ENTRIES!$K$2:$K$1913,$B142,ENTRIES!I$2:I$1913,"Award")</f>
        <v>0</v>
      </c>
      <c r="F142" s="15"/>
      <c r="G142" s="15"/>
      <c r="H142" s="14"/>
      <c r="I142" s="20"/>
    </row>
    <row r="143" spans="1:9" ht="12.75">
      <c r="A143" s="10"/>
      <c r="B143" s="14"/>
      <c r="C143" s="15"/>
      <c r="D143" s="97">
        <f>COUNTIFS(ENTRIES!$K$2:$K$1913,$B143,ENTRIES!H$2:H$1913,"A")</f>
        <v>0</v>
      </c>
      <c r="E143" s="97">
        <f>COUNTIFS(ENTRIES!$K$2:$K$1913,$B143,ENTRIES!I$2:I$1913,"Award")</f>
        <v>0</v>
      </c>
      <c r="F143" s="15"/>
      <c r="G143" s="15"/>
      <c r="H143" s="14"/>
      <c r="I143" s="20"/>
    </row>
    <row r="144" spans="1:9" ht="12.75">
      <c r="A144" s="10"/>
      <c r="B144" s="14"/>
      <c r="C144" s="15"/>
      <c r="D144" s="97">
        <f>COUNTIFS(ENTRIES!$K$2:$K$1913,$B144,ENTRIES!H$2:H$1913,"A")</f>
        <v>0</v>
      </c>
      <c r="E144" s="97">
        <f>COUNTIFS(ENTRIES!$K$2:$K$1913,$B144,ENTRIES!I$2:I$1913,"Award")</f>
        <v>0</v>
      </c>
      <c r="F144" s="15"/>
      <c r="G144" s="15"/>
      <c r="H144" s="14"/>
      <c r="I144" s="20"/>
    </row>
    <row r="145" spans="1:9" ht="12.75">
      <c r="A145" s="10"/>
      <c r="B145" s="14"/>
      <c r="C145" s="15"/>
      <c r="D145" s="97">
        <f>COUNTIFS(ENTRIES!$K$2:$K$1913,$B145,ENTRIES!H$2:H$1913,"A")</f>
        <v>0</v>
      </c>
      <c r="E145" s="97">
        <f>COUNTIFS(ENTRIES!$K$2:$K$1913,$B145,ENTRIES!I$2:I$1913,"Award")</f>
        <v>0</v>
      </c>
      <c r="F145" s="15"/>
      <c r="G145" s="15"/>
      <c r="H145" s="14"/>
      <c r="I145" s="20"/>
    </row>
    <row r="146" spans="1:9" ht="12.75">
      <c r="A146" s="10"/>
      <c r="B146" s="14"/>
      <c r="C146" s="15"/>
      <c r="D146" s="97">
        <f>COUNTIFS(ENTRIES!$K$2:$K$1913,$B146,ENTRIES!H$2:H$1913,"A")</f>
        <v>0</v>
      </c>
      <c r="E146" s="97">
        <f>COUNTIFS(ENTRIES!$K$2:$K$1913,$B146,ENTRIES!I$2:I$1913,"Award")</f>
        <v>0</v>
      </c>
      <c r="F146" s="15"/>
      <c r="G146" s="15"/>
      <c r="H146" s="14"/>
      <c r="I146" s="20"/>
    </row>
    <row r="147" spans="1:9" ht="12.75">
      <c r="A147" s="10"/>
      <c r="B147" s="14"/>
      <c r="C147" s="15"/>
      <c r="D147" s="97">
        <f>COUNTIFS(ENTRIES!$K$2:$K$1913,$B147,ENTRIES!H$2:H$1913,"A")</f>
        <v>0</v>
      </c>
      <c r="E147" s="97">
        <f>COUNTIFS(ENTRIES!$K$2:$K$1913,$B147,ENTRIES!I$2:I$1913,"Award")</f>
        <v>0</v>
      </c>
      <c r="F147" s="15"/>
      <c r="G147" s="15"/>
      <c r="H147" s="14"/>
      <c r="I147" s="20"/>
    </row>
    <row r="148" spans="1:9" ht="12.75">
      <c r="A148" s="10"/>
      <c r="B148" s="14"/>
      <c r="C148" s="15"/>
      <c r="D148" s="97">
        <f>COUNTIFS(ENTRIES!$K$2:$K$1913,$B148,ENTRIES!H$2:H$1913,"A")</f>
        <v>0</v>
      </c>
      <c r="E148" s="97">
        <f>COUNTIFS(ENTRIES!$K$2:$K$1913,$B148,ENTRIES!I$2:I$1913,"Award")</f>
        <v>0</v>
      </c>
      <c r="F148" s="15"/>
      <c r="G148" s="15"/>
      <c r="H148" s="14"/>
      <c r="I148" s="20"/>
    </row>
    <row r="149" spans="1:9" ht="12.75">
      <c r="A149" s="10"/>
      <c r="B149" s="14"/>
      <c r="C149" s="15"/>
      <c r="D149" s="97">
        <f>COUNTIFS(ENTRIES!$K$2:$K$1913,$B149,ENTRIES!H$2:H$1913,"A")</f>
        <v>0</v>
      </c>
      <c r="E149" s="97">
        <f>COUNTIFS(ENTRIES!$K$2:$K$1913,$B149,ENTRIES!I$2:I$1913,"Award")</f>
        <v>0</v>
      </c>
      <c r="F149" s="15"/>
      <c r="G149" s="15"/>
      <c r="H149" s="14"/>
      <c r="I149" s="20"/>
    </row>
    <row r="150" spans="1:9" ht="12.75">
      <c r="A150" s="10"/>
      <c r="B150" s="14"/>
      <c r="C150" s="15"/>
      <c r="D150" s="97">
        <f>COUNTIFS(ENTRIES!$K$2:$K$1913,$B150,ENTRIES!H$2:H$1913,"A")</f>
        <v>0</v>
      </c>
      <c r="E150" s="97">
        <f>COUNTIFS(ENTRIES!$K$2:$K$1913,$B150,ENTRIES!I$2:I$1913,"Award")</f>
        <v>0</v>
      </c>
      <c r="F150" s="15"/>
      <c r="G150" s="15"/>
      <c r="H150" s="14"/>
      <c r="I150" s="20"/>
    </row>
    <row r="151" spans="1:9" ht="12.75">
      <c r="A151" s="10"/>
      <c r="B151" s="14"/>
      <c r="C151" s="15"/>
      <c r="D151" s="97">
        <f>COUNTIFS(ENTRIES!$K$2:$K$1913,$B151,ENTRIES!H$2:H$1913,"A")</f>
        <v>0</v>
      </c>
      <c r="E151" s="97">
        <f>COUNTIFS(ENTRIES!$K$2:$K$1913,$B151,ENTRIES!I$2:I$1913,"Award")</f>
        <v>0</v>
      </c>
      <c r="F151" s="15"/>
      <c r="G151" s="15"/>
      <c r="H151" s="14"/>
      <c r="I151" s="20"/>
    </row>
    <row r="152" spans="1:9" ht="12.75">
      <c r="A152" s="10"/>
      <c r="B152" s="14"/>
      <c r="C152" s="15"/>
      <c r="D152" s="97">
        <f>COUNTIFS(ENTRIES!$K$2:$K$1913,$B152,ENTRIES!H$2:H$1913,"A")</f>
        <v>0</v>
      </c>
      <c r="E152" s="97">
        <f>COUNTIFS(ENTRIES!$K$2:$K$1913,$B152,ENTRIES!I$2:I$1913,"Award")</f>
        <v>0</v>
      </c>
      <c r="F152" s="15"/>
      <c r="G152" s="15"/>
      <c r="H152" s="14"/>
      <c r="I152" s="20"/>
    </row>
    <row r="153" spans="1:9" ht="12.75">
      <c r="A153" s="10"/>
      <c r="B153" s="14"/>
      <c r="C153" s="15"/>
      <c r="D153" s="97">
        <f>COUNTIFS(ENTRIES!$K$2:$K$1913,$B153,ENTRIES!H$2:H$1913,"A")</f>
        <v>0</v>
      </c>
      <c r="E153" s="97">
        <f>COUNTIFS(ENTRIES!$K$2:$K$1913,$B153,ENTRIES!I$2:I$1913,"Award")</f>
        <v>0</v>
      </c>
      <c r="F153" s="15"/>
      <c r="G153" s="15"/>
      <c r="H153" s="14"/>
      <c r="I153" s="20"/>
    </row>
    <row r="154" spans="1:9" ht="12.75">
      <c r="A154" s="10"/>
      <c r="B154" s="14"/>
      <c r="C154" s="15"/>
      <c r="D154" s="97">
        <f>COUNTIFS(ENTRIES!$K$2:$K$1913,$B154,ENTRIES!H$2:H$1913,"A")</f>
        <v>0</v>
      </c>
      <c r="E154" s="97">
        <f>COUNTIFS(ENTRIES!$K$2:$K$1913,$B154,ENTRIES!I$2:I$1913,"Award")</f>
        <v>0</v>
      </c>
      <c r="F154" s="15"/>
      <c r="G154" s="15"/>
      <c r="H154" s="14"/>
      <c r="I154" s="20"/>
    </row>
    <row r="155" spans="1:9" ht="12.75">
      <c r="A155" s="10"/>
      <c r="B155" s="14"/>
      <c r="C155" s="15"/>
      <c r="D155" s="97">
        <f>COUNTIFS(ENTRIES!$K$2:$K$1913,$B155,ENTRIES!H$2:H$1913,"A")</f>
        <v>0</v>
      </c>
      <c r="E155" s="97">
        <f>COUNTIFS(ENTRIES!$K$2:$K$1913,$B155,ENTRIES!I$2:I$1913,"Award")</f>
        <v>0</v>
      </c>
      <c r="F155" s="15"/>
      <c r="G155" s="15"/>
      <c r="H155" s="14"/>
      <c r="I155" s="20"/>
    </row>
    <row r="156" spans="1:9" ht="12.75">
      <c r="A156" s="10"/>
      <c r="B156" s="14"/>
      <c r="C156" s="15"/>
      <c r="D156" s="97">
        <f>COUNTIFS(ENTRIES!$K$2:$K$1913,$B156,ENTRIES!H$2:H$1913,"A")</f>
        <v>0</v>
      </c>
      <c r="E156" s="97">
        <f>COUNTIFS(ENTRIES!$K$2:$K$1913,$B156,ENTRIES!I$2:I$1913,"Award")</f>
        <v>0</v>
      </c>
      <c r="F156" s="15"/>
      <c r="G156" s="15"/>
      <c r="H156" s="14"/>
      <c r="I156" s="20"/>
    </row>
    <row r="157" spans="1:9" ht="12.75">
      <c r="A157" s="10"/>
      <c r="B157" s="14"/>
      <c r="C157" s="15"/>
      <c r="D157" s="97">
        <f>COUNTIFS(ENTRIES!$K$2:$K$1913,$B157,ENTRIES!H$2:H$1913,"A")</f>
        <v>0</v>
      </c>
      <c r="E157" s="97">
        <f>COUNTIFS(ENTRIES!$K$2:$K$1913,$B157,ENTRIES!I$2:I$1913,"Award")</f>
        <v>0</v>
      </c>
      <c r="F157" s="15"/>
      <c r="G157" s="15"/>
      <c r="H157" s="14"/>
      <c r="I157" s="20"/>
    </row>
    <row r="158" spans="1:9" ht="12.75">
      <c r="A158" s="10"/>
      <c r="B158" s="14"/>
      <c r="C158" s="15"/>
      <c r="D158" s="97">
        <f>COUNTIFS(ENTRIES!$K$2:$K$1913,$B158,ENTRIES!H$2:H$1913,"A")</f>
        <v>0</v>
      </c>
      <c r="E158" s="97">
        <f>COUNTIFS(ENTRIES!$K$2:$K$1913,$B158,ENTRIES!I$2:I$1913,"Award")</f>
        <v>0</v>
      </c>
      <c r="F158" s="15"/>
      <c r="G158" s="15"/>
      <c r="H158" s="14"/>
      <c r="I158" s="20"/>
    </row>
    <row r="159" spans="1:9" ht="12.75">
      <c r="A159" s="10"/>
      <c r="B159" s="14"/>
      <c r="C159" s="15"/>
      <c r="D159" s="97">
        <f>COUNTIFS(ENTRIES!$K$2:$K$1913,$B159,ENTRIES!H$2:H$1913,"A")</f>
        <v>0</v>
      </c>
      <c r="E159" s="97">
        <f>COUNTIFS(ENTRIES!$K$2:$K$1913,$B159,ENTRIES!I$2:I$1913,"Award")</f>
        <v>0</v>
      </c>
      <c r="F159" s="15"/>
      <c r="G159" s="15"/>
      <c r="H159" s="14"/>
      <c r="I159" s="20"/>
    </row>
    <row r="160" spans="1:9" ht="12.75">
      <c r="A160" s="10"/>
      <c r="B160" s="14"/>
      <c r="C160" s="15"/>
      <c r="D160" s="97">
        <f>COUNTIFS(ENTRIES!$K$2:$K$1913,$B160,ENTRIES!H$2:H$1913,"A")</f>
        <v>0</v>
      </c>
      <c r="E160" s="97">
        <f>COUNTIFS(ENTRIES!$K$2:$K$1913,$B160,ENTRIES!I$2:I$1913,"Award")</f>
        <v>0</v>
      </c>
      <c r="F160" s="15"/>
      <c r="G160" s="15"/>
      <c r="H160" s="14"/>
      <c r="I160" s="20"/>
    </row>
    <row r="161" spans="1:9" ht="12.75">
      <c r="A161" s="10"/>
      <c r="B161" s="14"/>
      <c r="C161" s="15"/>
      <c r="D161" s="97">
        <f>COUNTIFS(ENTRIES!$K$2:$K$1913,$B161,ENTRIES!H$2:H$1913,"A")</f>
        <v>0</v>
      </c>
      <c r="E161" s="97">
        <f>COUNTIFS(ENTRIES!$K$2:$K$1913,$B161,ENTRIES!I$2:I$1913,"Award")</f>
        <v>0</v>
      </c>
      <c r="F161" s="15"/>
      <c r="G161" s="15"/>
      <c r="H161" s="14"/>
      <c r="I161" s="20"/>
    </row>
    <row r="162" spans="1:9" ht="12.75">
      <c r="A162" s="10"/>
      <c r="B162" s="14"/>
      <c r="C162" s="15"/>
      <c r="D162" s="97">
        <f>COUNTIFS(ENTRIES!$K$2:$K$1913,$B162,ENTRIES!H$2:H$1913,"A")</f>
        <v>0</v>
      </c>
      <c r="E162" s="97">
        <f>COUNTIFS(ENTRIES!$K$2:$K$1913,$B162,ENTRIES!I$2:I$1913,"Award")</f>
        <v>0</v>
      </c>
      <c r="F162" s="15"/>
      <c r="G162" s="15"/>
      <c r="H162" s="14"/>
      <c r="I162" s="20"/>
    </row>
    <row r="163" spans="1:9" ht="12.75">
      <c r="A163" s="10"/>
      <c r="B163" s="14"/>
      <c r="C163" s="15"/>
      <c r="D163" s="97">
        <f>COUNTIFS(ENTRIES!$K$2:$K$1913,$B163,ENTRIES!H$2:H$1913,"A")</f>
        <v>0</v>
      </c>
      <c r="E163" s="97">
        <f>COUNTIFS(ENTRIES!$K$2:$K$1913,$B163,ENTRIES!I$2:I$1913,"Award")</f>
        <v>0</v>
      </c>
      <c r="F163" s="15"/>
      <c r="G163" s="15"/>
      <c r="H163" s="14"/>
      <c r="I163" s="20"/>
    </row>
    <row r="164" spans="1:9" ht="12.75">
      <c r="A164" s="10"/>
      <c r="B164" s="14"/>
      <c r="C164" s="15"/>
      <c r="D164" s="97">
        <f>COUNTIFS(ENTRIES!$K$2:$K$1913,$B164,ENTRIES!H$2:H$1913,"A")</f>
        <v>0</v>
      </c>
      <c r="E164" s="97">
        <f>COUNTIFS(ENTRIES!$K$2:$K$1913,$B164,ENTRIES!I$2:I$1913,"Award")</f>
        <v>0</v>
      </c>
      <c r="F164" s="15"/>
      <c r="G164" s="15"/>
      <c r="H164" s="14"/>
      <c r="I164" s="20"/>
    </row>
    <row r="165" spans="1:9" ht="12.75">
      <c r="A165" s="10"/>
      <c r="B165" s="14"/>
      <c r="C165" s="15"/>
      <c r="D165" s="97">
        <f>COUNTIFS(ENTRIES!$K$2:$K$1913,$B165,ENTRIES!H$2:H$1913,"A")</f>
        <v>0</v>
      </c>
      <c r="E165" s="97">
        <f>COUNTIFS(ENTRIES!$K$2:$K$1913,$B165,ENTRIES!I$2:I$1913,"Award")</f>
        <v>0</v>
      </c>
      <c r="F165" s="15"/>
      <c r="G165" s="15"/>
      <c r="H165" s="14"/>
      <c r="I165" s="20"/>
    </row>
    <row r="166" spans="1:9" ht="12.75">
      <c r="A166" s="10"/>
      <c r="B166" s="14"/>
      <c r="C166" s="15"/>
      <c r="D166" s="97">
        <f>COUNTIFS(ENTRIES!$K$2:$K$1913,$B166,ENTRIES!H$2:H$1913,"A")</f>
        <v>0</v>
      </c>
      <c r="E166" s="97">
        <f>COUNTIFS(ENTRIES!$K$2:$K$1913,$B166,ENTRIES!I$2:I$1913,"Award")</f>
        <v>0</v>
      </c>
      <c r="F166" s="15"/>
      <c r="G166" s="15"/>
      <c r="H166" s="14"/>
      <c r="I166" s="20"/>
    </row>
    <row r="167" spans="1:9" ht="12.75">
      <c r="A167" s="10"/>
      <c r="B167" s="14"/>
      <c r="C167" s="15"/>
      <c r="D167" s="97">
        <f>COUNTIFS(ENTRIES!$K$2:$K$1913,$B167,ENTRIES!H$2:H$1913,"A")</f>
        <v>0</v>
      </c>
      <c r="E167" s="97">
        <f>COUNTIFS(ENTRIES!$K$2:$K$1913,$B167,ENTRIES!I$2:I$1913,"Award")</f>
        <v>0</v>
      </c>
      <c r="F167" s="15"/>
      <c r="G167" s="15"/>
      <c r="H167" s="14"/>
      <c r="I167" s="20"/>
    </row>
    <row r="168" spans="1:9" ht="12.75">
      <c r="A168" s="10"/>
      <c r="B168" s="14"/>
      <c r="C168" s="15"/>
      <c r="D168" s="97">
        <f>COUNTIFS(ENTRIES!$K$2:$K$1913,$B168,ENTRIES!H$2:H$1913,"A")</f>
        <v>0</v>
      </c>
      <c r="E168" s="97">
        <f>COUNTIFS(ENTRIES!$K$2:$K$1913,$B168,ENTRIES!I$2:I$1913,"Award")</f>
        <v>0</v>
      </c>
      <c r="F168" s="15"/>
      <c r="G168" s="15"/>
      <c r="H168" s="14"/>
      <c r="I168" s="20"/>
    </row>
    <row r="169" spans="1:9" ht="12.75">
      <c r="A169" s="10"/>
      <c r="B169" s="14"/>
      <c r="C169" s="15"/>
      <c r="D169" s="97">
        <f>COUNTIFS(ENTRIES!$K$2:$K$1913,$B169,ENTRIES!H$2:H$1913,"A")</f>
        <v>0</v>
      </c>
      <c r="E169" s="97">
        <f>COUNTIFS(ENTRIES!$K$2:$K$1913,$B169,ENTRIES!I$2:I$1913,"Award")</f>
        <v>0</v>
      </c>
      <c r="F169" s="15"/>
      <c r="G169" s="15"/>
      <c r="H169" s="14"/>
      <c r="I169" s="20"/>
    </row>
    <row r="170" spans="1:9" ht="12.75">
      <c r="A170" s="10"/>
      <c r="B170" s="14"/>
      <c r="C170" s="15"/>
      <c r="D170" s="97">
        <f>COUNTIFS(ENTRIES!$K$2:$K$1913,$B170,ENTRIES!H$2:H$1913,"A")</f>
        <v>0</v>
      </c>
      <c r="E170" s="97">
        <f>COUNTIFS(ENTRIES!$K$2:$K$1913,$B170,ENTRIES!I$2:I$1913,"Award")</f>
        <v>0</v>
      </c>
      <c r="F170" s="15"/>
      <c r="G170" s="15"/>
      <c r="H170" s="14"/>
      <c r="I170" s="20"/>
    </row>
    <row r="171" spans="1:9" ht="12.75">
      <c r="A171" s="10"/>
      <c r="B171" s="14"/>
      <c r="C171" s="15"/>
      <c r="D171" s="97">
        <f>COUNTIFS(ENTRIES!$K$2:$K$1913,$B171,ENTRIES!H$2:H$1913,"A")</f>
        <v>0</v>
      </c>
      <c r="E171" s="97">
        <f>COUNTIFS(ENTRIES!$K$2:$K$1913,$B171,ENTRIES!I$2:I$1913,"Award")</f>
        <v>0</v>
      </c>
      <c r="F171" s="15"/>
      <c r="G171" s="15"/>
      <c r="H171" s="14"/>
      <c r="I171" s="20"/>
    </row>
    <row r="172" spans="1:9" ht="12.75">
      <c r="A172" s="10"/>
      <c r="B172" s="14"/>
      <c r="C172" s="15"/>
      <c r="D172" s="97">
        <f>COUNTIFS(ENTRIES!$K$2:$K$1913,$B172,ENTRIES!H$2:H$1913,"A")</f>
        <v>0</v>
      </c>
      <c r="E172" s="97">
        <f>COUNTIFS(ENTRIES!$K$2:$K$1913,$B172,ENTRIES!I$2:I$1913,"Award")</f>
        <v>0</v>
      </c>
      <c r="F172" s="15"/>
      <c r="G172" s="15"/>
      <c r="H172" s="14"/>
      <c r="I172" s="20"/>
    </row>
    <row r="173" spans="1:9" ht="12.75">
      <c r="A173" s="10"/>
      <c r="B173" s="14"/>
      <c r="C173" s="15"/>
      <c r="D173" s="97">
        <f>COUNTIFS(ENTRIES!$K$2:$K$1913,$B173,ENTRIES!H$2:H$1913,"A")</f>
        <v>0</v>
      </c>
      <c r="E173" s="97">
        <f>COUNTIFS(ENTRIES!$K$2:$K$1913,$B173,ENTRIES!I$2:I$1913,"Award")</f>
        <v>0</v>
      </c>
      <c r="F173" s="15"/>
      <c r="G173" s="15"/>
      <c r="H173" s="14"/>
      <c r="I173" s="20"/>
    </row>
    <row r="174" spans="1:9" ht="12.75">
      <c r="A174" s="10"/>
      <c r="B174" s="14"/>
      <c r="C174" s="15"/>
      <c r="D174" s="97">
        <f>COUNTIFS(ENTRIES!$K$2:$K$1913,$B174,ENTRIES!H$2:H$1913,"A")</f>
        <v>0</v>
      </c>
      <c r="E174" s="97">
        <f>COUNTIFS(ENTRIES!$K$2:$K$1913,$B174,ENTRIES!I$2:I$1913,"Award")</f>
        <v>0</v>
      </c>
      <c r="F174" s="15"/>
      <c r="G174" s="15"/>
      <c r="H174" s="14"/>
      <c r="I174" s="20"/>
    </row>
    <row r="175" spans="1:9" ht="12.75">
      <c r="A175" s="10"/>
      <c r="B175" s="14"/>
      <c r="C175" s="15"/>
      <c r="D175" s="97">
        <f>COUNTIFS(ENTRIES!$K$2:$K$1913,$B175,ENTRIES!H$2:H$1913,"A")</f>
        <v>0</v>
      </c>
      <c r="E175" s="97">
        <f>COUNTIFS(ENTRIES!$K$2:$K$1913,$B175,ENTRIES!I$2:I$1913,"Award")</f>
        <v>0</v>
      </c>
      <c r="F175" s="15"/>
      <c r="G175" s="15"/>
      <c r="H175" s="14"/>
      <c r="I175" s="20"/>
    </row>
    <row r="176" spans="1:9" ht="12.75">
      <c r="A176" s="10"/>
      <c r="B176" s="14"/>
      <c r="C176" s="15"/>
      <c r="D176" s="97">
        <f>COUNTIFS(ENTRIES!$K$2:$K$1913,$B176,ENTRIES!H$2:H$1913,"A")</f>
        <v>0</v>
      </c>
      <c r="E176" s="97">
        <f>COUNTIFS(ENTRIES!$K$2:$K$1913,$B176,ENTRIES!I$2:I$1913,"Award")</f>
        <v>0</v>
      </c>
      <c r="F176" s="15"/>
      <c r="G176" s="15"/>
      <c r="H176" s="14"/>
      <c r="I176" s="20"/>
    </row>
    <row r="177" spans="1:9" ht="12.75">
      <c r="A177" s="10"/>
      <c r="B177" s="14"/>
      <c r="C177" s="15"/>
      <c r="D177" s="97">
        <f>COUNTIFS(ENTRIES!$K$2:$K$1913,$B177,ENTRIES!H$2:H$1913,"A")</f>
        <v>0</v>
      </c>
      <c r="E177" s="97">
        <f>COUNTIFS(ENTRIES!$K$2:$K$1913,$B177,ENTRIES!I$2:I$1913,"Award")</f>
        <v>0</v>
      </c>
      <c r="F177" s="15"/>
      <c r="G177" s="15"/>
      <c r="H177" s="14"/>
      <c r="I177" s="20"/>
    </row>
    <row r="178" spans="1:9" ht="12.75">
      <c r="A178" s="10"/>
      <c r="B178" s="14"/>
      <c r="C178" s="15"/>
      <c r="D178" s="97">
        <f>COUNTIFS(ENTRIES!$K$2:$K$1913,$B178,ENTRIES!H$2:H$1913,"A")</f>
        <v>0</v>
      </c>
      <c r="E178" s="97">
        <f>COUNTIFS(ENTRIES!$K$2:$K$1913,$B178,ENTRIES!I$2:I$1913,"Award")</f>
        <v>0</v>
      </c>
      <c r="F178" s="15"/>
      <c r="G178" s="15"/>
      <c r="H178" s="14"/>
      <c r="I178" s="20"/>
    </row>
    <row r="179" spans="1:9" ht="12.75">
      <c r="A179" s="10"/>
      <c r="B179" s="14"/>
      <c r="C179" s="15"/>
      <c r="D179" s="97">
        <f>COUNTIFS(ENTRIES!$K$2:$K$1913,$B179,ENTRIES!H$2:H$1913,"A")</f>
        <v>0</v>
      </c>
      <c r="E179" s="97">
        <f>COUNTIFS(ENTRIES!$K$2:$K$1913,$B179,ENTRIES!I$2:I$1913,"Award")</f>
        <v>0</v>
      </c>
      <c r="F179" s="15"/>
      <c r="G179" s="15"/>
      <c r="H179" s="14"/>
      <c r="I179" s="20"/>
    </row>
    <row r="180" spans="1:9" ht="12.75">
      <c r="A180" s="10"/>
      <c r="B180" s="14"/>
      <c r="C180" s="15"/>
      <c r="D180" s="97">
        <f>COUNTIFS(ENTRIES!$K$2:$K$1913,$B180,ENTRIES!H$2:H$1913,"A")</f>
        <v>0</v>
      </c>
      <c r="E180" s="97">
        <f>COUNTIFS(ENTRIES!$K$2:$K$1913,$B180,ENTRIES!I$2:I$1913,"Award")</f>
        <v>0</v>
      </c>
      <c r="F180" s="15"/>
      <c r="G180" s="15"/>
      <c r="H180" s="14"/>
      <c r="I180" s="20"/>
    </row>
    <row r="181" spans="1:9" ht="12.75">
      <c r="A181" s="10"/>
      <c r="B181" s="14"/>
      <c r="C181" s="15"/>
      <c r="D181" s="97">
        <f>COUNTIFS(ENTRIES!$K$2:$K$1913,$B181,ENTRIES!H$2:H$1913,"A")</f>
        <v>0</v>
      </c>
      <c r="E181" s="97">
        <f>COUNTIFS(ENTRIES!$K$2:$K$1913,$B181,ENTRIES!I$2:I$1913,"Award")</f>
        <v>0</v>
      </c>
      <c r="F181" s="15"/>
      <c r="G181" s="15"/>
      <c r="H181" s="14"/>
      <c r="I181" s="20"/>
    </row>
    <row r="182" spans="1:9" ht="12.75">
      <c r="A182" s="10"/>
      <c r="B182" s="14"/>
      <c r="C182" s="15"/>
      <c r="D182" s="97">
        <f>COUNTIFS(ENTRIES!$K$2:$K$1913,$B182,ENTRIES!H$2:H$1913,"A")</f>
        <v>0</v>
      </c>
      <c r="E182" s="97">
        <f>COUNTIFS(ENTRIES!$K$2:$K$1913,$B182,ENTRIES!I$2:I$1913,"Award")</f>
        <v>0</v>
      </c>
      <c r="F182" s="15"/>
      <c r="G182" s="15"/>
      <c r="H182" s="14"/>
      <c r="I182" s="20"/>
    </row>
    <row r="183" spans="1:9" ht="12.75">
      <c r="A183" s="10"/>
      <c r="B183" s="14"/>
      <c r="C183" s="15"/>
      <c r="D183" s="97">
        <f>COUNTIFS(ENTRIES!$K$2:$K$1913,$B183,ENTRIES!H$2:H$1913,"A")</f>
        <v>0</v>
      </c>
      <c r="E183" s="97">
        <f>COUNTIFS(ENTRIES!$K$2:$K$1913,$B183,ENTRIES!I$2:I$1913,"Award")</f>
        <v>0</v>
      </c>
      <c r="F183" s="15"/>
      <c r="G183" s="15"/>
      <c r="H183" s="14"/>
      <c r="I183" s="20"/>
    </row>
    <row r="184" spans="1:9" ht="12.75">
      <c r="A184" s="10"/>
      <c r="B184" s="14"/>
      <c r="C184" s="15"/>
      <c r="D184" s="97">
        <f>COUNTIFS(ENTRIES!$K$2:$K$1913,$B184,ENTRIES!H$2:H$1913,"A")</f>
        <v>0</v>
      </c>
      <c r="E184" s="97">
        <f>COUNTIFS(ENTRIES!$K$2:$K$1913,$B184,ENTRIES!I$2:I$1913,"Award")</f>
        <v>0</v>
      </c>
      <c r="F184" s="15"/>
      <c r="G184" s="15"/>
      <c r="H184" s="14"/>
      <c r="I184" s="20"/>
    </row>
    <row r="185" spans="1:9" ht="12.75">
      <c r="A185" s="10"/>
      <c r="B185" s="14"/>
      <c r="C185" s="15"/>
      <c r="D185" s="97">
        <f>COUNTIFS(ENTRIES!$K$2:$K$1913,$B185,ENTRIES!H$2:H$1913,"A")</f>
        <v>0</v>
      </c>
      <c r="E185" s="97">
        <f>COUNTIFS(ENTRIES!$K$2:$K$1913,$B185,ENTRIES!I$2:I$1913,"Award")</f>
        <v>0</v>
      </c>
      <c r="F185" s="15"/>
      <c r="G185" s="15"/>
      <c r="H185" s="14"/>
      <c r="I185" s="20"/>
    </row>
    <row r="186" spans="1:9" ht="12.75">
      <c r="A186" s="10"/>
      <c r="B186" s="14"/>
      <c r="C186" s="15"/>
      <c r="D186" s="97">
        <f>COUNTIFS(ENTRIES!$K$2:$K$1913,$B186,ENTRIES!H$2:H$1913,"A")</f>
        <v>0</v>
      </c>
      <c r="E186" s="97">
        <f>COUNTIFS(ENTRIES!$K$2:$K$1913,$B186,ENTRIES!I$2:I$1913,"Award")</f>
        <v>0</v>
      </c>
      <c r="F186" s="15"/>
      <c r="G186" s="15"/>
      <c r="H186" s="14"/>
      <c r="I186" s="20"/>
    </row>
    <row r="187" spans="1:9" ht="12.75">
      <c r="A187" s="10"/>
      <c r="B187" s="14"/>
      <c r="C187" s="15"/>
      <c r="D187" s="97">
        <f>COUNTIFS(ENTRIES!$K$2:$K$1913,$B187,ENTRIES!H$2:H$1913,"A")</f>
        <v>0</v>
      </c>
      <c r="E187" s="97">
        <f>COUNTIFS(ENTRIES!$K$2:$K$1913,$B187,ENTRIES!I$2:I$1913,"Award")</f>
        <v>0</v>
      </c>
      <c r="F187" s="15"/>
      <c r="G187" s="15"/>
      <c r="H187" s="14"/>
      <c r="I187" s="20"/>
    </row>
    <row r="188" spans="1:9" ht="12.75">
      <c r="A188" s="10"/>
      <c r="B188" s="14"/>
      <c r="C188" s="15"/>
      <c r="D188" s="97">
        <f>COUNTIFS(ENTRIES!$K$2:$K$1913,$B188,ENTRIES!H$2:H$1913,"A")</f>
        <v>0</v>
      </c>
      <c r="E188" s="97">
        <f>COUNTIFS(ENTRIES!$K$2:$K$1913,$B188,ENTRIES!I$2:I$1913,"Award")</f>
        <v>0</v>
      </c>
      <c r="F188" s="15"/>
      <c r="G188" s="15"/>
      <c r="H188" s="14"/>
      <c r="I188" s="20"/>
    </row>
    <row r="189" spans="1:9" ht="12.75">
      <c r="A189" s="10"/>
      <c r="B189" s="14"/>
      <c r="C189" s="15"/>
      <c r="D189" s="97">
        <f>COUNTIFS(ENTRIES!$K$2:$K$1913,$B189,ENTRIES!H$2:H$1913,"A")</f>
        <v>0</v>
      </c>
      <c r="E189" s="97">
        <f>COUNTIFS(ENTRIES!$K$2:$K$1913,$B189,ENTRIES!I$2:I$1913,"Award")</f>
        <v>0</v>
      </c>
      <c r="F189" s="15"/>
      <c r="G189" s="15"/>
      <c r="H189" s="14"/>
      <c r="I189" s="20"/>
    </row>
    <row r="190" spans="1:9" ht="12.75">
      <c r="A190" s="10"/>
      <c r="B190" s="14"/>
      <c r="C190" s="15"/>
      <c r="D190" s="97">
        <f>COUNTIFS(ENTRIES!$K$2:$K$1913,$B190,ENTRIES!H$2:H$1913,"A")</f>
        <v>0</v>
      </c>
      <c r="E190" s="97">
        <f>COUNTIFS(ENTRIES!$K$2:$K$1913,$B190,ENTRIES!I$2:I$1913,"Award")</f>
        <v>0</v>
      </c>
      <c r="F190" s="15"/>
      <c r="G190" s="15"/>
      <c r="H190" s="14"/>
      <c r="I190" s="20"/>
    </row>
    <row r="191" spans="1:9" ht="12.75">
      <c r="A191" s="10"/>
      <c r="B191" s="14"/>
      <c r="C191" s="15"/>
      <c r="D191" s="97">
        <f>COUNTIFS(ENTRIES!$K$2:$K$1913,$B191,ENTRIES!H$2:H$1913,"A")</f>
        <v>0</v>
      </c>
      <c r="E191" s="97">
        <f>COUNTIFS(ENTRIES!$K$2:$K$1913,$B191,ENTRIES!I$2:I$1913,"Award")</f>
        <v>0</v>
      </c>
      <c r="F191" s="15"/>
      <c r="G191" s="15"/>
      <c r="H191" s="14"/>
      <c r="I191" s="20"/>
    </row>
    <row r="192" spans="1:9" ht="12.75">
      <c r="A192" s="10"/>
      <c r="B192" s="14"/>
      <c r="C192" s="15"/>
      <c r="D192" s="97">
        <f>COUNTIFS(ENTRIES!$K$2:$K$1913,$B192,ENTRIES!H$2:H$1913,"A")</f>
        <v>0</v>
      </c>
      <c r="E192" s="97">
        <f>COUNTIFS(ENTRIES!$K$2:$K$1913,$B192,ENTRIES!I$2:I$1913,"Award")</f>
        <v>0</v>
      </c>
      <c r="F192" s="15"/>
      <c r="G192" s="15"/>
      <c r="H192" s="14"/>
      <c r="I192" s="20"/>
    </row>
    <row r="193" spans="1:9" ht="12.75">
      <c r="A193" s="10"/>
      <c r="B193" s="14"/>
      <c r="C193" s="15"/>
      <c r="D193" s="97">
        <f>COUNTIFS(ENTRIES!$K$2:$K$1913,$B193,ENTRIES!H$2:H$1913,"A")</f>
        <v>0</v>
      </c>
      <c r="E193" s="97">
        <f>COUNTIFS(ENTRIES!$K$2:$K$1913,$B193,ENTRIES!I$2:I$1913,"Award")</f>
        <v>0</v>
      </c>
      <c r="F193" s="15"/>
      <c r="G193" s="15"/>
      <c r="H193" s="14"/>
      <c r="I193" s="20"/>
    </row>
    <row r="194" spans="1:9" ht="12.75">
      <c r="A194" s="10"/>
      <c r="B194" s="14"/>
      <c r="C194" s="15"/>
      <c r="D194" s="97">
        <f>COUNTIFS(ENTRIES!$K$2:$K$1913,$B194,ENTRIES!H$2:H$1913,"A")</f>
        <v>0</v>
      </c>
      <c r="E194" s="97">
        <f>COUNTIFS(ENTRIES!$K$2:$K$1913,$B194,ENTRIES!I$2:I$1913,"Award")</f>
        <v>0</v>
      </c>
      <c r="F194" s="15"/>
      <c r="G194" s="15"/>
      <c r="H194" s="14"/>
      <c r="I194" s="20"/>
    </row>
    <row r="195" spans="1:9" ht="12.75">
      <c r="A195" s="10"/>
      <c r="B195" s="14"/>
      <c r="C195" s="15"/>
      <c r="D195" s="97">
        <f>COUNTIFS(ENTRIES!$K$2:$K$1913,$B195,ENTRIES!H$2:H$1913,"A")</f>
        <v>0</v>
      </c>
      <c r="E195" s="97">
        <f>COUNTIFS(ENTRIES!$K$2:$K$1913,$B195,ENTRIES!I$2:I$1913,"Award")</f>
        <v>0</v>
      </c>
      <c r="F195" s="15"/>
      <c r="G195" s="15"/>
      <c r="H195" s="14"/>
      <c r="I195" s="20"/>
    </row>
    <row r="196" spans="1:9" ht="12.75">
      <c r="A196" s="10"/>
      <c r="B196" s="14"/>
      <c r="C196" s="15"/>
      <c r="D196" s="97">
        <f>COUNTIFS(ENTRIES!$K$2:$K$1913,$B196,ENTRIES!H$2:H$1913,"A")</f>
        <v>0</v>
      </c>
      <c r="E196" s="97">
        <f>COUNTIFS(ENTRIES!$K$2:$K$1913,$B196,ENTRIES!I$2:I$1913,"Award")</f>
        <v>0</v>
      </c>
      <c r="F196" s="15"/>
      <c r="G196" s="15"/>
      <c r="H196" s="14"/>
      <c r="I196" s="20"/>
    </row>
    <row r="197" spans="1:9" ht="12.75">
      <c r="A197" s="10"/>
      <c r="B197" s="14"/>
      <c r="C197" s="15"/>
      <c r="D197" s="97">
        <f>COUNTIFS(ENTRIES!$K$2:$K$1913,$B197,ENTRIES!H$2:H$1913,"A")</f>
        <v>0</v>
      </c>
      <c r="E197" s="97">
        <f>COUNTIFS(ENTRIES!$K$2:$K$1913,$B197,ENTRIES!I$2:I$1913,"Award")</f>
        <v>0</v>
      </c>
      <c r="F197" s="15"/>
      <c r="G197" s="15"/>
      <c r="H197" s="14"/>
      <c r="I197" s="20"/>
    </row>
    <row r="198" spans="1:9" ht="12.75">
      <c r="A198" s="10"/>
      <c r="B198" s="14"/>
      <c r="C198" s="15"/>
      <c r="D198" s="97">
        <f>COUNTIFS(ENTRIES!$K$2:$K$1913,$B198,ENTRIES!H$2:H$1913,"A")</f>
        <v>0</v>
      </c>
      <c r="E198" s="97">
        <f>COUNTIFS(ENTRIES!$K$2:$K$1913,$B198,ENTRIES!I$2:I$1913,"Award")</f>
        <v>0</v>
      </c>
      <c r="F198" s="15"/>
      <c r="G198" s="15"/>
      <c r="H198" s="14"/>
      <c r="I198" s="20"/>
    </row>
    <row r="199" spans="1:9" ht="12.75">
      <c r="A199" s="10"/>
      <c r="B199" s="14"/>
      <c r="C199" s="15"/>
      <c r="D199" s="97">
        <f>COUNTIFS(ENTRIES!$K$2:$K$1913,$B199,ENTRIES!H$2:H$1913,"A")</f>
        <v>0</v>
      </c>
      <c r="E199" s="97">
        <f>COUNTIFS(ENTRIES!$K$2:$K$1913,$B199,ENTRIES!I$2:I$1913,"Award")</f>
        <v>0</v>
      </c>
      <c r="F199" s="15"/>
      <c r="G199" s="15"/>
      <c r="H199" s="14"/>
      <c r="I199" s="20"/>
    </row>
    <row r="200" spans="1:9" ht="12.75">
      <c r="A200" s="10"/>
      <c r="B200" s="14"/>
      <c r="C200" s="15"/>
      <c r="D200" s="97">
        <f>COUNTIFS(ENTRIES!$K$2:$K$1913,$B200,ENTRIES!H$2:H$1913,"A")</f>
        <v>0</v>
      </c>
      <c r="E200" s="97">
        <f>COUNTIFS(ENTRIES!$K$2:$K$1913,$B200,ENTRIES!I$2:I$1913,"Award")</f>
        <v>0</v>
      </c>
      <c r="F200" s="15"/>
      <c r="G200" s="15"/>
      <c r="H200" s="14"/>
      <c r="I200" s="20"/>
    </row>
    <row r="201" spans="1:9" ht="12.75">
      <c r="A201" s="10"/>
      <c r="B201" s="14"/>
      <c r="C201" s="15"/>
      <c r="D201" s="97">
        <f>COUNTIFS(ENTRIES!$K$2:$K$1913,$B201,ENTRIES!H$2:H$1913,"A")</f>
        <v>0</v>
      </c>
      <c r="E201" s="97">
        <f>COUNTIFS(ENTRIES!$K$2:$K$1913,$B201,ENTRIES!I$2:I$1913,"Award")</f>
        <v>0</v>
      </c>
      <c r="F201" s="15"/>
      <c r="G201" s="15"/>
      <c r="H201" s="14"/>
      <c r="I201" s="20"/>
    </row>
    <row r="202" spans="1:9" ht="12.75">
      <c r="A202" s="10"/>
      <c r="B202" s="14"/>
      <c r="C202" s="15"/>
      <c r="D202" s="97">
        <f>COUNTIFS(ENTRIES!$K$2:$K$1913,$B202,ENTRIES!H$2:H$1913,"A")</f>
        <v>0</v>
      </c>
      <c r="E202" s="97">
        <f>COUNTIFS(ENTRIES!$K$2:$K$1913,$B202,ENTRIES!I$2:I$1913,"Award")</f>
        <v>0</v>
      </c>
      <c r="F202" s="15"/>
      <c r="G202" s="15"/>
      <c r="H202" s="14"/>
      <c r="I202" s="20"/>
    </row>
    <row r="203" spans="1:9" ht="12.75">
      <c r="A203" s="10"/>
      <c r="B203" s="14"/>
      <c r="C203" s="15"/>
      <c r="D203" s="97">
        <f>COUNTIFS(ENTRIES!$K$2:$K$1913,$B203,ENTRIES!H$2:H$1913,"A")</f>
        <v>0</v>
      </c>
      <c r="E203" s="97">
        <f>COUNTIFS(ENTRIES!$K$2:$K$1913,$B203,ENTRIES!I$2:I$1913,"Award")</f>
        <v>0</v>
      </c>
      <c r="F203" s="15"/>
      <c r="G203" s="15"/>
      <c r="H203" s="14"/>
      <c r="I203" s="20"/>
    </row>
    <row r="204" spans="1:9" ht="12.75">
      <c r="A204" s="10"/>
      <c r="B204" s="14"/>
      <c r="C204" s="15"/>
      <c r="D204" s="97">
        <f>COUNTIFS(ENTRIES!$K$2:$K$1913,$B204,ENTRIES!H$2:H$1913,"A")</f>
        <v>0</v>
      </c>
      <c r="E204" s="97">
        <f>COUNTIFS(ENTRIES!$K$2:$K$1913,$B204,ENTRIES!I$2:I$1913,"Award")</f>
        <v>0</v>
      </c>
      <c r="F204" s="15"/>
      <c r="G204" s="15"/>
      <c r="H204" s="14"/>
      <c r="I204" s="20"/>
    </row>
    <row r="205" spans="1:9" ht="12.75">
      <c r="A205" s="10"/>
      <c r="B205" s="14"/>
      <c r="C205" s="15"/>
      <c r="D205" s="97">
        <f>COUNTIFS(ENTRIES!$K$2:$K$1913,$B205,ENTRIES!H$2:H$1913,"A")</f>
        <v>0</v>
      </c>
      <c r="E205" s="97">
        <f>COUNTIFS(ENTRIES!$K$2:$K$1913,$B205,ENTRIES!I$2:I$1913,"Award")</f>
        <v>0</v>
      </c>
      <c r="F205" s="15"/>
      <c r="G205" s="15"/>
      <c r="H205" s="14"/>
      <c r="I205" s="20"/>
    </row>
    <row r="206" spans="1:9" ht="12.75">
      <c r="A206" s="10"/>
      <c r="B206" s="14"/>
      <c r="C206" s="15"/>
      <c r="D206" s="97">
        <f>COUNTIFS(ENTRIES!$K$2:$K$1913,$B206,ENTRIES!H$2:H$1913,"A")</f>
        <v>0</v>
      </c>
      <c r="E206" s="97">
        <f>COUNTIFS(ENTRIES!$K$2:$K$1913,$B206,ENTRIES!I$2:I$1913,"Award")</f>
        <v>0</v>
      </c>
      <c r="F206" s="15"/>
      <c r="G206" s="15"/>
      <c r="H206" s="14"/>
      <c r="I206" s="20"/>
    </row>
    <row r="207" spans="1:9" ht="12.75">
      <c r="A207" s="10"/>
      <c r="B207" s="14"/>
      <c r="C207" s="15"/>
      <c r="D207" s="97">
        <f>COUNTIFS(ENTRIES!$K$2:$K$1913,$B207,ENTRIES!H$2:H$1913,"A")</f>
        <v>0</v>
      </c>
      <c r="E207" s="97">
        <f>COUNTIFS(ENTRIES!$K$2:$K$1913,$B207,ENTRIES!I$2:I$1913,"Award")</f>
        <v>0</v>
      </c>
      <c r="F207" s="15"/>
      <c r="G207" s="15"/>
      <c r="H207" s="14"/>
      <c r="I207" s="20"/>
    </row>
    <row r="208" spans="1:9" ht="12.75">
      <c r="A208" s="10"/>
      <c r="B208" s="14"/>
      <c r="C208" s="15"/>
      <c r="D208" s="97">
        <f>COUNTIFS(ENTRIES!$K$2:$K$1913,$B208,ENTRIES!H$2:H$1913,"A")</f>
        <v>0</v>
      </c>
      <c r="E208" s="97">
        <f>COUNTIFS(ENTRIES!$K$2:$K$1913,$B208,ENTRIES!I$2:I$1913,"Award")</f>
        <v>0</v>
      </c>
      <c r="F208" s="15"/>
      <c r="G208" s="15"/>
      <c r="H208" s="14"/>
      <c r="I208" s="20"/>
    </row>
    <row r="209" spans="1:9" ht="12.75">
      <c r="A209" s="10"/>
      <c r="B209" s="14"/>
      <c r="C209" s="15"/>
      <c r="D209" s="97">
        <f>COUNTIFS(ENTRIES!$K$2:$K$1913,$B209,ENTRIES!H$2:H$1913,"A")</f>
        <v>0</v>
      </c>
      <c r="E209" s="97">
        <f>COUNTIFS(ENTRIES!$K$2:$K$1913,$B209,ENTRIES!I$2:I$1913,"Award")</f>
        <v>0</v>
      </c>
      <c r="F209" s="15"/>
      <c r="G209" s="15"/>
      <c r="H209" s="14"/>
      <c r="I209" s="20"/>
    </row>
    <row r="210" spans="1:9" ht="12.75">
      <c r="A210" s="10"/>
      <c r="B210" s="14"/>
      <c r="C210" s="15"/>
      <c r="D210" s="97">
        <f>COUNTIFS(ENTRIES!$K$2:$K$1913,$B210,ENTRIES!H$2:H$1913,"A")</f>
        <v>0</v>
      </c>
      <c r="E210" s="97">
        <f>COUNTIFS(ENTRIES!$K$2:$K$1913,$B210,ENTRIES!I$2:I$1913,"Award")</f>
        <v>0</v>
      </c>
      <c r="F210" s="15"/>
      <c r="G210" s="15"/>
      <c r="H210" s="14"/>
      <c r="I210" s="20"/>
    </row>
    <row r="211" spans="1:9" ht="12.75">
      <c r="A211" s="10"/>
      <c r="B211" s="14"/>
      <c r="C211" s="15"/>
      <c r="D211" s="97">
        <f>COUNTIFS(ENTRIES!$K$2:$K$1913,$B211,ENTRIES!H$2:H$1913,"A")</f>
        <v>0</v>
      </c>
      <c r="E211" s="97">
        <f>COUNTIFS(ENTRIES!$K$2:$K$1913,$B211,ENTRIES!I$2:I$1913,"Award")</f>
        <v>0</v>
      </c>
      <c r="F211" s="15"/>
      <c r="G211" s="15"/>
      <c r="H211" s="14"/>
      <c r="I211" s="20"/>
    </row>
    <row r="212" spans="1:9" ht="12.75">
      <c r="A212" s="10"/>
      <c r="B212" s="14"/>
      <c r="C212" s="15"/>
      <c r="D212" s="97">
        <f>COUNTIFS(ENTRIES!$K$2:$K$1913,$B212,ENTRIES!H$2:H$1913,"A")</f>
        <v>0</v>
      </c>
      <c r="E212" s="97">
        <f>COUNTIFS(ENTRIES!$K$2:$K$1913,$B212,ENTRIES!I$2:I$1913,"Award")</f>
        <v>0</v>
      </c>
      <c r="F212" s="15"/>
      <c r="G212" s="15"/>
      <c r="H212" s="14"/>
      <c r="I212" s="20"/>
    </row>
    <row r="213" spans="1:9" ht="12.75">
      <c r="A213" s="10"/>
      <c r="B213" s="14"/>
      <c r="C213" s="15"/>
      <c r="D213" s="97">
        <f>COUNTIFS(ENTRIES!$K$2:$K$1913,$B213,ENTRIES!H$2:H$1913,"A")</f>
        <v>0</v>
      </c>
      <c r="E213" s="97">
        <f>COUNTIFS(ENTRIES!$K$2:$K$1913,$B213,ENTRIES!I$2:I$1913,"Award")</f>
        <v>0</v>
      </c>
      <c r="F213" s="15"/>
      <c r="G213" s="15"/>
      <c r="H213" s="14"/>
      <c r="I213" s="20"/>
    </row>
    <row r="214" spans="1:9" ht="12.75">
      <c r="A214" s="10"/>
      <c r="B214" s="14"/>
      <c r="C214" s="15"/>
      <c r="D214" s="97">
        <f>COUNTIFS(ENTRIES!$K$2:$K$1913,$B214,ENTRIES!H$2:H$1913,"A")</f>
        <v>0</v>
      </c>
      <c r="E214" s="97">
        <f>COUNTIFS(ENTRIES!$K$2:$K$1913,$B214,ENTRIES!I$2:I$1913,"Award")</f>
        <v>0</v>
      </c>
      <c r="F214" s="15"/>
      <c r="G214" s="15"/>
      <c r="H214" s="14"/>
      <c r="I214" s="20"/>
    </row>
    <row r="215" spans="1:9" ht="12.75">
      <c r="A215" s="10"/>
      <c r="B215" s="14"/>
      <c r="C215" s="15"/>
      <c r="D215" s="97">
        <f>COUNTIFS(ENTRIES!$K$2:$K$1913,$B215,ENTRIES!H$2:H$1913,"A")</f>
        <v>0</v>
      </c>
      <c r="E215" s="97">
        <f>COUNTIFS(ENTRIES!$K$2:$K$1913,$B215,ENTRIES!I$2:I$1913,"Award")</f>
        <v>0</v>
      </c>
      <c r="F215" s="15"/>
      <c r="G215" s="15"/>
      <c r="H215" s="14"/>
      <c r="I215" s="20"/>
    </row>
    <row r="216" spans="1:9" ht="12.75">
      <c r="A216" s="10"/>
      <c r="B216" s="14"/>
      <c r="C216" s="15"/>
      <c r="D216" s="97">
        <f>COUNTIFS(ENTRIES!$K$2:$K$1913,$B216,ENTRIES!H$2:H$1913,"A")</f>
        <v>0</v>
      </c>
      <c r="E216" s="97">
        <f>COUNTIFS(ENTRIES!$K$2:$K$1913,$B216,ENTRIES!I$2:I$1913,"Award")</f>
        <v>0</v>
      </c>
      <c r="F216" s="15"/>
      <c r="G216" s="15"/>
      <c r="H216" s="14"/>
      <c r="I216" s="20"/>
    </row>
    <row r="217" spans="1:9" ht="12.75">
      <c r="A217" s="10"/>
      <c r="B217" s="14"/>
      <c r="C217" s="15"/>
      <c r="D217" s="97">
        <f>COUNTIFS(ENTRIES!$K$2:$K$1913,$B217,ENTRIES!H$2:H$1913,"A")</f>
        <v>0</v>
      </c>
      <c r="E217" s="97">
        <f>COUNTIFS(ENTRIES!$K$2:$K$1913,$B217,ENTRIES!I$2:I$1913,"Award")</f>
        <v>0</v>
      </c>
      <c r="F217" s="15"/>
      <c r="G217" s="15"/>
      <c r="H217" s="14"/>
      <c r="I217" s="20"/>
    </row>
    <row r="218" spans="1:9" ht="12.75">
      <c r="A218" s="10"/>
      <c r="B218" s="14"/>
      <c r="C218" s="15"/>
      <c r="D218" s="97">
        <f>COUNTIFS(ENTRIES!$K$2:$K$1913,$B218,ENTRIES!H$2:H$1913,"A")</f>
        <v>0</v>
      </c>
      <c r="E218" s="97">
        <f>COUNTIFS(ENTRIES!$K$2:$K$1913,$B218,ENTRIES!I$2:I$1913,"Award")</f>
        <v>0</v>
      </c>
      <c r="F218" s="15"/>
      <c r="G218" s="15"/>
      <c r="H218" s="14"/>
      <c r="I218" s="20"/>
    </row>
    <row r="219" spans="1:9" ht="12.75">
      <c r="A219" s="10"/>
      <c r="B219" s="14"/>
      <c r="C219" s="15"/>
      <c r="D219" s="97">
        <f>COUNTIFS(ENTRIES!$K$2:$K$1913,$B219,ENTRIES!H$2:H$1913,"A")</f>
        <v>0</v>
      </c>
      <c r="E219" s="97">
        <f>COUNTIFS(ENTRIES!$K$2:$K$1913,$B219,ENTRIES!I$2:I$1913,"Award")</f>
        <v>0</v>
      </c>
      <c r="F219" s="15"/>
      <c r="G219" s="15"/>
      <c r="H219" s="14"/>
      <c r="I219" s="20"/>
    </row>
    <row r="220" spans="1:9" ht="12.75">
      <c r="A220" s="10"/>
      <c r="B220" s="14"/>
      <c r="C220" s="15"/>
      <c r="D220" s="97">
        <f>COUNTIFS(ENTRIES!$K$2:$K$1913,$B220,ENTRIES!H$2:H$1913,"A")</f>
        <v>0</v>
      </c>
      <c r="E220" s="97">
        <f>COUNTIFS(ENTRIES!$K$2:$K$1913,$B220,ENTRIES!I$2:I$1913,"Award")</f>
        <v>0</v>
      </c>
      <c r="F220" s="15"/>
      <c r="G220" s="15"/>
      <c r="H220" s="14"/>
      <c r="I220" s="20"/>
    </row>
    <row r="221" spans="1:9" ht="12.75">
      <c r="A221" s="10"/>
      <c r="B221" s="14"/>
      <c r="C221" s="15"/>
      <c r="D221" s="97">
        <f>COUNTIFS(ENTRIES!$K$2:$K$1913,$B221,ENTRIES!H$2:H$1913,"A")</f>
        <v>0</v>
      </c>
      <c r="E221" s="97">
        <f>COUNTIFS(ENTRIES!$K$2:$K$1913,$B221,ENTRIES!I$2:I$1913,"Award")</f>
        <v>0</v>
      </c>
      <c r="F221" s="15"/>
      <c r="G221" s="15"/>
      <c r="H221" s="14"/>
      <c r="I221" s="20"/>
    </row>
    <row r="222" spans="1:9" ht="12.75">
      <c r="A222" s="10"/>
      <c r="B222" s="14"/>
      <c r="C222" s="15"/>
      <c r="D222" s="97">
        <f>COUNTIFS(ENTRIES!$K$2:$K$1913,$B222,ENTRIES!H$2:H$1913,"A")</f>
        <v>0</v>
      </c>
      <c r="E222" s="97">
        <f>COUNTIFS(ENTRIES!$K$2:$K$1913,$B222,ENTRIES!I$2:I$1913,"Award")</f>
        <v>0</v>
      </c>
      <c r="F222" s="15"/>
      <c r="G222" s="15"/>
      <c r="H222" s="14"/>
      <c r="I222" s="20"/>
    </row>
    <row r="223" spans="1:9" ht="12.75">
      <c r="A223" s="10"/>
      <c r="B223" s="14"/>
      <c r="C223" s="15"/>
      <c r="D223" s="97">
        <f>COUNTIFS(ENTRIES!$K$2:$K$1913,$B223,ENTRIES!H$2:H$1913,"A")</f>
        <v>0</v>
      </c>
      <c r="E223" s="97">
        <f>COUNTIFS(ENTRIES!$K$2:$K$1913,$B223,ENTRIES!I$2:I$1913,"Award")</f>
        <v>0</v>
      </c>
      <c r="F223" s="15"/>
      <c r="G223" s="15"/>
      <c r="H223" s="14"/>
      <c r="I223" s="20"/>
    </row>
    <row r="224" spans="1:9" ht="12.75">
      <c r="A224" s="10"/>
      <c r="B224" s="14"/>
      <c r="C224" s="15"/>
      <c r="D224" s="97">
        <f>COUNTIFS(ENTRIES!$K$2:$K$1913,$B224,ENTRIES!H$2:H$1913,"A")</f>
        <v>0</v>
      </c>
      <c r="E224" s="97">
        <f>COUNTIFS(ENTRIES!$K$2:$K$1913,$B224,ENTRIES!I$2:I$1913,"Award")</f>
        <v>0</v>
      </c>
      <c r="F224" s="15"/>
      <c r="G224" s="15"/>
      <c r="H224" s="14"/>
      <c r="I224" s="20"/>
    </row>
    <row r="225" spans="1:9" ht="12.75">
      <c r="A225" s="10"/>
      <c r="B225" s="14"/>
      <c r="C225" s="15"/>
      <c r="D225" s="97">
        <f>COUNTIFS(ENTRIES!$K$2:$K$1913,$B225,ENTRIES!H$2:H$1913,"A")</f>
        <v>0</v>
      </c>
      <c r="E225" s="97">
        <f>COUNTIFS(ENTRIES!$K$2:$K$1913,$B225,ENTRIES!I$2:I$1913,"Award")</f>
        <v>0</v>
      </c>
      <c r="F225" s="15"/>
      <c r="G225" s="15"/>
      <c r="H225" s="14"/>
      <c r="I225" s="20"/>
    </row>
    <row r="226" spans="1:9" ht="12.75">
      <c r="A226" s="10"/>
      <c r="B226" s="14"/>
      <c r="C226" s="15"/>
      <c r="D226" s="97">
        <f>COUNTIFS(ENTRIES!$K$2:$K$1913,$B226,ENTRIES!H$2:H$1913,"A")</f>
        <v>0</v>
      </c>
      <c r="E226" s="97">
        <f>COUNTIFS(ENTRIES!$K$2:$K$1913,$B226,ENTRIES!I$2:I$1913,"Award")</f>
        <v>0</v>
      </c>
      <c r="F226" s="15"/>
      <c r="G226" s="15"/>
      <c r="H226" s="14"/>
      <c r="I226" s="20"/>
    </row>
    <row r="227" spans="1:9" ht="12.75">
      <c r="A227" s="10"/>
      <c r="B227" s="14"/>
      <c r="C227" s="15"/>
      <c r="D227" s="97">
        <f>COUNTIFS(ENTRIES!$K$2:$K$1913,$B227,ENTRIES!H$2:H$1913,"A")</f>
        <v>0</v>
      </c>
      <c r="E227" s="97">
        <f>COUNTIFS(ENTRIES!$K$2:$K$1913,$B227,ENTRIES!I$2:I$1913,"Award")</f>
        <v>0</v>
      </c>
      <c r="F227" s="15"/>
      <c r="G227" s="15"/>
      <c r="H227" s="14"/>
      <c r="I227" s="20"/>
    </row>
    <row r="228" spans="1:9" ht="12.75">
      <c r="A228" s="10"/>
      <c r="B228" s="14"/>
      <c r="C228" s="15"/>
      <c r="D228" s="97">
        <f>COUNTIFS(ENTRIES!$K$2:$K$1913,$B228,ENTRIES!H$2:H$1913,"A")</f>
        <v>0</v>
      </c>
      <c r="E228" s="97">
        <f>COUNTIFS(ENTRIES!$K$2:$K$1913,$B228,ENTRIES!I$2:I$1913,"Award")</f>
        <v>0</v>
      </c>
      <c r="F228" s="15"/>
      <c r="G228" s="15"/>
      <c r="H228" s="14"/>
      <c r="I228" s="20"/>
    </row>
    <row r="229" spans="1:9" ht="12.75">
      <c r="A229" s="10"/>
      <c r="B229" s="14"/>
      <c r="C229" s="15"/>
      <c r="D229" s="97">
        <f>COUNTIFS(ENTRIES!$K$2:$K$1913,$B229,ENTRIES!H$2:H$1913,"A")</f>
        <v>0</v>
      </c>
      <c r="E229" s="97">
        <f>COUNTIFS(ENTRIES!$K$2:$K$1913,$B229,ENTRIES!I$2:I$1913,"Award")</f>
        <v>0</v>
      </c>
      <c r="F229" s="15"/>
      <c r="G229" s="15"/>
      <c r="H229" s="14"/>
      <c r="I229" s="20"/>
    </row>
    <row r="230" spans="1:9" ht="12.75">
      <c r="A230" s="10"/>
      <c r="B230" s="14"/>
      <c r="C230" s="15"/>
      <c r="D230" s="97">
        <f>COUNTIFS(ENTRIES!$K$2:$K$1913,$B230,ENTRIES!H$2:H$1913,"A")</f>
        <v>0</v>
      </c>
      <c r="E230" s="97">
        <f>COUNTIFS(ENTRIES!$K$2:$K$1913,$B230,ENTRIES!I$2:I$1913,"Award")</f>
        <v>0</v>
      </c>
      <c r="F230" s="15"/>
      <c r="G230" s="15"/>
      <c r="H230" s="14"/>
      <c r="I230" s="20"/>
    </row>
    <row r="231" spans="1:9" ht="12.75">
      <c r="A231" s="10"/>
      <c r="B231" s="14"/>
      <c r="C231" s="15"/>
      <c r="D231" s="97">
        <f>COUNTIFS(ENTRIES!$K$2:$K$1913,$B231,ENTRIES!H$2:H$1913,"A")</f>
        <v>0</v>
      </c>
      <c r="E231" s="97">
        <f>COUNTIFS(ENTRIES!$K$2:$K$1913,$B231,ENTRIES!I$2:I$1913,"Award")</f>
        <v>0</v>
      </c>
      <c r="F231" s="15"/>
      <c r="G231" s="15"/>
      <c r="H231" s="14"/>
      <c r="I231" s="20"/>
    </row>
    <row r="232" spans="1:9" ht="12.75">
      <c r="A232" s="10"/>
      <c r="B232" s="14"/>
      <c r="C232" s="15"/>
      <c r="D232" s="97">
        <f>COUNTIFS(ENTRIES!$K$2:$K$1913,$B232,ENTRIES!H$2:H$1913,"A")</f>
        <v>0</v>
      </c>
      <c r="E232" s="97">
        <f>COUNTIFS(ENTRIES!$K$2:$K$1913,$B232,ENTRIES!I$2:I$1913,"Award")</f>
        <v>0</v>
      </c>
      <c r="F232" s="15"/>
      <c r="G232" s="15"/>
      <c r="H232" s="14"/>
      <c r="I232" s="20"/>
    </row>
    <row r="233" spans="1:9" ht="12.75">
      <c r="A233" s="10"/>
      <c r="B233" s="14"/>
      <c r="C233" s="15"/>
      <c r="D233" s="97">
        <f>COUNTIFS(ENTRIES!$K$2:$K$1913,$B233,ENTRIES!H$2:H$1913,"A")</f>
        <v>0</v>
      </c>
      <c r="E233" s="97">
        <f>COUNTIFS(ENTRIES!$K$2:$K$1913,$B233,ENTRIES!I$2:I$1913,"Award")</f>
        <v>0</v>
      </c>
      <c r="F233" s="15"/>
      <c r="G233" s="15"/>
      <c r="H233" s="14"/>
      <c r="I233" s="20"/>
    </row>
    <row r="234" spans="1:9" ht="12.75">
      <c r="A234" s="10"/>
      <c r="B234" s="14"/>
      <c r="C234" s="15"/>
      <c r="D234" s="97">
        <f>COUNTIFS(ENTRIES!$K$2:$K$1913,$B234,ENTRIES!H$2:H$1913,"A")</f>
        <v>0</v>
      </c>
      <c r="E234" s="97">
        <f>COUNTIFS(ENTRIES!$K$2:$K$1913,$B234,ENTRIES!I$2:I$1913,"Award")</f>
        <v>0</v>
      </c>
      <c r="F234" s="15"/>
      <c r="G234" s="15"/>
      <c r="H234" s="14"/>
      <c r="I234" s="20"/>
    </row>
    <row r="235" spans="1:9" ht="12.75">
      <c r="A235" s="10"/>
      <c r="B235" s="14"/>
      <c r="C235" s="15"/>
      <c r="D235" s="97">
        <f>COUNTIFS(ENTRIES!$K$2:$K$1913,$B235,ENTRIES!H$2:H$1913,"A")</f>
        <v>0</v>
      </c>
      <c r="E235" s="97">
        <f>COUNTIFS(ENTRIES!$K$2:$K$1913,$B235,ENTRIES!I$2:I$1913,"Award")</f>
        <v>0</v>
      </c>
      <c r="F235" s="15"/>
      <c r="G235" s="15"/>
      <c r="H235" s="14"/>
      <c r="I235" s="20"/>
    </row>
    <row r="236" spans="1:9" ht="12.75">
      <c r="A236" s="10"/>
      <c r="B236" s="14"/>
      <c r="C236" s="15"/>
      <c r="D236" s="97">
        <f>COUNTIFS(ENTRIES!$K$2:$K$1913,$B236,ENTRIES!H$2:H$1913,"A")</f>
        <v>0</v>
      </c>
      <c r="E236" s="97">
        <f>COUNTIFS(ENTRIES!$K$2:$K$1913,$B236,ENTRIES!I$2:I$1913,"Award")</f>
        <v>0</v>
      </c>
      <c r="F236" s="15"/>
      <c r="G236" s="15"/>
      <c r="H236" s="14"/>
      <c r="I236" s="20"/>
    </row>
    <row r="237" spans="1:9" ht="12.75">
      <c r="A237" s="10"/>
      <c r="B237" s="14"/>
      <c r="C237" s="15"/>
      <c r="D237" s="97">
        <f>COUNTIFS(ENTRIES!$K$2:$K$1913,$B237,ENTRIES!H$2:H$1913,"A")</f>
        <v>0</v>
      </c>
      <c r="E237" s="97">
        <f>COUNTIFS(ENTRIES!$K$2:$K$1913,$B237,ENTRIES!I$2:I$1913,"Award")</f>
        <v>0</v>
      </c>
      <c r="F237" s="15"/>
      <c r="G237" s="15"/>
      <c r="H237" s="14"/>
      <c r="I237" s="20"/>
    </row>
    <row r="238" spans="1:9" ht="12.75">
      <c r="A238" s="10"/>
      <c r="B238" s="14"/>
      <c r="C238" s="15"/>
      <c r="D238" s="97">
        <f>COUNTIFS(ENTRIES!$K$2:$K$1913,$B238,ENTRIES!H$2:H$1913,"A")</f>
        <v>0</v>
      </c>
      <c r="E238" s="97">
        <f>COUNTIFS(ENTRIES!$K$2:$K$1913,$B238,ENTRIES!I$2:I$1913,"Award")</f>
        <v>0</v>
      </c>
      <c r="F238" s="15"/>
      <c r="G238" s="15"/>
      <c r="H238" s="14"/>
      <c r="I238" s="20"/>
    </row>
    <row r="239" spans="1:9" ht="12.75">
      <c r="A239" s="10"/>
      <c r="B239" s="14"/>
      <c r="C239" s="15"/>
      <c r="D239" s="97">
        <f>COUNTIFS(ENTRIES!$K$2:$K$1913,$B239,ENTRIES!H$2:H$1913,"A")</f>
        <v>0</v>
      </c>
      <c r="E239" s="97">
        <f>COUNTIFS(ENTRIES!$K$2:$K$1913,$B239,ENTRIES!I$2:I$1913,"Award")</f>
        <v>0</v>
      </c>
      <c r="F239" s="15"/>
      <c r="G239" s="15"/>
      <c r="H239" s="14"/>
      <c r="I239" s="20"/>
    </row>
    <row r="240" spans="1:9" ht="12.75">
      <c r="A240" s="10"/>
      <c r="B240" s="14"/>
      <c r="C240" s="15"/>
      <c r="D240" s="97">
        <f>COUNTIFS(ENTRIES!$K$2:$K$1913,$B240,ENTRIES!H$2:H$1913,"A")</f>
        <v>0</v>
      </c>
      <c r="E240" s="97">
        <f>COUNTIFS(ENTRIES!$K$2:$K$1913,$B240,ENTRIES!I$2:I$1913,"Award")</f>
        <v>0</v>
      </c>
      <c r="F240" s="15"/>
      <c r="G240" s="15"/>
      <c r="H240" s="14"/>
      <c r="I240" s="20"/>
    </row>
    <row r="241" spans="1:9" ht="12.75">
      <c r="A241" s="10"/>
      <c r="B241" s="14"/>
      <c r="C241" s="15"/>
      <c r="D241" s="97">
        <f>COUNTIFS(ENTRIES!$K$2:$K$1913,$B241,ENTRIES!H$2:H$1913,"A")</f>
        <v>0</v>
      </c>
      <c r="E241" s="97">
        <f>COUNTIFS(ENTRIES!$K$2:$K$1913,$B241,ENTRIES!I$2:I$1913,"Award")</f>
        <v>0</v>
      </c>
      <c r="F241" s="15"/>
      <c r="G241" s="15"/>
      <c r="H241" s="14"/>
      <c r="I241" s="20"/>
    </row>
    <row r="242" spans="1:9" ht="12.75">
      <c r="A242" s="10"/>
      <c r="B242" s="14"/>
      <c r="C242" s="15"/>
      <c r="D242" s="97">
        <f>COUNTIFS(ENTRIES!$K$2:$K$1913,$B242,ENTRIES!H$2:H$1913,"A")</f>
        <v>0</v>
      </c>
      <c r="E242" s="97">
        <f>COUNTIFS(ENTRIES!$K$2:$K$1913,$B242,ENTRIES!I$2:I$1913,"Award")</f>
        <v>0</v>
      </c>
      <c r="F242" s="15"/>
      <c r="G242" s="15"/>
      <c r="H242" s="14"/>
      <c r="I242" s="20"/>
    </row>
    <row r="243" spans="1:9" ht="12.75">
      <c r="A243" s="10"/>
      <c r="B243" s="14"/>
      <c r="C243" s="15"/>
      <c r="D243" s="97">
        <f>COUNTIFS(ENTRIES!$K$2:$K$1913,$B243,ENTRIES!H$2:H$1913,"A")</f>
        <v>0</v>
      </c>
      <c r="E243" s="97">
        <f>COUNTIFS(ENTRIES!$K$2:$K$1913,$B243,ENTRIES!I$2:I$1913,"Award")</f>
        <v>0</v>
      </c>
      <c r="F243" s="15"/>
      <c r="G243" s="15"/>
      <c r="H243" s="14"/>
      <c r="I243" s="20"/>
    </row>
    <row r="244" spans="1:9" ht="12.75">
      <c r="A244" s="10"/>
      <c r="B244" s="14"/>
      <c r="C244" s="15"/>
      <c r="D244" s="97">
        <f>COUNTIFS(ENTRIES!$K$2:$K$1913,$B244,ENTRIES!H$2:H$1913,"A")</f>
        <v>0</v>
      </c>
      <c r="E244" s="97">
        <f>COUNTIFS(ENTRIES!$K$2:$K$1913,$B244,ENTRIES!I$2:I$1913,"Award")</f>
        <v>0</v>
      </c>
      <c r="F244" s="15"/>
      <c r="G244" s="15"/>
      <c r="H244" s="14"/>
      <c r="I244" s="20"/>
    </row>
    <row r="245" spans="1:9" ht="12.75">
      <c r="A245" s="10"/>
      <c r="B245" s="14"/>
      <c r="C245" s="15"/>
      <c r="D245" s="97">
        <f>COUNTIFS(ENTRIES!$K$2:$K$1913,$B245,ENTRIES!H$2:H$1913,"A")</f>
        <v>0</v>
      </c>
      <c r="E245" s="97">
        <f>COUNTIFS(ENTRIES!$K$2:$K$1913,$B245,ENTRIES!I$2:I$1913,"Award")</f>
        <v>0</v>
      </c>
      <c r="F245" s="15"/>
      <c r="G245" s="15"/>
      <c r="H245" s="14"/>
      <c r="I245" s="20"/>
    </row>
    <row r="246" spans="1:9" ht="12.75">
      <c r="A246" s="10"/>
      <c r="B246" s="14"/>
      <c r="C246" s="15"/>
      <c r="D246" s="97">
        <f>COUNTIFS(ENTRIES!$K$2:$K$1913,$B246,ENTRIES!H$2:H$1913,"A")</f>
        <v>0</v>
      </c>
      <c r="E246" s="97">
        <f>COUNTIFS(ENTRIES!$K$2:$K$1913,$B246,ENTRIES!I$2:I$1913,"Award")</f>
        <v>0</v>
      </c>
      <c r="F246" s="15"/>
      <c r="G246" s="15"/>
      <c r="H246" s="14"/>
      <c r="I246" s="20"/>
    </row>
    <row r="247" spans="1:9" ht="12.75">
      <c r="A247" s="10"/>
      <c r="B247" s="14"/>
      <c r="C247" s="15"/>
      <c r="D247" s="97">
        <f>COUNTIFS(ENTRIES!$K$2:$K$1913,$B247,ENTRIES!H$2:H$1913,"A")</f>
        <v>0</v>
      </c>
      <c r="E247" s="97">
        <f>COUNTIFS(ENTRIES!$K$2:$K$1913,$B247,ENTRIES!I$2:I$1913,"Award")</f>
        <v>0</v>
      </c>
      <c r="F247" s="15"/>
      <c r="G247" s="15"/>
      <c r="H247" s="14"/>
      <c r="I247" s="20"/>
    </row>
    <row r="248" spans="1:9" ht="12.75">
      <c r="A248" s="10"/>
      <c r="B248" s="14"/>
      <c r="C248" s="15"/>
      <c r="D248" s="97">
        <f>COUNTIFS(ENTRIES!$K$2:$K$1913,$B248,ENTRIES!H$2:H$1913,"A")</f>
        <v>0</v>
      </c>
      <c r="E248" s="97">
        <f>COUNTIFS(ENTRIES!$K$2:$K$1913,$B248,ENTRIES!I$2:I$1913,"Award")</f>
        <v>0</v>
      </c>
      <c r="F248" s="15"/>
      <c r="G248" s="15"/>
      <c r="H248" s="14"/>
      <c r="I248" s="20"/>
    </row>
    <row r="249" spans="1:9" ht="12.75">
      <c r="A249" s="10"/>
      <c r="B249" s="14"/>
      <c r="C249" s="15"/>
      <c r="D249" s="97">
        <f>COUNTIFS(ENTRIES!$K$2:$K$1913,$B249,ENTRIES!H$2:H$1913,"A")</f>
        <v>0</v>
      </c>
      <c r="E249" s="97">
        <f>COUNTIFS(ENTRIES!$K$2:$K$1913,$B249,ENTRIES!I$2:I$1913,"Award")</f>
        <v>0</v>
      </c>
      <c r="F249" s="15"/>
      <c r="G249" s="15"/>
      <c r="H249" s="14"/>
      <c r="I249" s="20"/>
    </row>
    <row r="250" spans="1:9" ht="12.75">
      <c r="A250" s="10"/>
      <c r="B250" s="14"/>
      <c r="C250" s="15"/>
      <c r="D250" s="97">
        <f>COUNTIFS(ENTRIES!$K$2:$K$1913,$B250,ENTRIES!H$2:H$1913,"A")</f>
        <v>0</v>
      </c>
      <c r="E250" s="97">
        <f>COUNTIFS(ENTRIES!$K$2:$K$1913,$B250,ENTRIES!I$2:I$1913,"Award")</f>
        <v>0</v>
      </c>
      <c r="F250" s="15"/>
      <c r="G250" s="15"/>
      <c r="H250" s="14"/>
      <c r="I250" s="20"/>
    </row>
    <row r="251" spans="1:9" ht="12.75">
      <c r="A251" s="10"/>
      <c r="B251" s="14"/>
      <c r="C251" s="15"/>
      <c r="D251" s="97">
        <f>COUNTIFS(ENTRIES!$K$2:$K$1913,$B251,ENTRIES!H$2:H$1913,"A")</f>
        <v>0</v>
      </c>
      <c r="E251" s="97">
        <f>COUNTIFS(ENTRIES!$K$2:$K$1913,$B251,ENTRIES!I$2:I$1913,"Award")</f>
        <v>0</v>
      </c>
      <c r="F251" s="15"/>
      <c r="G251" s="15"/>
      <c r="H251" s="14"/>
      <c r="I251" s="20"/>
    </row>
    <row r="252" spans="1:9" ht="12.75">
      <c r="A252" s="10"/>
      <c r="B252" s="14"/>
      <c r="C252" s="15"/>
      <c r="D252" s="97">
        <f>COUNTIFS(ENTRIES!$K$2:$K$1913,$B252,ENTRIES!H$2:H$1913,"A")</f>
        <v>0</v>
      </c>
      <c r="E252" s="97">
        <f>COUNTIFS(ENTRIES!$K$2:$K$1913,$B252,ENTRIES!I$2:I$1913,"Award")</f>
        <v>0</v>
      </c>
      <c r="F252" s="15"/>
      <c r="G252" s="15"/>
      <c r="H252" s="14"/>
      <c r="I252" s="20"/>
    </row>
    <row r="253" spans="1:9" ht="12.75">
      <c r="A253" s="10"/>
      <c r="B253" s="14"/>
      <c r="C253" s="15"/>
      <c r="D253" s="97">
        <f>COUNTIFS(ENTRIES!$K$2:$K$1913,$B253,ENTRIES!H$2:H$1913,"A")</f>
        <v>0</v>
      </c>
      <c r="E253" s="97">
        <f>COUNTIFS(ENTRIES!$K$2:$K$1913,$B253,ENTRIES!I$2:I$1913,"Award")</f>
        <v>0</v>
      </c>
      <c r="F253" s="15"/>
      <c r="G253" s="15"/>
      <c r="H253" s="14"/>
      <c r="I253" s="20"/>
    </row>
    <row r="254" spans="1:9" ht="12.75">
      <c r="A254" s="10"/>
      <c r="B254" s="14"/>
      <c r="C254" s="15"/>
      <c r="D254" s="97">
        <f>COUNTIFS(ENTRIES!$K$2:$K$1913,$B254,ENTRIES!H$2:H$1913,"A")</f>
        <v>0</v>
      </c>
      <c r="E254" s="97">
        <f>COUNTIFS(ENTRIES!$K$2:$K$1913,$B254,ENTRIES!I$2:I$1913,"Award")</f>
        <v>0</v>
      </c>
      <c r="F254" s="15"/>
      <c r="G254" s="15"/>
      <c r="H254" s="14"/>
      <c r="I254" s="20"/>
    </row>
    <row r="255" spans="1:9" ht="12.75">
      <c r="A255" s="10"/>
      <c r="B255" s="14"/>
      <c r="C255" s="15"/>
      <c r="D255" s="97">
        <f>COUNTIFS(ENTRIES!$K$2:$K$1913,$B255,ENTRIES!H$2:H$1913,"A")</f>
        <v>0</v>
      </c>
      <c r="E255" s="97">
        <f>COUNTIFS(ENTRIES!$K$2:$K$1913,$B255,ENTRIES!I$2:I$1913,"Award")</f>
        <v>0</v>
      </c>
      <c r="F255" s="15"/>
      <c r="G255" s="15"/>
      <c r="H255" s="14"/>
      <c r="I255" s="20"/>
    </row>
    <row r="256" spans="1:9" ht="12.75">
      <c r="A256" s="10"/>
      <c r="B256" s="14"/>
      <c r="C256" s="15"/>
      <c r="D256" s="97">
        <f>COUNTIFS(ENTRIES!$K$2:$K$1913,$B256,ENTRIES!H$2:H$1913,"A")</f>
        <v>0</v>
      </c>
      <c r="E256" s="97">
        <f>COUNTIFS(ENTRIES!$K$2:$K$1913,$B256,ENTRIES!I$2:I$1913,"Award")</f>
        <v>0</v>
      </c>
      <c r="F256" s="15"/>
      <c r="G256" s="15"/>
      <c r="H256" s="14"/>
      <c r="I256" s="20"/>
    </row>
    <row r="257" spans="1:9" ht="12.75">
      <c r="A257" s="10"/>
      <c r="B257" s="14"/>
      <c r="C257" s="15"/>
      <c r="D257" s="97">
        <f>COUNTIFS(ENTRIES!$K$2:$K$1913,$B257,ENTRIES!H$2:H$1913,"A")</f>
        <v>0</v>
      </c>
      <c r="E257" s="97">
        <f>COUNTIFS(ENTRIES!$K$2:$K$1913,$B257,ENTRIES!I$2:I$1913,"Award")</f>
        <v>0</v>
      </c>
      <c r="F257" s="15"/>
      <c r="G257" s="15"/>
      <c r="H257" s="14"/>
      <c r="I257" s="20"/>
    </row>
    <row r="258" spans="1:9" ht="12.75">
      <c r="A258" s="10"/>
      <c r="B258" s="14"/>
      <c r="C258" s="15"/>
      <c r="D258" s="97">
        <f>COUNTIFS(ENTRIES!$K$2:$K$1913,$B258,ENTRIES!H$2:H$1913,"A")</f>
        <v>0</v>
      </c>
      <c r="E258" s="97">
        <f>COUNTIFS(ENTRIES!$K$2:$K$1913,$B258,ENTRIES!I$2:I$1913,"Award")</f>
        <v>0</v>
      </c>
      <c r="F258" s="15"/>
      <c r="G258" s="15"/>
      <c r="H258" s="14"/>
      <c r="I258" s="20"/>
    </row>
    <row r="259" spans="1:9" ht="12.75">
      <c r="A259" s="10"/>
      <c r="B259" s="14"/>
      <c r="C259" s="15"/>
      <c r="D259" s="97">
        <f>COUNTIFS(ENTRIES!$K$2:$K$1913,$B259,ENTRIES!H$2:H$1913,"A")</f>
        <v>0</v>
      </c>
      <c r="E259" s="97">
        <f>COUNTIFS(ENTRIES!$K$2:$K$1913,$B259,ENTRIES!I$2:I$1913,"Award")</f>
        <v>0</v>
      </c>
      <c r="F259" s="15"/>
      <c r="G259" s="15"/>
      <c r="H259" s="14"/>
      <c r="I259" s="20"/>
    </row>
    <row r="260" spans="1:9" ht="12.75">
      <c r="A260" s="10"/>
      <c r="B260" s="14"/>
      <c r="C260" s="15"/>
      <c r="D260" s="97">
        <f>COUNTIFS(ENTRIES!$K$2:$K$1913,$B260,ENTRIES!H$2:H$1913,"A")</f>
        <v>0</v>
      </c>
      <c r="E260" s="97">
        <f>COUNTIFS(ENTRIES!$K$2:$K$1913,$B260,ENTRIES!I$2:I$1913,"Award")</f>
        <v>0</v>
      </c>
      <c r="F260" s="15"/>
      <c r="G260" s="15"/>
      <c r="H260" s="14"/>
      <c r="I260" s="20"/>
    </row>
    <row r="261" spans="1:9" ht="12.75">
      <c r="A261" s="10"/>
      <c r="B261" s="14"/>
      <c r="C261" s="15"/>
      <c r="D261" s="97">
        <f>COUNTIFS(ENTRIES!$K$2:$K$1913,$B261,ENTRIES!H$2:H$1913,"A")</f>
        <v>0</v>
      </c>
      <c r="E261" s="97">
        <f>COUNTIFS(ENTRIES!$K$2:$K$1913,$B261,ENTRIES!I$2:I$1913,"Award")</f>
        <v>0</v>
      </c>
      <c r="F261" s="15"/>
      <c r="G261" s="15"/>
      <c r="H261" s="14"/>
      <c r="I261" s="20"/>
    </row>
    <row r="262" spans="1:9" ht="12.75">
      <c r="A262" s="10"/>
      <c r="B262" s="14"/>
      <c r="C262" s="15"/>
      <c r="D262" s="97">
        <f>COUNTIFS(ENTRIES!$K$2:$K$1913,$B262,ENTRIES!H$2:H$1913,"A")</f>
        <v>0</v>
      </c>
      <c r="E262" s="97">
        <f>COUNTIFS(ENTRIES!$K$2:$K$1913,$B262,ENTRIES!I$2:I$1913,"Award")</f>
        <v>0</v>
      </c>
      <c r="F262" s="15"/>
      <c r="G262" s="15"/>
      <c r="H262" s="14"/>
      <c r="I262" s="20"/>
    </row>
    <row r="263" spans="1:9" ht="12.75">
      <c r="A263" s="10"/>
      <c r="B263" s="14"/>
      <c r="C263" s="15"/>
      <c r="D263" s="97">
        <f>COUNTIFS(ENTRIES!$K$2:$K$1913,$B263,ENTRIES!H$2:H$1913,"A")</f>
        <v>0</v>
      </c>
      <c r="E263" s="97">
        <f>COUNTIFS(ENTRIES!$K$2:$K$1913,$B263,ENTRIES!I$2:I$1913,"Award")</f>
        <v>0</v>
      </c>
      <c r="F263" s="15"/>
      <c r="G263" s="15"/>
      <c r="H263" s="14"/>
      <c r="I263" s="20"/>
    </row>
    <row r="264" spans="1:9" ht="12.75">
      <c r="A264" s="10"/>
      <c r="B264" s="14"/>
      <c r="C264" s="15"/>
      <c r="D264" s="97">
        <f>COUNTIFS(ENTRIES!$K$2:$K$1913,$B264,ENTRIES!H$2:H$1913,"A")</f>
        <v>0</v>
      </c>
      <c r="E264" s="97">
        <f>COUNTIFS(ENTRIES!$K$2:$K$1913,$B264,ENTRIES!I$2:I$1913,"Award")</f>
        <v>0</v>
      </c>
      <c r="F264" s="15"/>
      <c r="G264" s="15"/>
      <c r="H264" s="14"/>
      <c r="I264" s="20"/>
    </row>
    <row r="265" spans="1:9" ht="12.75">
      <c r="A265" s="10"/>
      <c r="B265" s="14"/>
      <c r="C265" s="15"/>
      <c r="D265" s="97">
        <f>COUNTIFS(ENTRIES!$K$2:$K$1913,$B265,ENTRIES!H$2:H$1913,"A")</f>
        <v>0</v>
      </c>
      <c r="E265" s="97">
        <f>COUNTIFS(ENTRIES!$K$2:$K$1913,$B265,ENTRIES!I$2:I$1913,"Award")</f>
        <v>0</v>
      </c>
      <c r="F265" s="15"/>
      <c r="G265" s="15"/>
      <c r="H265" s="14"/>
      <c r="I265" s="20"/>
    </row>
    <row r="266" spans="1:9" ht="12.75">
      <c r="A266" s="10"/>
      <c r="B266" s="14"/>
      <c r="C266" s="15"/>
      <c r="D266" s="97">
        <f>COUNTIFS(ENTRIES!$K$2:$K$1913,$B266,ENTRIES!H$2:H$1913,"A")</f>
        <v>0</v>
      </c>
      <c r="E266" s="97">
        <f>COUNTIFS(ENTRIES!$K$2:$K$1913,$B266,ENTRIES!I$2:I$1913,"Award")</f>
        <v>0</v>
      </c>
      <c r="F266" s="15"/>
      <c r="G266" s="15"/>
      <c r="H266" s="14"/>
      <c r="I266" s="20"/>
    </row>
    <row r="267" spans="1:9" ht="12.75">
      <c r="A267" s="10"/>
      <c r="B267" s="14"/>
      <c r="C267" s="15"/>
      <c r="D267" s="97">
        <f>COUNTIFS(ENTRIES!$K$2:$K$1913,$B267,ENTRIES!H$2:H$1913,"A")</f>
        <v>0</v>
      </c>
      <c r="E267" s="97">
        <f>COUNTIFS(ENTRIES!$K$2:$K$1913,$B267,ENTRIES!I$2:I$1913,"Award")</f>
        <v>0</v>
      </c>
      <c r="F267" s="15"/>
      <c r="G267" s="15"/>
      <c r="H267" s="14"/>
      <c r="I267" s="20"/>
    </row>
    <row r="268" spans="1:9" ht="12.75">
      <c r="A268" s="10"/>
      <c r="B268" s="14"/>
      <c r="C268" s="15"/>
      <c r="D268" s="97">
        <f>COUNTIFS(ENTRIES!$K$2:$K$1913,$B268,ENTRIES!H$2:H$1913,"A")</f>
        <v>0</v>
      </c>
      <c r="E268" s="97">
        <f>COUNTIFS(ENTRIES!$K$2:$K$1913,$B268,ENTRIES!I$2:I$1913,"Award")</f>
        <v>0</v>
      </c>
      <c r="F268" s="15"/>
      <c r="G268" s="15"/>
      <c r="H268" s="14"/>
      <c r="I268" s="20"/>
    </row>
    <row r="269" spans="1:9" ht="12.75">
      <c r="A269" s="10"/>
      <c r="B269" s="14"/>
      <c r="C269" s="15"/>
      <c r="D269" s="97">
        <f>COUNTIFS(ENTRIES!$K$2:$K$1913,$B269,ENTRIES!H$2:H$1913,"A")</f>
        <v>0</v>
      </c>
      <c r="E269" s="97">
        <f>COUNTIFS(ENTRIES!$K$2:$K$1913,$B269,ENTRIES!I$2:I$1913,"Award")</f>
        <v>0</v>
      </c>
      <c r="F269" s="15"/>
      <c r="G269" s="15"/>
      <c r="H269" s="14"/>
      <c r="I269" s="20"/>
    </row>
    <row r="270" spans="1:9" ht="12.75">
      <c r="A270" s="10"/>
      <c r="B270" s="14"/>
      <c r="C270" s="15"/>
      <c r="D270" s="97">
        <f>COUNTIFS(ENTRIES!$K$2:$K$1913,$B270,ENTRIES!H$2:H$1913,"A")</f>
        <v>0</v>
      </c>
      <c r="E270" s="97">
        <f>COUNTIFS(ENTRIES!$K$2:$K$1913,$B270,ENTRIES!I$2:I$1913,"Award")</f>
        <v>0</v>
      </c>
      <c r="F270" s="15"/>
      <c r="G270" s="15"/>
      <c r="H270" s="14"/>
      <c r="I270" s="20"/>
    </row>
    <row r="271" spans="1:9" ht="12.75">
      <c r="A271" s="10"/>
      <c r="B271" s="14"/>
      <c r="C271" s="15"/>
      <c r="D271" s="97">
        <f>COUNTIFS(ENTRIES!$K$2:$K$1913,$B271,ENTRIES!H$2:H$1913,"A")</f>
        <v>0</v>
      </c>
      <c r="E271" s="97">
        <f>COUNTIFS(ENTRIES!$K$2:$K$1913,$B271,ENTRIES!I$2:I$1913,"Award")</f>
        <v>0</v>
      </c>
      <c r="F271" s="15"/>
      <c r="G271" s="15"/>
      <c r="H271" s="14"/>
      <c r="I271" s="20"/>
    </row>
    <row r="272" spans="1:9" ht="12.75">
      <c r="A272" s="10"/>
      <c r="B272" s="14"/>
      <c r="C272" s="15"/>
      <c r="D272" s="97">
        <f>COUNTIFS(ENTRIES!$K$2:$K$1913,$B272,ENTRIES!H$2:H$1913,"A")</f>
        <v>0</v>
      </c>
      <c r="E272" s="97">
        <f>COUNTIFS(ENTRIES!$K$2:$K$1913,$B272,ENTRIES!I$2:I$1913,"Award")</f>
        <v>0</v>
      </c>
      <c r="F272" s="15"/>
      <c r="G272" s="15"/>
      <c r="H272" s="14"/>
      <c r="I272" s="20"/>
    </row>
    <row r="273" spans="1:9" ht="12.75">
      <c r="A273" s="10"/>
      <c r="B273" s="14"/>
      <c r="C273" s="15"/>
      <c r="D273" s="97">
        <f>COUNTIFS(ENTRIES!$K$2:$K$1913,$B273,ENTRIES!H$2:H$1913,"A")</f>
        <v>0</v>
      </c>
      <c r="E273" s="97">
        <f>COUNTIFS(ENTRIES!$K$2:$K$1913,$B273,ENTRIES!I$2:I$1913,"Award")</f>
        <v>0</v>
      </c>
      <c r="F273" s="15"/>
      <c r="G273" s="15"/>
      <c r="H273" s="14"/>
      <c r="I273" s="20"/>
    </row>
    <row r="274" spans="1:9" ht="12.75">
      <c r="A274" s="10"/>
      <c r="B274" s="14"/>
      <c r="C274" s="15"/>
      <c r="D274" s="97">
        <f>COUNTIFS(ENTRIES!$K$2:$K$1913,$B274,ENTRIES!H$2:H$1913,"A")</f>
        <v>0</v>
      </c>
      <c r="E274" s="97">
        <f>COUNTIFS(ENTRIES!$K$2:$K$1913,$B274,ENTRIES!I$2:I$1913,"Award")</f>
        <v>0</v>
      </c>
      <c r="F274" s="15"/>
      <c r="G274" s="15"/>
      <c r="H274" s="14"/>
      <c r="I274" s="20"/>
    </row>
    <row r="275" spans="1:9" ht="12.75">
      <c r="A275" s="10"/>
      <c r="B275" s="14"/>
      <c r="C275" s="15"/>
      <c r="D275" s="97">
        <f>COUNTIFS(ENTRIES!$K$2:$K$1913,$B275,ENTRIES!H$2:H$1913,"A")</f>
        <v>0</v>
      </c>
      <c r="E275" s="97">
        <f>COUNTIFS(ENTRIES!$K$2:$K$1913,$B275,ENTRIES!I$2:I$1913,"Award")</f>
        <v>0</v>
      </c>
      <c r="F275" s="15"/>
      <c r="G275" s="15"/>
      <c r="H275" s="14"/>
      <c r="I275" s="20"/>
    </row>
    <row r="276" spans="1:9" ht="12.75">
      <c r="A276" s="10"/>
      <c r="B276" s="14"/>
      <c r="C276" s="15"/>
      <c r="D276" s="97">
        <f>COUNTIFS(ENTRIES!$K$2:$K$1913,$B276,ENTRIES!H$2:H$1913,"A")</f>
        <v>0</v>
      </c>
      <c r="E276" s="97">
        <f>COUNTIFS(ENTRIES!$K$2:$K$1913,$B276,ENTRIES!I$2:I$1913,"Award")</f>
        <v>0</v>
      </c>
      <c r="F276" s="15"/>
      <c r="G276" s="15"/>
      <c r="H276" s="14"/>
      <c r="I276" s="20"/>
    </row>
    <row r="277" spans="1:9" ht="12.75">
      <c r="A277" s="10"/>
      <c r="B277" s="14"/>
      <c r="C277" s="15"/>
      <c r="D277" s="97">
        <f>COUNTIFS(ENTRIES!$K$2:$K$1913,$B277,ENTRIES!H$2:H$1913,"A")</f>
        <v>0</v>
      </c>
      <c r="E277" s="97">
        <f>COUNTIFS(ENTRIES!$K$2:$K$1913,$B277,ENTRIES!I$2:I$1913,"Award")</f>
        <v>0</v>
      </c>
      <c r="F277" s="15"/>
      <c r="G277" s="15"/>
      <c r="H277" s="14"/>
      <c r="I277" s="20"/>
    </row>
    <row r="278" spans="1:9" ht="12.75">
      <c r="A278" s="10"/>
      <c r="B278" s="14"/>
      <c r="C278" s="15"/>
      <c r="D278" s="97">
        <f>COUNTIFS(ENTRIES!$K$2:$K$1913,$B278,ENTRIES!H$2:H$1913,"A")</f>
        <v>0</v>
      </c>
      <c r="E278" s="97">
        <f>COUNTIFS(ENTRIES!$K$2:$K$1913,$B278,ENTRIES!I$2:I$1913,"Award")</f>
        <v>0</v>
      </c>
      <c r="F278" s="15"/>
      <c r="G278" s="15"/>
      <c r="H278" s="14"/>
      <c r="I278" s="20"/>
    </row>
    <row r="279" spans="1:9" ht="12.75">
      <c r="A279" s="10"/>
      <c r="B279" s="14"/>
      <c r="C279" s="15"/>
      <c r="D279" s="97">
        <f>COUNTIFS(ENTRIES!$K$2:$K$1913,$B279,ENTRIES!H$2:H$1913,"A")</f>
        <v>0</v>
      </c>
      <c r="E279" s="97">
        <f>COUNTIFS(ENTRIES!$K$2:$K$1913,$B279,ENTRIES!I$2:I$1913,"Award")</f>
        <v>0</v>
      </c>
      <c r="F279" s="15"/>
      <c r="G279" s="15"/>
      <c r="H279" s="14"/>
      <c r="I279" s="20"/>
    </row>
    <row r="280" spans="1:9" ht="12.75">
      <c r="A280" s="10"/>
      <c r="B280" s="14"/>
      <c r="C280" s="15"/>
      <c r="D280" s="97">
        <f>COUNTIFS(ENTRIES!$K$2:$K$1913,$B280,ENTRIES!H$2:H$1913,"A")</f>
        <v>0</v>
      </c>
      <c r="E280" s="97">
        <f>COUNTIFS(ENTRIES!$K$2:$K$1913,$B280,ENTRIES!I$2:I$1913,"Award")</f>
        <v>0</v>
      </c>
      <c r="F280" s="15"/>
      <c r="G280" s="15"/>
      <c r="H280" s="14"/>
      <c r="I280" s="20"/>
    </row>
    <row r="281" spans="1:9" ht="12.75">
      <c r="A281" s="10"/>
      <c r="B281" s="14"/>
      <c r="C281" s="15"/>
      <c r="D281" s="97">
        <f>COUNTIFS(ENTRIES!$K$2:$K$1913,$B281,ENTRIES!H$2:H$1913,"A")</f>
        <v>0</v>
      </c>
      <c r="E281" s="97">
        <f>COUNTIFS(ENTRIES!$K$2:$K$1913,$B281,ENTRIES!I$2:I$1913,"Award")</f>
        <v>0</v>
      </c>
      <c r="F281" s="15"/>
      <c r="G281" s="15"/>
      <c r="H281" s="14"/>
      <c r="I281" s="20"/>
    </row>
    <row r="282" spans="1:9" ht="12.75">
      <c r="A282" s="10"/>
      <c r="B282" s="14"/>
      <c r="C282" s="15"/>
      <c r="D282" s="97">
        <f>COUNTIFS(ENTRIES!$K$2:$K$1913,$B282,ENTRIES!H$2:H$1913,"A")</f>
        <v>0</v>
      </c>
      <c r="E282" s="97">
        <f>COUNTIFS(ENTRIES!$K$2:$K$1913,$B282,ENTRIES!I$2:I$1913,"Award")</f>
        <v>0</v>
      </c>
      <c r="F282" s="15"/>
      <c r="G282" s="15"/>
      <c r="H282" s="14"/>
      <c r="I282" s="20"/>
    </row>
    <row r="283" spans="1:9" ht="12.75">
      <c r="A283" s="10"/>
      <c r="B283" s="14"/>
      <c r="C283" s="15"/>
      <c r="D283" s="97">
        <f>COUNTIFS(ENTRIES!$K$2:$K$1913,$B283,ENTRIES!H$2:H$1913,"A")</f>
        <v>0</v>
      </c>
      <c r="E283" s="97">
        <f>COUNTIFS(ENTRIES!$K$2:$K$1913,$B283,ENTRIES!I$2:I$1913,"Award")</f>
        <v>0</v>
      </c>
      <c r="F283" s="15"/>
      <c r="G283" s="15"/>
      <c r="H283" s="14"/>
      <c r="I283" s="20"/>
    </row>
    <row r="284" spans="1:9" ht="12.75">
      <c r="A284" s="10"/>
      <c r="B284" s="14"/>
      <c r="C284" s="15"/>
      <c r="D284" s="97">
        <f>COUNTIFS(ENTRIES!$K$2:$K$1913,$B284,ENTRIES!H$2:H$1913,"A")</f>
        <v>0</v>
      </c>
      <c r="E284" s="97">
        <f>COUNTIFS(ENTRIES!$K$2:$K$1913,$B284,ENTRIES!I$2:I$1913,"Award")</f>
        <v>0</v>
      </c>
      <c r="F284" s="15"/>
      <c r="G284" s="15"/>
      <c r="H284" s="14"/>
      <c r="I284" s="20"/>
    </row>
    <row r="285" spans="1:9" ht="12.75">
      <c r="A285" s="10"/>
      <c r="B285" s="14"/>
      <c r="C285" s="15"/>
      <c r="D285" s="97">
        <f>COUNTIFS(ENTRIES!$K$2:$K$1913,$B285,ENTRIES!H$2:H$1913,"A")</f>
        <v>0</v>
      </c>
      <c r="E285" s="97">
        <f>COUNTIFS(ENTRIES!$K$2:$K$1913,$B285,ENTRIES!I$2:I$1913,"Award")</f>
        <v>0</v>
      </c>
      <c r="F285" s="15"/>
      <c r="G285" s="15"/>
      <c r="H285" s="14"/>
      <c r="I285" s="20"/>
    </row>
    <row r="286" spans="1:9" ht="12.75">
      <c r="A286" s="10"/>
      <c r="B286" s="14"/>
      <c r="C286" s="15"/>
      <c r="D286" s="97">
        <f>COUNTIFS(ENTRIES!$K$2:$K$1913,$B286,ENTRIES!H$2:H$1913,"A")</f>
        <v>0</v>
      </c>
      <c r="E286" s="97">
        <f>COUNTIFS(ENTRIES!$K$2:$K$1913,$B286,ENTRIES!I$2:I$1913,"Award")</f>
        <v>0</v>
      </c>
      <c r="F286" s="15"/>
      <c r="G286" s="15"/>
      <c r="H286" s="14"/>
      <c r="I286" s="20"/>
    </row>
    <row r="287" spans="1:9" ht="12.75">
      <c r="A287" s="10"/>
      <c r="B287" s="14"/>
      <c r="C287" s="15"/>
      <c r="D287" s="97">
        <f>COUNTIFS(ENTRIES!$K$2:$K$1913,$B287,ENTRIES!H$2:H$1913,"A")</f>
        <v>0</v>
      </c>
      <c r="E287" s="97">
        <f>COUNTIFS(ENTRIES!$K$2:$K$1913,$B287,ENTRIES!I$2:I$1913,"Award")</f>
        <v>0</v>
      </c>
      <c r="F287" s="15"/>
      <c r="G287" s="15"/>
      <c r="H287" s="14"/>
      <c r="I287" s="20"/>
    </row>
    <row r="288" spans="1:9" ht="12.75">
      <c r="A288" s="10"/>
      <c r="B288" s="14"/>
      <c r="C288" s="15"/>
      <c r="D288" s="97">
        <f>COUNTIFS(ENTRIES!$K$2:$K$1913,$B288,ENTRIES!H$2:H$1913,"A")</f>
        <v>0</v>
      </c>
      <c r="E288" s="97">
        <f>COUNTIFS(ENTRIES!$K$2:$K$1913,$B288,ENTRIES!I$2:I$1913,"Award")</f>
        <v>0</v>
      </c>
      <c r="F288" s="15"/>
      <c r="G288" s="15"/>
      <c r="H288" s="14"/>
      <c r="I288" s="20"/>
    </row>
    <row r="289" spans="1:9" ht="12.75">
      <c r="A289" s="10"/>
      <c r="B289" s="14"/>
      <c r="C289" s="15"/>
      <c r="D289" s="97">
        <f>COUNTIFS(ENTRIES!$K$2:$K$1913,$B289,ENTRIES!H$2:H$1913,"A")</f>
        <v>0</v>
      </c>
      <c r="E289" s="97">
        <f>COUNTIFS(ENTRIES!$K$2:$K$1913,$B289,ENTRIES!I$2:I$1913,"Award")</f>
        <v>0</v>
      </c>
      <c r="F289" s="15"/>
      <c r="G289" s="15"/>
      <c r="H289" s="14"/>
      <c r="I289" s="20"/>
    </row>
    <row r="290" spans="1:9" ht="12.75">
      <c r="A290" s="10"/>
      <c r="B290" s="14"/>
      <c r="C290" s="15"/>
      <c r="D290" s="97">
        <f>COUNTIFS(ENTRIES!$K$2:$K$1913,$B290,ENTRIES!H$2:H$1913,"A")</f>
        <v>0</v>
      </c>
      <c r="E290" s="97">
        <f>COUNTIFS(ENTRIES!$K$2:$K$1913,$B290,ENTRIES!I$2:I$1913,"Award")</f>
        <v>0</v>
      </c>
      <c r="F290" s="15"/>
      <c r="G290" s="15"/>
      <c r="H290" s="14"/>
      <c r="I290" s="20"/>
    </row>
    <row r="291" spans="1:9" ht="12.75">
      <c r="A291" s="10"/>
      <c r="B291" s="14"/>
      <c r="C291" s="15"/>
      <c r="D291" s="97">
        <f>COUNTIFS(ENTRIES!$K$2:$K$1913,$B291,ENTRIES!H$2:H$1913,"A")</f>
        <v>0</v>
      </c>
      <c r="E291" s="97">
        <f>COUNTIFS(ENTRIES!$K$2:$K$1913,$B291,ENTRIES!I$2:I$1913,"Award")</f>
        <v>0</v>
      </c>
      <c r="F291" s="15"/>
      <c r="G291" s="15"/>
      <c r="H291" s="14"/>
      <c r="I291" s="20"/>
    </row>
    <row r="292" spans="1:9" ht="12.75">
      <c r="A292" s="10"/>
      <c r="B292" s="14"/>
      <c r="C292" s="15"/>
      <c r="D292" s="97">
        <f>COUNTIFS(ENTRIES!$K$2:$K$1913,$B292,ENTRIES!H$2:H$1913,"A")</f>
        <v>0</v>
      </c>
      <c r="E292" s="97">
        <f>COUNTIFS(ENTRIES!$K$2:$K$1913,$B292,ENTRIES!I$2:I$1913,"Award")</f>
        <v>0</v>
      </c>
      <c r="F292" s="15"/>
      <c r="G292" s="15"/>
      <c r="H292" s="14"/>
      <c r="I292" s="20"/>
    </row>
    <row r="293" spans="1:9" ht="12.75">
      <c r="A293" s="10"/>
      <c r="B293" s="14"/>
      <c r="C293" s="15"/>
      <c r="D293" s="97">
        <f>COUNTIFS(ENTRIES!$K$2:$K$1913,$B293,ENTRIES!H$2:H$1913,"A")</f>
        <v>0</v>
      </c>
      <c r="E293" s="97">
        <f>COUNTIFS(ENTRIES!$K$2:$K$1913,$B293,ENTRIES!I$2:I$1913,"Award")</f>
        <v>0</v>
      </c>
      <c r="F293" s="15"/>
      <c r="G293" s="15"/>
      <c r="H293" s="14"/>
      <c r="I293" s="20"/>
    </row>
    <row r="294" spans="1:9" ht="12.75">
      <c r="A294" s="10"/>
      <c r="B294" s="14"/>
      <c r="C294" s="15"/>
      <c r="D294" s="97">
        <f>COUNTIFS(ENTRIES!$K$2:$K$1913,$B294,ENTRIES!H$2:H$1913,"A")</f>
        <v>0</v>
      </c>
      <c r="E294" s="97">
        <f>COUNTIFS(ENTRIES!$K$2:$K$1913,$B294,ENTRIES!I$2:I$1913,"Award")</f>
        <v>0</v>
      </c>
      <c r="F294" s="15"/>
      <c r="G294" s="15"/>
      <c r="H294" s="14"/>
      <c r="I294" s="20"/>
    </row>
    <row r="295" spans="1:9" ht="12.75">
      <c r="A295" s="10"/>
      <c r="B295" s="14"/>
      <c r="C295" s="15"/>
      <c r="D295" s="97">
        <f>COUNTIFS(ENTRIES!$K$2:$K$1913,$B295,ENTRIES!H$2:H$1913,"A")</f>
        <v>0</v>
      </c>
      <c r="E295" s="97">
        <f>COUNTIFS(ENTRIES!$K$2:$K$1913,$B295,ENTRIES!I$2:I$1913,"Award")</f>
        <v>0</v>
      </c>
      <c r="F295" s="15"/>
      <c r="G295" s="15"/>
      <c r="H295" s="14"/>
      <c r="I295" s="20"/>
    </row>
    <row r="296" spans="1:9" ht="12.75">
      <c r="A296" s="10"/>
      <c r="B296" s="14"/>
      <c r="C296" s="15"/>
      <c r="D296" s="97">
        <f>COUNTIFS(ENTRIES!$K$2:$K$1913,$B296,ENTRIES!H$2:H$1913,"A")</f>
        <v>0</v>
      </c>
      <c r="E296" s="97">
        <f>COUNTIFS(ENTRIES!$K$2:$K$1913,$B296,ENTRIES!I$2:I$1913,"Award")</f>
        <v>0</v>
      </c>
      <c r="F296" s="15"/>
      <c r="G296" s="15"/>
      <c r="H296" s="14"/>
      <c r="I296" s="20"/>
    </row>
    <row r="297" spans="1:9" ht="12.75">
      <c r="A297" s="10"/>
      <c r="B297" s="14"/>
      <c r="C297" s="15"/>
      <c r="D297" s="97">
        <f>COUNTIFS(ENTRIES!$K$2:$K$1913,$B297,ENTRIES!H$2:H$1913,"A")</f>
        <v>0</v>
      </c>
      <c r="E297" s="97">
        <f>COUNTIFS(ENTRIES!$K$2:$K$1913,$B297,ENTRIES!I$2:I$1913,"Award")</f>
        <v>0</v>
      </c>
      <c r="F297" s="15"/>
      <c r="G297" s="15"/>
      <c r="H297" s="14"/>
      <c r="I297" s="20"/>
    </row>
    <row r="298" spans="1:9" ht="12.75">
      <c r="A298" s="10"/>
      <c r="B298" s="14"/>
      <c r="C298" s="15"/>
      <c r="D298" s="97">
        <f>COUNTIFS(ENTRIES!$K$2:$K$1913,$B298,ENTRIES!H$2:H$1913,"A")</f>
        <v>0</v>
      </c>
      <c r="E298" s="97">
        <f>COUNTIFS(ENTRIES!$K$2:$K$1913,$B298,ENTRIES!I$2:I$1913,"Award")</f>
        <v>0</v>
      </c>
      <c r="F298" s="15"/>
      <c r="G298" s="15"/>
      <c r="H298" s="14"/>
      <c r="I298" s="20"/>
    </row>
    <row r="299" spans="1:9" ht="12.75">
      <c r="A299" s="10"/>
      <c r="B299" s="14"/>
      <c r="C299" s="15"/>
      <c r="D299" s="97">
        <f>COUNTIFS(ENTRIES!$K$2:$K$1913,$B299,ENTRIES!H$2:H$1913,"A")</f>
        <v>0</v>
      </c>
      <c r="E299" s="97">
        <f>COUNTIFS(ENTRIES!$K$2:$K$1913,$B299,ENTRIES!I$2:I$1913,"Award")</f>
        <v>0</v>
      </c>
      <c r="F299" s="15"/>
      <c r="G299" s="15"/>
      <c r="H299" s="14"/>
      <c r="I299" s="20"/>
    </row>
    <row r="300" spans="1:9" ht="12.75">
      <c r="A300" s="10"/>
      <c r="B300" s="14"/>
      <c r="C300" s="15"/>
      <c r="D300" s="97">
        <f>COUNTIFS(ENTRIES!$K$2:$K$1913,$B300,ENTRIES!H$2:H$1913,"A")</f>
        <v>0</v>
      </c>
      <c r="E300" s="97">
        <f>COUNTIFS(ENTRIES!$K$2:$K$1913,$B300,ENTRIES!I$2:I$1913,"Award")</f>
        <v>0</v>
      </c>
      <c r="F300" s="15"/>
      <c r="G300" s="15"/>
      <c r="H300" s="14"/>
      <c r="I300" s="20"/>
    </row>
    <row r="301" spans="1:9" ht="12.75">
      <c r="A301" s="10"/>
      <c r="B301" s="14"/>
      <c r="C301" s="15"/>
      <c r="D301" s="97">
        <f>COUNTIFS(ENTRIES!$K$2:$K$1913,$B301,ENTRIES!H$2:H$1913,"A")</f>
        <v>0</v>
      </c>
      <c r="E301" s="97">
        <f>COUNTIFS(ENTRIES!$K$2:$K$1913,$B301,ENTRIES!I$2:I$1913,"Award")</f>
        <v>0</v>
      </c>
      <c r="F301" s="15"/>
      <c r="G301" s="15"/>
      <c r="H301" s="14"/>
      <c r="I301" s="20"/>
    </row>
    <row r="302" spans="1:9" ht="12.75">
      <c r="A302" s="10"/>
      <c r="B302" s="14"/>
      <c r="C302" s="15"/>
      <c r="D302" s="97">
        <f>COUNTIFS(ENTRIES!$K$2:$K$1913,$B302,ENTRIES!H$2:H$1913,"A")</f>
        <v>0</v>
      </c>
      <c r="E302" s="97">
        <f>COUNTIFS(ENTRIES!$K$2:$K$1913,$B302,ENTRIES!I$2:I$1913,"Award")</f>
        <v>0</v>
      </c>
      <c r="F302" s="15"/>
      <c r="G302" s="15"/>
      <c r="H302" s="14"/>
      <c r="I302" s="20"/>
    </row>
    <row r="303" spans="1:9" ht="12.75">
      <c r="A303" s="10"/>
      <c r="B303" s="14"/>
      <c r="C303" s="15"/>
      <c r="D303" s="97">
        <f>COUNTIFS(ENTRIES!$K$2:$K$1913,$B303,ENTRIES!H$2:H$1913,"A")</f>
        <v>0</v>
      </c>
      <c r="E303" s="97">
        <f>COUNTIFS(ENTRIES!$K$2:$K$1913,$B303,ENTRIES!I$2:I$1913,"Award")</f>
        <v>0</v>
      </c>
      <c r="F303" s="15"/>
      <c r="G303" s="15"/>
      <c r="H303" s="14"/>
      <c r="I303" s="20"/>
    </row>
    <row r="304" spans="1:9" ht="12.75">
      <c r="A304" s="10"/>
      <c r="B304" s="14"/>
      <c r="C304" s="15"/>
      <c r="D304" s="97">
        <f>COUNTIFS(ENTRIES!$K$2:$K$1913,$B304,ENTRIES!H$2:H$1913,"A")</f>
        <v>0</v>
      </c>
      <c r="E304" s="97">
        <f>COUNTIFS(ENTRIES!$K$2:$K$1913,$B304,ENTRIES!I$2:I$1913,"Award")</f>
        <v>0</v>
      </c>
      <c r="F304" s="15"/>
      <c r="G304" s="15"/>
      <c r="H304" s="14"/>
      <c r="I304" s="20"/>
    </row>
    <row r="305" spans="1:9" ht="12.75">
      <c r="A305" s="10"/>
      <c r="B305" s="14"/>
      <c r="C305" s="15"/>
      <c r="D305" s="97">
        <f>COUNTIFS(ENTRIES!$K$2:$K$1913,$B305,ENTRIES!H$2:H$1913,"A")</f>
        <v>0</v>
      </c>
      <c r="E305" s="97">
        <f>COUNTIFS(ENTRIES!$K$2:$K$1913,$B305,ENTRIES!I$2:I$1913,"Award")</f>
        <v>0</v>
      </c>
      <c r="F305" s="15"/>
      <c r="G305" s="15"/>
      <c r="H305" s="14"/>
      <c r="I305" s="20"/>
    </row>
    <row r="306" spans="1:9" ht="12.75">
      <c r="A306" s="10"/>
      <c r="B306" s="14"/>
      <c r="C306" s="15"/>
      <c r="D306" s="97">
        <f>COUNTIFS(ENTRIES!$K$2:$K$1913,$B306,ENTRIES!H$2:H$1913,"A")</f>
        <v>0</v>
      </c>
      <c r="E306" s="97">
        <f>COUNTIFS(ENTRIES!$K$2:$K$1913,$B306,ENTRIES!I$2:I$1913,"Award")</f>
        <v>0</v>
      </c>
      <c r="F306" s="15"/>
      <c r="G306" s="15"/>
      <c r="H306" s="14"/>
      <c r="I306" s="20"/>
    </row>
    <row r="307" spans="1:9" ht="12.75">
      <c r="A307" s="10"/>
      <c r="B307" s="14"/>
      <c r="C307" s="15"/>
      <c r="D307" s="97">
        <f>COUNTIFS(ENTRIES!$K$2:$K$1913,$B307,ENTRIES!H$2:H$1913,"A")</f>
        <v>0</v>
      </c>
      <c r="E307" s="97">
        <f>COUNTIFS(ENTRIES!$K$2:$K$1913,$B307,ENTRIES!I$2:I$1913,"Award")</f>
        <v>0</v>
      </c>
      <c r="F307" s="15"/>
      <c r="G307" s="15"/>
      <c r="H307" s="14"/>
      <c r="I307" s="20"/>
    </row>
    <row r="308" spans="1:9" ht="12.75">
      <c r="A308" s="10"/>
      <c r="B308" s="14"/>
      <c r="C308" s="15"/>
      <c r="D308" s="97">
        <f>COUNTIFS(ENTRIES!$K$2:$K$1913,$B308,ENTRIES!H$2:H$1913,"A")</f>
        <v>0</v>
      </c>
      <c r="E308" s="97">
        <f>COUNTIFS(ENTRIES!$K$2:$K$1913,$B308,ENTRIES!I$2:I$1913,"Award")</f>
        <v>0</v>
      </c>
      <c r="F308" s="15"/>
      <c r="G308" s="15"/>
      <c r="H308" s="14"/>
      <c r="I308" s="20"/>
    </row>
    <row r="309" spans="1:9" ht="12.75">
      <c r="A309" s="10"/>
      <c r="B309" s="14"/>
      <c r="C309" s="15"/>
      <c r="D309" s="97">
        <f>COUNTIFS(ENTRIES!$K$2:$K$1913,$B309,ENTRIES!H$2:H$1913,"A")</f>
        <v>0</v>
      </c>
      <c r="E309" s="97">
        <f>COUNTIFS(ENTRIES!$K$2:$K$1913,$B309,ENTRIES!I$2:I$1913,"Award")</f>
        <v>0</v>
      </c>
      <c r="F309" s="15"/>
      <c r="G309" s="15"/>
      <c r="H309" s="14"/>
      <c r="I309" s="20"/>
    </row>
    <row r="310" spans="1:9" ht="12.75">
      <c r="A310" s="10"/>
      <c r="B310" s="14"/>
      <c r="C310" s="15"/>
      <c r="D310" s="97">
        <f>COUNTIFS(ENTRIES!$K$2:$K$1913,$B310,ENTRIES!H$2:H$1913,"A")</f>
        <v>0</v>
      </c>
      <c r="E310" s="97">
        <f>COUNTIFS(ENTRIES!$K$2:$K$1913,$B310,ENTRIES!I$2:I$1913,"Award")</f>
        <v>0</v>
      </c>
      <c r="F310" s="15"/>
      <c r="G310" s="15"/>
      <c r="H310" s="14"/>
      <c r="I310" s="20"/>
    </row>
    <row r="311" spans="1:9" ht="12.75">
      <c r="A311" s="10"/>
      <c r="B311" s="14"/>
      <c r="C311" s="15"/>
      <c r="D311" s="97">
        <f>COUNTIFS(ENTRIES!$K$2:$K$1913,$B311,ENTRIES!H$2:H$1913,"A")</f>
        <v>0</v>
      </c>
      <c r="E311" s="97">
        <f>COUNTIFS(ENTRIES!$K$2:$K$1913,$B311,ENTRIES!I$2:I$1913,"Award")</f>
        <v>0</v>
      </c>
      <c r="F311" s="15"/>
      <c r="G311" s="15"/>
      <c r="H311" s="14"/>
      <c r="I311" s="20"/>
    </row>
    <row r="312" spans="1:9" ht="12.75">
      <c r="A312" s="10"/>
      <c r="B312" s="14"/>
      <c r="C312" s="15"/>
      <c r="D312" s="97">
        <f>COUNTIFS(ENTRIES!$K$2:$K$1913,$B312,ENTRIES!H$2:H$1913,"A")</f>
        <v>0</v>
      </c>
      <c r="E312" s="97">
        <f>COUNTIFS(ENTRIES!$K$2:$K$1913,$B312,ENTRIES!I$2:I$1913,"Award")</f>
        <v>0</v>
      </c>
      <c r="F312" s="15"/>
      <c r="G312" s="15"/>
      <c r="H312" s="14"/>
      <c r="I312" s="20"/>
    </row>
    <row r="313" spans="1:9" ht="12.75">
      <c r="A313" s="10"/>
      <c r="B313" s="14"/>
      <c r="C313" s="15"/>
      <c r="D313" s="97">
        <f>COUNTIFS(ENTRIES!$K$2:$K$1913,$B313,ENTRIES!H$2:H$1913,"A")</f>
        <v>0</v>
      </c>
      <c r="E313" s="97">
        <f>COUNTIFS(ENTRIES!$K$2:$K$1913,$B313,ENTRIES!I$2:I$1913,"Award")</f>
        <v>0</v>
      </c>
      <c r="F313" s="15"/>
      <c r="G313" s="15"/>
      <c r="H313" s="14"/>
      <c r="I313" s="20"/>
    </row>
    <row r="314" spans="1:9" ht="12.75">
      <c r="A314" s="10"/>
      <c r="B314" s="14"/>
      <c r="C314" s="15"/>
      <c r="D314" s="97">
        <f>COUNTIFS(ENTRIES!$K$2:$K$1913,$B314,ENTRIES!H$2:H$1913,"A")</f>
        <v>0</v>
      </c>
      <c r="E314" s="97">
        <f>COUNTIFS(ENTRIES!$K$2:$K$1913,$B314,ENTRIES!I$2:I$1913,"Award")</f>
        <v>0</v>
      </c>
      <c r="F314" s="15"/>
      <c r="G314" s="15"/>
      <c r="H314" s="14"/>
      <c r="I314" s="20"/>
    </row>
    <row r="315" spans="1:9" ht="12.75">
      <c r="A315" s="10"/>
      <c r="B315" s="14"/>
      <c r="C315" s="15"/>
      <c r="D315" s="97">
        <f>COUNTIFS(ENTRIES!$K$2:$K$1913,$B315,ENTRIES!H$2:H$1913,"A")</f>
        <v>0</v>
      </c>
      <c r="E315" s="97">
        <f>COUNTIFS(ENTRIES!$K$2:$K$1913,$B315,ENTRIES!I$2:I$1913,"Award")</f>
        <v>0</v>
      </c>
      <c r="F315" s="15"/>
      <c r="G315" s="15"/>
      <c r="H315" s="14"/>
      <c r="I315" s="20"/>
    </row>
    <row r="316" spans="1:9" ht="12.75">
      <c r="A316" s="10"/>
      <c r="B316" s="14"/>
      <c r="C316" s="15"/>
      <c r="D316" s="97">
        <f>COUNTIFS(ENTRIES!$K$2:$K$1913,$B316,ENTRIES!H$2:H$1913,"A")</f>
        <v>0</v>
      </c>
      <c r="E316" s="97">
        <f>COUNTIFS(ENTRIES!$K$2:$K$1913,$B316,ENTRIES!I$2:I$1913,"Award")</f>
        <v>0</v>
      </c>
      <c r="F316" s="15"/>
      <c r="G316" s="15"/>
      <c r="H316" s="14"/>
      <c r="I316" s="20"/>
    </row>
    <row r="317" spans="1:9" ht="12.75">
      <c r="A317" s="10"/>
      <c r="B317" s="14"/>
      <c r="C317" s="15"/>
      <c r="D317" s="97">
        <f>COUNTIFS(ENTRIES!$K$2:$K$1913,$B317,ENTRIES!H$2:H$1913,"A")</f>
        <v>0</v>
      </c>
      <c r="E317" s="97">
        <f>COUNTIFS(ENTRIES!$K$2:$K$1913,$B317,ENTRIES!I$2:I$1913,"Award")</f>
        <v>0</v>
      </c>
      <c r="F317" s="15"/>
      <c r="G317" s="15"/>
      <c r="H317" s="14"/>
      <c r="I317" s="20"/>
    </row>
    <row r="318" spans="1:9" ht="12.75">
      <c r="A318" s="10"/>
      <c r="B318" s="14"/>
      <c r="C318" s="15"/>
      <c r="D318" s="97">
        <f>COUNTIFS(ENTRIES!$K$2:$K$1913,$B318,ENTRIES!H$2:H$1913,"A")</f>
        <v>0</v>
      </c>
      <c r="E318" s="97">
        <f>COUNTIFS(ENTRIES!$K$2:$K$1913,$B318,ENTRIES!I$2:I$1913,"Award")</f>
        <v>0</v>
      </c>
      <c r="F318" s="15"/>
      <c r="G318" s="15"/>
      <c r="H318" s="14"/>
      <c r="I318" s="20"/>
    </row>
    <row r="319" spans="1:9" ht="12.75">
      <c r="A319" s="10"/>
      <c r="B319" s="14"/>
      <c r="C319" s="15"/>
      <c r="D319" s="97">
        <f>COUNTIFS(ENTRIES!$K$2:$K$1913,$B319,ENTRIES!H$2:H$1913,"A")</f>
        <v>0</v>
      </c>
      <c r="E319" s="97">
        <f>COUNTIFS(ENTRIES!$K$2:$K$1913,$B319,ENTRIES!I$2:I$1913,"Award")</f>
        <v>0</v>
      </c>
      <c r="F319" s="15"/>
      <c r="G319" s="15"/>
      <c r="H319" s="14"/>
      <c r="I319" s="20"/>
    </row>
    <row r="320" spans="1:9" ht="12.75">
      <c r="A320" s="10"/>
      <c r="B320" s="14"/>
      <c r="C320" s="15"/>
      <c r="D320" s="97">
        <f>COUNTIFS(ENTRIES!$K$2:$K$1913,$B320,ENTRIES!H$2:H$1913,"A")</f>
        <v>0</v>
      </c>
      <c r="E320" s="97">
        <f>COUNTIFS(ENTRIES!$K$2:$K$1913,$B320,ENTRIES!I$2:I$1913,"Award")</f>
        <v>0</v>
      </c>
      <c r="F320" s="15"/>
      <c r="G320" s="15"/>
      <c r="H320" s="14"/>
      <c r="I320" s="20"/>
    </row>
    <row r="321" spans="1:9" ht="12.75">
      <c r="A321" s="10"/>
      <c r="B321" s="14"/>
      <c r="C321" s="15"/>
      <c r="D321" s="97">
        <f>COUNTIFS(ENTRIES!$K$2:$K$1913,$B321,ENTRIES!H$2:H$1913,"A")</f>
        <v>0</v>
      </c>
      <c r="E321" s="97">
        <f>COUNTIFS(ENTRIES!$K$2:$K$1913,$B321,ENTRIES!I$2:I$1913,"Award")</f>
        <v>0</v>
      </c>
      <c r="F321" s="15"/>
      <c r="G321" s="15"/>
      <c r="H321" s="14"/>
      <c r="I321" s="20"/>
    </row>
    <row r="322" spans="1:9" ht="12.75">
      <c r="A322" s="10"/>
      <c r="B322" s="14"/>
      <c r="C322" s="15"/>
      <c r="D322" s="97">
        <f>COUNTIFS(ENTRIES!$K$2:$K$1913,$B322,ENTRIES!H$2:H$1913,"A")</f>
        <v>0</v>
      </c>
      <c r="E322" s="97">
        <f>COUNTIFS(ENTRIES!$K$2:$K$1913,$B322,ENTRIES!I$2:I$1913,"Award")</f>
        <v>0</v>
      </c>
      <c r="F322" s="15"/>
      <c r="G322" s="15"/>
      <c r="H322" s="14"/>
      <c r="I322" s="20"/>
    </row>
    <row r="323" spans="1:9" ht="12.75">
      <c r="A323" s="10"/>
      <c r="B323" s="14"/>
      <c r="C323" s="15"/>
      <c r="D323" s="97">
        <f>COUNTIFS(ENTRIES!$K$2:$K$1913,$B323,ENTRIES!H$2:H$1913,"A")</f>
        <v>0</v>
      </c>
      <c r="E323" s="97">
        <f>COUNTIFS(ENTRIES!$K$2:$K$1913,$B323,ENTRIES!I$2:I$1913,"Award")</f>
        <v>0</v>
      </c>
      <c r="F323" s="15"/>
      <c r="G323" s="15"/>
      <c r="H323" s="14"/>
      <c r="I323" s="20"/>
    </row>
    <row r="324" spans="1:9" ht="12.75">
      <c r="A324" s="10"/>
      <c r="B324" s="14"/>
      <c r="C324" s="15"/>
      <c r="D324" s="97">
        <f>COUNTIFS(ENTRIES!$K$2:$K$1913,$B324,ENTRIES!H$2:H$1913,"A")</f>
        <v>0</v>
      </c>
      <c r="E324" s="97">
        <f>COUNTIFS(ENTRIES!$K$2:$K$1913,$B324,ENTRIES!I$2:I$1913,"Award")</f>
        <v>0</v>
      </c>
      <c r="F324" s="15"/>
      <c r="G324" s="15"/>
      <c r="H324" s="14"/>
      <c r="I324" s="20"/>
    </row>
    <row r="325" spans="1:9" ht="12.75">
      <c r="A325" s="10"/>
      <c r="B325" s="14"/>
      <c r="C325" s="15"/>
      <c r="D325" s="97">
        <f>COUNTIFS(ENTRIES!$K$2:$K$1913,$B325,ENTRIES!H$2:H$1913,"A")</f>
        <v>0</v>
      </c>
      <c r="E325" s="97">
        <f>COUNTIFS(ENTRIES!$K$2:$K$1913,$B325,ENTRIES!I$2:I$1913,"Award")</f>
        <v>0</v>
      </c>
      <c r="F325" s="15"/>
      <c r="G325" s="15"/>
      <c r="H325" s="14"/>
      <c r="I325" s="20"/>
    </row>
    <row r="326" spans="1:9" ht="12.75">
      <c r="A326" s="10"/>
      <c r="B326" s="14"/>
      <c r="C326" s="15"/>
      <c r="D326" s="97">
        <f>COUNTIFS(ENTRIES!$K$2:$K$1913,$B326,ENTRIES!H$2:H$1913,"A")</f>
        <v>0</v>
      </c>
      <c r="E326" s="97">
        <f>COUNTIFS(ENTRIES!$K$2:$K$1913,$B326,ENTRIES!I$2:I$1913,"Award")</f>
        <v>0</v>
      </c>
      <c r="F326" s="15"/>
      <c r="G326" s="15"/>
      <c r="H326" s="14"/>
      <c r="I326" s="20"/>
    </row>
    <row r="327" spans="1:9" ht="12.75">
      <c r="A327" s="10"/>
      <c r="B327" s="14"/>
      <c r="C327" s="15"/>
      <c r="D327" s="97">
        <f>COUNTIFS(ENTRIES!$K$2:$K$1913,$B327,ENTRIES!H$2:H$1913,"A")</f>
        <v>0</v>
      </c>
      <c r="E327" s="97">
        <f>COUNTIFS(ENTRIES!$K$2:$K$1913,$B327,ENTRIES!I$2:I$1913,"Award")</f>
        <v>0</v>
      </c>
      <c r="F327" s="15"/>
      <c r="G327" s="15"/>
      <c r="H327" s="14"/>
      <c r="I327" s="20"/>
    </row>
    <row r="328" spans="1:9" ht="12.75">
      <c r="A328" s="10"/>
      <c r="B328" s="14"/>
      <c r="C328" s="15"/>
      <c r="D328" s="97">
        <f>COUNTIFS(ENTRIES!$K$2:$K$1913,$B328,ENTRIES!H$2:H$1913,"A")</f>
        <v>0</v>
      </c>
      <c r="E328" s="97">
        <f>COUNTIFS(ENTRIES!$K$2:$K$1913,$B328,ENTRIES!I$2:I$1913,"Award")</f>
        <v>0</v>
      </c>
      <c r="F328" s="15"/>
      <c r="G328" s="15"/>
      <c r="H328" s="14"/>
      <c r="I328" s="20"/>
    </row>
    <row r="329" spans="1:9" ht="12.75">
      <c r="A329" s="10"/>
      <c r="B329" s="14"/>
      <c r="C329" s="15"/>
      <c r="D329" s="97">
        <f>COUNTIFS(ENTRIES!$K$2:$K$1913,$B329,ENTRIES!H$2:H$1913,"A")</f>
        <v>0</v>
      </c>
      <c r="E329" s="97">
        <f>COUNTIFS(ENTRIES!$K$2:$K$1913,$B329,ENTRIES!I$2:I$1913,"Award")</f>
        <v>0</v>
      </c>
      <c r="F329" s="15"/>
      <c r="G329" s="15"/>
      <c r="H329" s="14"/>
      <c r="I329" s="20"/>
    </row>
    <row r="330" spans="1:9" ht="12.75">
      <c r="A330" s="10"/>
      <c r="B330" s="14"/>
      <c r="C330" s="15"/>
      <c r="D330" s="97">
        <f>COUNTIFS(ENTRIES!$K$2:$K$1913,$B330,ENTRIES!H$2:H$1913,"A")</f>
        <v>0</v>
      </c>
      <c r="E330" s="97">
        <f>COUNTIFS(ENTRIES!$K$2:$K$1913,$B330,ENTRIES!I$2:I$1913,"Award")</f>
        <v>0</v>
      </c>
      <c r="F330" s="15"/>
      <c r="G330" s="15"/>
      <c r="H330" s="14"/>
      <c r="I330" s="20"/>
    </row>
    <row r="331" spans="1:9" ht="12.75">
      <c r="A331" s="10"/>
      <c r="B331" s="14"/>
      <c r="C331" s="15"/>
      <c r="D331" s="97">
        <f>COUNTIFS(ENTRIES!$K$2:$K$1913,$B331,ENTRIES!H$2:H$1913,"A")</f>
        <v>0</v>
      </c>
      <c r="E331" s="97">
        <f>COUNTIFS(ENTRIES!$K$2:$K$1913,$B331,ENTRIES!I$2:I$1913,"Award")</f>
        <v>0</v>
      </c>
      <c r="F331" s="15"/>
      <c r="G331" s="15"/>
      <c r="H331" s="14"/>
      <c r="I331" s="20"/>
    </row>
    <row r="332" spans="1:9" ht="12.75">
      <c r="A332" s="10"/>
      <c r="B332" s="14"/>
      <c r="C332" s="15"/>
      <c r="D332" s="97">
        <f>COUNTIFS(ENTRIES!$K$2:$K$1913,$B332,ENTRIES!H$2:H$1913,"A")</f>
        <v>0</v>
      </c>
      <c r="E332" s="97">
        <f>COUNTIFS(ENTRIES!$K$2:$K$1913,$B332,ENTRIES!I$2:I$1913,"Award")</f>
        <v>0</v>
      </c>
      <c r="F332" s="15"/>
      <c r="G332" s="15"/>
      <c r="H332" s="14"/>
      <c r="I332" s="20"/>
    </row>
    <row r="333" spans="1:9" ht="12.75">
      <c r="A333" s="10"/>
      <c r="B333" s="14"/>
      <c r="C333" s="15"/>
      <c r="D333" s="97">
        <f>COUNTIFS(ENTRIES!$K$2:$K$1913,$B333,ENTRIES!H$2:H$1913,"A")</f>
        <v>0</v>
      </c>
      <c r="E333" s="97">
        <f>COUNTIFS(ENTRIES!$K$2:$K$1913,$B333,ENTRIES!I$2:I$1913,"Award")</f>
        <v>0</v>
      </c>
      <c r="F333" s="15"/>
      <c r="G333" s="15"/>
      <c r="H333" s="14"/>
      <c r="I333" s="20"/>
    </row>
    <row r="334" spans="1:9" ht="12.75">
      <c r="A334" s="10"/>
      <c r="B334" s="14"/>
      <c r="C334" s="15"/>
      <c r="D334" s="97">
        <f>COUNTIFS(ENTRIES!$K$2:$K$1913,$B334,ENTRIES!H$2:H$1913,"A")</f>
        <v>0</v>
      </c>
      <c r="E334" s="97">
        <f>COUNTIFS(ENTRIES!$K$2:$K$1913,$B334,ENTRIES!I$2:I$1913,"Award")</f>
        <v>0</v>
      </c>
      <c r="F334" s="15"/>
      <c r="G334" s="15"/>
      <c r="H334" s="14"/>
      <c r="I334" s="20"/>
    </row>
    <row r="335" spans="1:9" ht="12.75">
      <c r="A335" s="10"/>
      <c r="B335" s="14"/>
      <c r="C335" s="15"/>
      <c r="D335" s="97">
        <f>COUNTIFS(ENTRIES!$K$2:$K$1913,$B335,ENTRIES!H$2:H$1913,"A")</f>
        <v>0</v>
      </c>
      <c r="E335" s="97">
        <f>COUNTIFS(ENTRIES!$K$2:$K$1913,$B335,ENTRIES!I$2:I$1913,"Award")</f>
        <v>0</v>
      </c>
      <c r="F335" s="15"/>
      <c r="G335" s="15"/>
      <c r="H335" s="14"/>
      <c r="I335" s="20"/>
    </row>
    <row r="336" spans="1:9" ht="12.75">
      <c r="A336" s="10"/>
      <c r="B336" s="14"/>
      <c r="C336" s="15"/>
      <c r="D336" s="97">
        <f>COUNTIFS(ENTRIES!$K$2:$K$1913,$B336,ENTRIES!H$2:H$1913,"A")</f>
        <v>0</v>
      </c>
      <c r="E336" s="97">
        <f>COUNTIFS(ENTRIES!$K$2:$K$1913,$B336,ENTRIES!I$2:I$1913,"Award")</f>
        <v>0</v>
      </c>
      <c r="F336" s="15"/>
      <c r="G336" s="15"/>
      <c r="H336" s="14"/>
      <c r="I336" s="20"/>
    </row>
    <row r="337" spans="1:9" ht="12.75">
      <c r="A337" s="10"/>
      <c r="B337" s="14"/>
      <c r="C337" s="15"/>
      <c r="D337" s="97">
        <f>COUNTIFS(ENTRIES!$K$2:$K$1913,$B337,ENTRIES!H$2:H$1913,"A")</f>
        <v>0</v>
      </c>
      <c r="E337" s="97">
        <f>COUNTIFS(ENTRIES!$K$2:$K$1913,$B337,ENTRIES!I$2:I$1913,"Award")</f>
        <v>0</v>
      </c>
      <c r="F337" s="15"/>
      <c r="G337" s="15"/>
      <c r="H337" s="14"/>
      <c r="I337" s="20"/>
    </row>
    <row r="338" spans="1:9" ht="12.75">
      <c r="A338" s="10"/>
      <c r="B338" s="14"/>
      <c r="C338" s="15"/>
      <c r="D338" s="97">
        <f>COUNTIFS(ENTRIES!$K$2:$K$1913,$B338,ENTRIES!H$2:H$1913,"A")</f>
        <v>0</v>
      </c>
      <c r="E338" s="97">
        <f>COUNTIFS(ENTRIES!$K$2:$K$1913,$B338,ENTRIES!I$2:I$1913,"Award")</f>
        <v>0</v>
      </c>
      <c r="F338" s="15"/>
      <c r="G338" s="15"/>
      <c r="H338" s="14"/>
      <c r="I338" s="20"/>
    </row>
    <row r="339" spans="1:9" ht="12.75">
      <c r="A339" s="10"/>
      <c r="B339" s="14"/>
      <c r="C339" s="15"/>
      <c r="D339" s="97">
        <f>COUNTIFS(ENTRIES!$K$2:$K$1913,$B339,ENTRIES!H$2:H$1913,"A")</f>
        <v>0</v>
      </c>
      <c r="E339" s="97">
        <f>COUNTIFS(ENTRIES!$K$2:$K$1913,$B339,ENTRIES!I$2:I$1913,"Award")</f>
        <v>0</v>
      </c>
      <c r="F339" s="15"/>
      <c r="G339" s="15"/>
      <c r="H339" s="14"/>
      <c r="I339" s="20"/>
    </row>
    <row r="340" spans="1:9" ht="12.75">
      <c r="A340" s="10"/>
      <c r="B340" s="14"/>
      <c r="C340" s="15"/>
      <c r="D340" s="97">
        <f>COUNTIFS(ENTRIES!$K$2:$K$1913,$B340,ENTRIES!H$2:H$1913,"A")</f>
        <v>0</v>
      </c>
      <c r="E340" s="97">
        <f>COUNTIFS(ENTRIES!$K$2:$K$1913,$B340,ENTRIES!I$2:I$1913,"Award")</f>
        <v>0</v>
      </c>
      <c r="F340" s="15"/>
      <c r="G340" s="15"/>
      <c r="H340" s="14"/>
      <c r="I340" s="20"/>
    </row>
    <row r="341" spans="1:9" ht="12.75">
      <c r="A341" s="10"/>
      <c r="B341" s="14"/>
      <c r="C341" s="15"/>
      <c r="D341" s="97">
        <f>COUNTIFS(ENTRIES!$K$2:$K$1913,$B341,ENTRIES!H$2:H$1913,"A")</f>
        <v>0</v>
      </c>
      <c r="E341" s="97">
        <f>COUNTIFS(ENTRIES!$K$2:$K$1913,$B341,ENTRIES!I$2:I$1913,"Award")</f>
        <v>0</v>
      </c>
      <c r="F341" s="15"/>
      <c r="G341" s="15"/>
      <c r="H341" s="14"/>
      <c r="I341" s="20"/>
    </row>
    <row r="342" spans="1:9" ht="12.75">
      <c r="A342" s="10"/>
      <c r="B342" s="14"/>
      <c r="C342" s="15"/>
      <c r="D342" s="97">
        <f>COUNTIFS(ENTRIES!$K$2:$K$1913,$B342,ENTRIES!H$2:H$1913,"A")</f>
        <v>0</v>
      </c>
      <c r="E342" s="97">
        <f>COUNTIFS(ENTRIES!$K$2:$K$1913,$B342,ENTRIES!I$2:I$1913,"Award")</f>
        <v>0</v>
      </c>
      <c r="F342" s="15"/>
      <c r="G342" s="15"/>
      <c r="H342" s="14"/>
      <c r="I342" s="20"/>
    </row>
    <row r="343" spans="1:9" ht="12.75">
      <c r="A343" s="10"/>
      <c r="B343" s="14"/>
      <c r="C343" s="15"/>
      <c r="D343" s="97">
        <f>COUNTIFS(ENTRIES!$K$2:$K$1913,$B343,ENTRIES!H$2:H$1913,"A")</f>
        <v>0</v>
      </c>
      <c r="E343" s="97">
        <f>COUNTIFS(ENTRIES!$K$2:$K$1913,$B343,ENTRIES!I$2:I$1913,"Award")</f>
        <v>0</v>
      </c>
      <c r="F343" s="15"/>
      <c r="G343" s="15"/>
      <c r="H343" s="14"/>
      <c r="I343" s="20"/>
    </row>
    <row r="344" spans="1:9" ht="12.75">
      <c r="A344" s="10"/>
      <c r="B344" s="14"/>
      <c r="C344" s="15"/>
      <c r="D344" s="97">
        <f>COUNTIFS(ENTRIES!$K$2:$K$1913,$B344,ENTRIES!H$2:H$1913,"A")</f>
        <v>0</v>
      </c>
      <c r="E344" s="97">
        <f>COUNTIFS(ENTRIES!$K$2:$K$1913,$B344,ENTRIES!I$2:I$1913,"Award")</f>
        <v>0</v>
      </c>
      <c r="F344" s="15"/>
      <c r="G344" s="15"/>
      <c r="H344" s="14"/>
      <c r="I344" s="20"/>
    </row>
    <row r="345" spans="1:9" ht="12.75">
      <c r="A345" s="10"/>
      <c r="B345" s="14"/>
      <c r="C345" s="15"/>
      <c r="D345" s="97">
        <f>COUNTIFS(ENTRIES!$K$2:$K$1913,$B345,ENTRIES!H$2:H$1913,"A")</f>
        <v>0</v>
      </c>
      <c r="E345" s="97">
        <f>COUNTIFS(ENTRIES!$K$2:$K$1913,$B345,ENTRIES!I$2:I$1913,"Award")</f>
        <v>0</v>
      </c>
      <c r="F345" s="15"/>
      <c r="G345" s="15"/>
      <c r="H345" s="14"/>
      <c r="I345" s="20"/>
    </row>
    <row r="346" spans="1:9" ht="12.75">
      <c r="A346" s="10"/>
      <c r="B346" s="14"/>
      <c r="C346" s="15"/>
      <c r="D346" s="97">
        <f>COUNTIFS(ENTRIES!$K$2:$K$1913,$B346,ENTRIES!H$2:H$1913,"A")</f>
        <v>0</v>
      </c>
      <c r="E346" s="97">
        <f>COUNTIFS(ENTRIES!$K$2:$K$1913,$B346,ENTRIES!I$2:I$1913,"Award")</f>
        <v>0</v>
      </c>
      <c r="F346" s="15"/>
      <c r="G346" s="15"/>
      <c r="H346" s="14"/>
      <c r="I346" s="20"/>
    </row>
    <row r="347" spans="1:9" ht="12.75">
      <c r="A347" s="10"/>
      <c r="B347" s="14"/>
      <c r="C347" s="15"/>
      <c r="D347" s="97">
        <f>COUNTIFS(ENTRIES!$K$2:$K$1913,$B347,ENTRIES!H$2:H$1913,"A")</f>
        <v>0</v>
      </c>
      <c r="E347" s="97">
        <f>COUNTIFS(ENTRIES!$K$2:$K$1913,$B347,ENTRIES!I$2:I$1913,"Award")</f>
        <v>0</v>
      </c>
      <c r="F347" s="15"/>
      <c r="G347" s="15"/>
      <c r="H347" s="14"/>
      <c r="I347" s="20"/>
    </row>
    <row r="348" spans="1:9" ht="12.75">
      <c r="A348" s="10"/>
      <c r="B348" s="14"/>
      <c r="C348" s="15"/>
      <c r="D348" s="97">
        <f>COUNTIFS(ENTRIES!$K$2:$K$1913,$B348,ENTRIES!H$2:H$1913,"A")</f>
        <v>0</v>
      </c>
      <c r="E348" s="97">
        <f>COUNTIFS(ENTRIES!$K$2:$K$1913,$B348,ENTRIES!I$2:I$1913,"Award")</f>
        <v>0</v>
      </c>
      <c r="F348" s="15"/>
      <c r="G348" s="15"/>
      <c r="H348" s="14"/>
      <c r="I348" s="20"/>
    </row>
    <row r="349" spans="1:9" ht="12.75">
      <c r="A349" s="10"/>
      <c r="B349" s="14"/>
      <c r="C349" s="15"/>
      <c r="D349" s="97">
        <f>COUNTIFS(ENTRIES!$K$2:$K$1913,$B349,ENTRIES!H$2:H$1913,"A")</f>
        <v>0</v>
      </c>
      <c r="E349" s="97">
        <f>COUNTIFS(ENTRIES!$K$2:$K$1913,$B349,ENTRIES!I$2:I$1913,"Award")</f>
        <v>0</v>
      </c>
      <c r="F349" s="15"/>
      <c r="G349" s="15"/>
      <c r="H349" s="14"/>
      <c r="I349" s="20"/>
    </row>
    <row r="350" spans="1:9" ht="12.75">
      <c r="A350" s="10"/>
      <c r="B350" s="14"/>
      <c r="C350" s="15"/>
      <c r="D350" s="97">
        <f>COUNTIFS(ENTRIES!$K$2:$K$1913,$B350,ENTRIES!H$2:H$1913,"A")</f>
        <v>0</v>
      </c>
      <c r="E350" s="97">
        <f>COUNTIFS(ENTRIES!$K$2:$K$1913,$B350,ENTRIES!I$2:I$1913,"Award")</f>
        <v>0</v>
      </c>
      <c r="F350" s="15"/>
      <c r="G350" s="15"/>
      <c r="H350" s="14"/>
      <c r="I350" s="20"/>
    </row>
    <row r="351" spans="1:9" ht="12.75">
      <c r="A351" s="10"/>
      <c r="B351" s="14"/>
      <c r="C351" s="15"/>
      <c r="D351" s="97">
        <f>COUNTIFS(ENTRIES!$K$2:$K$1913,$B351,ENTRIES!H$2:H$1913,"A")</f>
        <v>0</v>
      </c>
      <c r="E351" s="97">
        <f>COUNTIFS(ENTRIES!$K$2:$K$1913,$B351,ENTRIES!I$2:I$1913,"Award")</f>
        <v>0</v>
      </c>
      <c r="F351" s="15"/>
      <c r="G351" s="15"/>
      <c r="H351" s="14"/>
      <c r="I351" s="20"/>
    </row>
    <row r="352" spans="1:9" ht="12.75">
      <c r="A352" s="10"/>
      <c r="B352" s="14"/>
      <c r="C352" s="15"/>
      <c r="D352" s="97">
        <f>COUNTIFS(ENTRIES!$K$2:$K$1913,$B352,ENTRIES!H$2:H$1913,"A")</f>
        <v>0</v>
      </c>
      <c r="E352" s="97">
        <f>COUNTIFS(ENTRIES!$K$2:$K$1913,$B352,ENTRIES!I$2:I$1913,"Award")</f>
        <v>0</v>
      </c>
      <c r="F352" s="15"/>
      <c r="G352" s="15"/>
      <c r="H352" s="14"/>
      <c r="I352" s="20"/>
    </row>
    <row r="353" spans="1:9" ht="12.75">
      <c r="A353" s="10"/>
      <c r="B353" s="14"/>
      <c r="C353" s="15"/>
      <c r="D353" s="97">
        <f>COUNTIFS(ENTRIES!$K$2:$K$1913,$B353,ENTRIES!H$2:H$1913,"A")</f>
        <v>0</v>
      </c>
      <c r="E353" s="97">
        <f>COUNTIFS(ENTRIES!$K$2:$K$1913,$B353,ENTRIES!I$2:I$1913,"Award")</f>
        <v>0</v>
      </c>
      <c r="F353" s="15"/>
      <c r="G353" s="15"/>
      <c r="H353" s="14"/>
      <c r="I353" s="20"/>
    </row>
    <row r="354" spans="1:9" ht="12.75">
      <c r="A354" s="10"/>
      <c r="B354" s="14"/>
      <c r="C354" s="15"/>
      <c r="D354" s="97">
        <f>COUNTIFS(ENTRIES!$K$2:$K$1913,$B354,ENTRIES!H$2:H$1913,"A")</f>
        <v>0</v>
      </c>
      <c r="E354" s="97">
        <f>COUNTIFS(ENTRIES!$K$2:$K$1913,$B354,ENTRIES!I$2:I$1913,"Award")</f>
        <v>0</v>
      </c>
      <c r="F354" s="15"/>
      <c r="G354" s="15"/>
      <c r="H354" s="14"/>
      <c r="I354" s="20"/>
    </row>
    <row r="355" spans="1:9" ht="12.75">
      <c r="A355" s="10"/>
      <c r="B355" s="14"/>
      <c r="C355" s="15"/>
      <c r="D355" s="97">
        <f>COUNTIFS(ENTRIES!$K$2:$K$1913,$B355,ENTRIES!H$2:H$1913,"A")</f>
        <v>0</v>
      </c>
      <c r="E355" s="97">
        <f>COUNTIFS(ENTRIES!$K$2:$K$1913,$B355,ENTRIES!I$2:I$1913,"Award")</f>
        <v>0</v>
      </c>
      <c r="F355" s="15"/>
      <c r="G355" s="15"/>
      <c r="H355" s="14"/>
      <c r="I355" s="20"/>
    </row>
    <row r="356" spans="1:9" ht="12.75">
      <c r="A356" s="10"/>
      <c r="B356" s="14"/>
      <c r="C356" s="15"/>
      <c r="D356" s="97">
        <f>COUNTIFS(ENTRIES!$K$2:$K$1913,$B356,ENTRIES!H$2:H$1913,"A")</f>
        <v>0</v>
      </c>
      <c r="E356" s="97">
        <f>COUNTIFS(ENTRIES!$K$2:$K$1913,$B356,ENTRIES!I$2:I$1913,"Award")</f>
        <v>0</v>
      </c>
      <c r="F356" s="15"/>
      <c r="G356" s="15"/>
      <c r="H356" s="14"/>
      <c r="I356" s="20"/>
    </row>
    <row r="357" spans="1:9" ht="12.75">
      <c r="A357" s="10"/>
      <c r="B357" s="14"/>
      <c r="C357" s="15"/>
      <c r="D357" s="97">
        <f>COUNTIFS(ENTRIES!$K$2:$K$1913,$B357,ENTRIES!H$2:H$1913,"A")</f>
        <v>0</v>
      </c>
      <c r="E357" s="97">
        <f>COUNTIFS(ENTRIES!$K$2:$K$1913,$B357,ENTRIES!I$2:I$1913,"Award")</f>
        <v>0</v>
      </c>
      <c r="F357" s="15"/>
      <c r="G357" s="15"/>
      <c r="H357" s="14"/>
      <c r="I357" s="20"/>
    </row>
    <row r="358" spans="1:9" ht="12.75">
      <c r="A358" s="10"/>
      <c r="B358" s="14"/>
      <c r="C358" s="15"/>
      <c r="D358" s="97">
        <f>COUNTIFS(ENTRIES!$K$2:$K$1913,$B358,ENTRIES!H$2:H$1913,"A")</f>
        <v>0</v>
      </c>
      <c r="E358" s="97">
        <f>COUNTIFS(ENTRIES!$K$2:$K$1913,$B358,ENTRIES!I$2:I$1913,"Award")</f>
        <v>0</v>
      </c>
      <c r="F358" s="15"/>
      <c r="G358" s="15"/>
      <c r="H358" s="14"/>
      <c r="I358" s="20"/>
    </row>
    <row r="359" spans="1:9" ht="12.75">
      <c r="A359" s="10"/>
      <c r="B359" s="14"/>
      <c r="C359" s="15"/>
      <c r="D359" s="97">
        <f>COUNTIFS(ENTRIES!$K$2:$K$1913,$B359,ENTRIES!H$2:H$1913,"A")</f>
        <v>0</v>
      </c>
      <c r="E359" s="97">
        <f>COUNTIFS(ENTRIES!$K$2:$K$1913,$B359,ENTRIES!I$2:I$1913,"Award")</f>
        <v>0</v>
      </c>
      <c r="F359" s="15"/>
      <c r="G359" s="15"/>
      <c r="H359" s="14"/>
      <c r="I359" s="20"/>
    </row>
    <row r="360" spans="1:9" ht="12.75">
      <c r="A360" s="10"/>
      <c r="B360" s="14"/>
      <c r="C360" s="15"/>
      <c r="D360" s="97">
        <f>COUNTIFS(ENTRIES!$K$2:$K$1913,$B360,ENTRIES!H$2:H$1913,"A")</f>
        <v>0</v>
      </c>
      <c r="E360" s="97">
        <f>COUNTIFS(ENTRIES!$K$2:$K$1913,$B360,ENTRIES!I$2:I$1913,"Award")</f>
        <v>0</v>
      </c>
      <c r="F360" s="15"/>
      <c r="G360" s="15"/>
      <c r="H360" s="14"/>
      <c r="I360" s="20"/>
    </row>
    <row r="361" spans="1:9" ht="12.75">
      <c r="A361" s="10"/>
      <c r="B361" s="14"/>
      <c r="C361" s="15"/>
      <c r="D361" s="97">
        <f>COUNTIFS(ENTRIES!$K$2:$K$1913,$B361,ENTRIES!H$2:H$1913,"A")</f>
        <v>0</v>
      </c>
      <c r="E361" s="97">
        <f>COUNTIFS(ENTRIES!$K$2:$K$1913,$B361,ENTRIES!I$2:I$1913,"Award")</f>
        <v>0</v>
      </c>
      <c r="F361" s="15"/>
      <c r="G361" s="15"/>
      <c r="H361" s="14"/>
      <c r="I361" s="20"/>
    </row>
    <row r="362" spans="1:9" ht="12.75">
      <c r="A362" s="10"/>
      <c r="B362" s="14"/>
      <c r="C362" s="15"/>
      <c r="D362" s="97">
        <f>COUNTIFS(ENTRIES!$K$2:$K$1913,$B362,ENTRIES!H$2:H$1913,"A")</f>
        <v>0</v>
      </c>
      <c r="E362" s="97">
        <f>COUNTIFS(ENTRIES!$K$2:$K$1913,$B362,ENTRIES!I$2:I$1913,"Award")</f>
        <v>0</v>
      </c>
      <c r="F362" s="15"/>
      <c r="G362" s="15"/>
      <c r="H362" s="14"/>
      <c r="I362" s="20"/>
    </row>
    <row r="363" spans="1:9" ht="12.75">
      <c r="A363" s="10"/>
      <c r="B363" s="14"/>
      <c r="C363" s="15"/>
      <c r="D363" s="97">
        <f>COUNTIFS(ENTRIES!$K$2:$K$1913,$B363,ENTRIES!H$2:H$1913,"A")</f>
        <v>0</v>
      </c>
      <c r="E363" s="97">
        <f>COUNTIFS(ENTRIES!$K$2:$K$1913,$B363,ENTRIES!I$2:I$1913,"Award")</f>
        <v>0</v>
      </c>
      <c r="F363" s="15"/>
      <c r="G363" s="15"/>
      <c r="H363" s="14"/>
      <c r="I363" s="20"/>
    </row>
    <row r="364" spans="1:9" ht="12.75">
      <c r="A364" s="10"/>
      <c r="B364" s="14"/>
      <c r="C364" s="15"/>
      <c r="D364" s="97">
        <f>COUNTIFS(ENTRIES!$K$2:$K$1913,$B364,ENTRIES!H$2:H$1913,"A")</f>
        <v>0</v>
      </c>
      <c r="E364" s="97">
        <f>COUNTIFS(ENTRIES!$K$2:$K$1913,$B364,ENTRIES!I$2:I$1913,"Award")</f>
        <v>0</v>
      </c>
      <c r="F364" s="15"/>
      <c r="G364" s="15"/>
      <c r="H364" s="14"/>
      <c r="I364" s="20"/>
    </row>
    <row r="365" spans="1:9" ht="12.75">
      <c r="A365" s="10"/>
      <c r="B365" s="14"/>
      <c r="C365" s="15"/>
      <c r="D365" s="97">
        <f>COUNTIFS(ENTRIES!$K$2:$K$1913,$B365,ENTRIES!H$2:H$1913,"A")</f>
        <v>0</v>
      </c>
      <c r="E365" s="97">
        <f>COUNTIFS(ENTRIES!$K$2:$K$1913,$B365,ENTRIES!I$2:I$1913,"Award")</f>
        <v>0</v>
      </c>
      <c r="F365" s="15"/>
      <c r="G365" s="15"/>
      <c r="H365" s="14"/>
      <c r="I365" s="20"/>
    </row>
    <row r="366" spans="1:9" ht="12.75">
      <c r="A366" s="10"/>
      <c r="B366" s="14"/>
      <c r="C366" s="15"/>
      <c r="D366" s="97">
        <f>COUNTIFS(ENTRIES!$K$2:$K$1913,$B366,ENTRIES!H$2:H$1913,"A")</f>
        <v>0</v>
      </c>
      <c r="E366" s="97">
        <f>COUNTIFS(ENTRIES!$K$2:$K$1913,$B366,ENTRIES!I$2:I$1913,"Award")</f>
        <v>0</v>
      </c>
      <c r="F366" s="15"/>
      <c r="G366" s="15"/>
      <c r="H366" s="14"/>
      <c r="I366" s="20"/>
    </row>
    <row r="367" spans="1:9" ht="12.75">
      <c r="A367" s="10"/>
      <c r="B367" s="14"/>
      <c r="C367" s="15"/>
      <c r="D367" s="97">
        <f>COUNTIFS(ENTRIES!$K$2:$K$1913,$B367,ENTRIES!H$2:H$1913,"A")</f>
        <v>0</v>
      </c>
      <c r="E367" s="97">
        <f>COUNTIFS(ENTRIES!$K$2:$K$1913,$B367,ENTRIES!I$2:I$1913,"Award")</f>
        <v>0</v>
      </c>
      <c r="F367" s="15"/>
      <c r="G367" s="15"/>
      <c r="H367" s="14"/>
      <c r="I367" s="20"/>
    </row>
    <row r="368" spans="1:9" ht="12.75">
      <c r="A368" s="10"/>
      <c r="B368" s="14"/>
      <c r="C368" s="15"/>
      <c r="D368" s="97">
        <f>COUNTIFS(ENTRIES!$K$2:$K$1913,$B368,ENTRIES!H$2:H$1913,"A")</f>
        <v>0</v>
      </c>
      <c r="E368" s="97">
        <f>COUNTIFS(ENTRIES!$K$2:$K$1913,$B368,ENTRIES!I$2:I$1913,"Award")</f>
        <v>0</v>
      </c>
      <c r="F368" s="15"/>
      <c r="G368" s="15"/>
      <c r="H368" s="14"/>
      <c r="I368" s="20"/>
    </row>
    <row r="369" spans="1:9" ht="12.75">
      <c r="A369" s="10"/>
      <c r="B369" s="14"/>
      <c r="C369" s="15"/>
      <c r="D369" s="97">
        <f>COUNTIFS(ENTRIES!$K$2:$K$1913,$B369,ENTRIES!H$2:H$1913,"A")</f>
        <v>0</v>
      </c>
      <c r="E369" s="97">
        <f>COUNTIFS(ENTRIES!$K$2:$K$1913,$B369,ENTRIES!I$2:I$1913,"Award")</f>
        <v>0</v>
      </c>
      <c r="F369" s="15"/>
      <c r="G369" s="15"/>
      <c r="H369" s="14"/>
      <c r="I369" s="20"/>
    </row>
    <row r="370" spans="1:9" ht="12.75">
      <c r="A370" s="10"/>
      <c r="B370" s="14"/>
      <c r="C370" s="15"/>
      <c r="D370" s="97">
        <f>COUNTIFS(ENTRIES!$K$2:$K$1913,$B370,ENTRIES!H$2:H$1913,"A")</f>
        <v>0</v>
      </c>
      <c r="E370" s="97">
        <f>COUNTIFS(ENTRIES!$K$2:$K$1913,$B370,ENTRIES!I$2:I$1913,"Award")</f>
        <v>0</v>
      </c>
      <c r="F370" s="15"/>
      <c r="G370" s="15"/>
      <c r="H370" s="14"/>
      <c r="I370" s="20"/>
    </row>
    <row r="371" spans="1:9" ht="12.75">
      <c r="A371" s="10"/>
      <c r="B371" s="14"/>
      <c r="C371" s="15"/>
      <c r="D371" s="97">
        <f>COUNTIFS(ENTRIES!$K$2:$K$1913,$B371,ENTRIES!H$2:H$1913,"A")</f>
        <v>0</v>
      </c>
      <c r="E371" s="97">
        <f>COUNTIFS(ENTRIES!$K$2:$K$1913,$B371,ENTRIES!I$2:I$1913,"Award")</f>
        <v>0</v>
      </c>
      <c r="F371" s="15"/>
      <c r="G371" s="15"/>
      <c r="H371" s="14"/>
      <c r="I371" s="20"/>
    </row>
    <row r="372" spans="1:9" ht="12.75">
      <c r="A372" s="10"/>
      <c r="B372" s="14"/>
      <c r="C372" s="15"/>
      <c r="D372" s="97">
        <f>COUNTIFS(ENTRIES!$K$2:$K$1913,$B372,ENTRIES!H$2:H$1913,"A")</f>
        <v>0</v>
      </c>
      <c r="E372" s="97">
        <f>COUNTIFS(ENTRIES!$K$2:$K$1913,$B372,ENTRIES!I$2:I$1913,"Award")</f>
        <v>0</v>
      </c>
      <c r="F372" s="15"/>
      <c r="G372" s="15"/>
      <c r="H372" s="14"/>
      <c r="I372" s="20"/>
    </row>
    <row r="373" spans="1:9" ht="12.75">
      <c r="A373" s="10"/>
      <c r="B373" s="14"/>
      <c r="C373" s="15"/>
      <c r="D373" s="97">
        <f>COUNTIFS(ENTRIES!$K$2:$K$1913,$B373,ENTRIES!H$2:H$1913,"A")</f>
        <v>0</v>
      </c>
      <c r="E373" s="97">
        <f>COUNTIFS(ENTRIES!$K$2:$K$1913,$B373,ENTRIES!I$2:I$1913,"Award")</f>
        <v>0</v>
      </c>
      <c r="F373" s="15"/>
      <c r="G373" s="15"/>
      <c r="H373" s="14"/>
      <c r="I373" s="20"/>
    </row>
    <row r="374" spans="1:9" ht="12.75">
      <c r="A374" s="10"/>
      <c r="B374" s="14"/>
      <c r="C374" s="15"/>
      <c r="D374" s="97">
        <f>COUNTIFS(ENTRIES!$K$2:$K$1913,$B374,ENTRIES!H$2:H$1913,"A")</f>
        <v>0</v>
      </c>
      <c r="E374" s="97">
        <f>COUNTIFS(ENTRIES!$K$2:$K$1913,$B374,ENTRIES!I$2:I$1913,"Award")</f>
        <v>0</v>
      </c>
      <c r="F374" s="15"/>
      <c r="G374" s="15"/>
      <c r="H374" s="14"/>
      <c r="I374" s="20"/>
    </row>
    <row r="375" spans="1:9" ht="12.75">
      <c r="A375" s="10"/>
      <c r="B375" s="14"/>
      <c r="C375" s="15"/>
      <c r="D375" s="97">
        <f>COUNTIFS(ENTRIES!$K$2:$K$1913,$B375,ENTRIES!H$2:H$1913,"A")</f>
        <v>0</v>
      </c>
      <c r="E375" s="97">
        <f>COUNTIFS(ENTRIES!$K$2:$K$1913,$B375,ENTRIES!I$2:I$1913,"Award")</f>
        <v>0</v>
      </c>
      <c r="F375" s="15"/>
      <c r="G375" s="15"/>
      <c r="H375" s="14"/>
      <c r="I375" s="20"/>
    </row>
    <row r="376" spans="1:9" ht="12.75">
      <c r="A376" s="10"/>
      <c r="B376" s="14"/>
      <c r="C376" s="15"/>
      <c r="D376" s="97">
        <f>COUNTIFS(ENTRIES!$K$2:$K$1913,$B376,ENTRIES!H$2:H$1913,"A")</f>
        <v>0</v>
      </c>
      <c r="E376" s="97">
        <f>COUNTIFS(ENTRIES!$K$2:$K$1913,$B376,ENTRIES!I$2:I$1913,"Award")</f>
        <v>0</v>
      </c>
      <c r="F376" s="15"/>
      <c r="G376" s="15"/>
      <c r="H376" s="14"/>
      <c r="I376" s="20"/>
    </row>
    <row r="377" spans="1:9" ht="12.75">
      <c r="A377" s="10"/>
      <c r="B377" s="14"/>
      <c r="C377" s="15"/>
      <c r="D377" s="97">
        <f>COUNTIFS(ENTRIES!$K$2:$K$1913,$B377,ENTRIES!H$2:H$1913,"A")</f>
        <v>0</v>
      </c>
      <c r="E377" s="97">
        <f>COUNTIFS(ENTRIES!$K$2:$K$1913,$B377,ENTRIES!I$2:I$1913,"Award")</f>
        <v>0</v>
      </c>
      <c r="F377" s="15"/>
      <c r="G377" s="15"/>
      <c r="H377" s="14"/>
      <c r="I377" s="20"/>
    </row>
    <row r="378" spans="1:9" ht="12.75">
      <c r="A378" s="10"/>
      <c r="B378" s="14"/>
      <c r="C378" s="15"/>
      <c r="D378" s="97">
        <f>COUNTIFS(ENTRIES!$K$2:$K$1913,$B378,ENTRIES!H$2:H$1913,"A")</f>
        <v>0</v>
      </c>
      <c r="E378" s="97">
        <f>COUNTIFS(ENTRIES!$K$2:$K$1913,$B378,ENTRIES!I$2:I$1913,"Award")</f>
        <v>0</v>
      </c>
      <c r="F378" s="15"/>
      <c r="G378" s="15"/>
      <c r="H378" s="14"/>
      <c r="I378" s="20"/>
    </row>
    <row r="379" spans="1:9" ht="12.75">
      <c r="A379" s="10"/>
      <c r="B379" s="14"/>
      <c r="C379" s="15"/>
      <c r="D379" s="97">
        <f>COUNTIFS(ENTRIES!$K$2:$K$1913,$B379,ENTRIES!H$2:H$1913,"A")</f>
        <v>0</v>
      </c>
      <c r="E379" s="97">
        <f>COUNTIFS(ENTRIES!$K$2:$K$1913,$B379,ENTRIES!I$2:I$1913,"Award")</f>
        <v>0</v>
      </c>
      <c r="F379" s="15"/>
      <c r="G379" s="15"/>
      <c r="H379" s="14"/>
      <c r="I379" s="20"/>
    </row>
    <row r="380" spans="1:9" ht="12.75">
      <c r="A380" s="10"/>
      <c r="B380" s="14"/>
      <c r="C380" s="15"/>
      <c r="D380" s="97">
        <f>COUNTIFS(ENTRIES!$K$2:$K$1913,$B380,ENTRIES!H$2:H$1913,"A")</f>
        <v>0</v>
      </c>
      <c r="E380" s="97">
        <f>COUNTIFS(ENTRIES!$K$2:$K$1913,$B380,ENTRIES!I$2:I$1913,"Award")</f>
        <v>0</v>
      </c>
      <c r="F380" s="15"/>
      <c r="G380" s="15"/>
      <c r="H380" s="14"/>
      <c r="I380" s="20"/>
    </row>
    <row r="381" spans="1:9" ht="12.75">
      <c r="A381" s="10"/>
      <c r="B381" s="14"/>
      <c r="C381" s="15"/>
      <c r="D381" s="97">
        <f>COUNTIFS(ENTRIES!$K$2:$K$1913,$B381,ENTRIES!H$2:H$1913,"A")</f>
        <v>0</v>
      </c>
      <c r="E381" s="97">
        <f>COUNTIFS(ENTRIES!$K$2:$K$1913,$B381,ENTRIES!I$2:I$1913,"Award")</f>
        <v>0</v>
      </c>
      <c r="F381" s="15"/>
      <c r="G381" s="15"/>
      <c r="H381" s="14"/>
      <c r="I381" s="20"/>
    </row>
    <row r="382" spans="1:9" ht="12.75">
      <c r="A382" s="10"/>
      <c r="B382" s="14"/>
      <c r="C382" s="15"/>
      <c r="D382" s="97">
        <f>COUNTIFS(ENTRIES!$K$2:$K$1913,$B382,ENTRIES!H$2:H$1913,"A")</f>
        <v>0</v>
      </c>
      <c r="E382" s="97">
        <f>COUNTIFS(ENTRIES!$K$2:$K$1913,$B382,ENTRIES!I$2:I$1913,"Award")</f>
        <v>0</v>
      </c>
      <c r="F382" s="15"/>
      <c r="G382" s="15"/>
      <c r="H382" s="14"/>
      <c r="I382" s="20"/>
    </row>
    <row r="383" spans="1:9" ht="12.75">
      <c r="A383" s="10"/>
      <c r="B383" s="14"/>
      <c r="C383" s="15"/>
      <c r="D383" s="97">
        <f>COUNTIFS(ENTRIES!$K$2:$K$1913,$B383,ENTRIES!H$2:H$1913,"A")</f>
        <v>0</v>
      </c>
      <c r="E383" s="97">
        <f>COUNTIFS(ENTRIES!$K$2:$K$1913,$B383,ENTRIES!I$2:I$1913,"Award")</f>
        <v>0</v>
      </c>
      <c r="F383" s="15"/>
      <c r="G383" s="15"/>
      <c r="H383" s="14"/>
      <c r="I383" s="20"/>
    </row>
    <row r="384" spans="1:9" ht="12.75">
      <c r="A384" s="10"/>
      <c r="B384" s="14"/>
      <c r="C384" s="15"/>
      <c r="D384" s="97">
        <f>COUNTIFS(ENTRIES!$K$2:$K$1913,$B384,ENTRIES!H$2:H$1913,"A")</f>
        <v>0</v>
      </c>
      <c r="E384" s="97">
        <f>COUNTIFS(ENTRIES!$K$2:$K$1913,$B384,ENTRIES!I$2:I$1913,"Award")</f>
        <v>0</v>
      </c>
      <c r="F384" s="15"/>
      <c r="G384" s="15"/>
      <c r="H384" s="14"/>
      <c r="I384" s="20"/>
    </row>
    <row r="385" spans="1:9" ht="12.75">
      <c r="A385" s="10"/>
      <c r="B385" s="14"/>
      <c r="C385" s="15"/>
      <c r="D385" s="97">
        <f>COUNTIFS(ENTRIES!$K$2:$K$1913,$B385,ENTRIES!H$2:H$1913,"A")</f>
        <v>0</v>
      </c>
      <c r="E385" s="97">
        <f>COUNTIFS(ENTRIES!$K$2:$K$1913,$B385,ENTRIES!I$2:I$1913,"Award")</f>
        <v>0</v>
      </c>
      <c r="F385" s="15"/>
      <c r="G385" s="15"/>
      <c r="H385" s="14"/>
      <c r="I385" s="20"/>
    </row>
    <row r="386" spans="1:9" ht="12.75">
      <c r="A386" s="10"/>
      <c r="B386" s="14"/>
      <c r="C386" s="15"/>
      <c r="D386" s="97">
        <f>COUNTIFS(ENTRIES!$K$2:$K$1913,$B386,ENTRIES!H$2:H$1913,"A")</f>
        <v>0</v>
      </c>
      <c r="E386" s="97">
        <f>COUNTIFS(ENTRIES!$K$2:$K$1913,$B386,ENTRIES!I$2:I$1913,"Award")</f>
        <v>0</v>
      </c>
      <c r="F386" s="15"/>
      <c r="G386" s="15"/>
      <c r="H386" s="14"/>
      <c r="I386" s="20"/>
    </row>
    <row r="387" spans="1:9" ht="12.75">
      <c r="A387" s="10"/>
      <c r="B387" s="14"/>
      <c r="C387" s="15"/>
      <c r="D387" s="97">
        <f>COUNTIFS(ENTRIES!$K$2:$K$1913,$B387,ENTRIES!H$2:H$1913,"A")</f>
        <v>0</v>
      </c>
      <c r="E387" s="97">
        <f>COUNTIFS(ENTRIES!$K$2:$K$1913,$B387,ENTRIES!I$2:I$1913,"Award")</f>
        <v>0</v>
      </c>
      <c r="F387" s="15"/>
      <c r="G387" s="15"/>
      <c r="H387" s="14"/>
      <c r="I387" s="20"/>
    </row>
    <row r="388" spans="1:9" ht="12.75">
      <c r="A388" s="10"/>
      <c r="B388" s="14"/>
      <c r="C388" s="15"/>
      <c r="D388" s="97">
        <f>COUNTIFS(ENTRIES!$K$2:$K$1913,$B388,ENTRIES!H$2:H$1913,"A")</f>
        <v>0</v>
      </c>
      <c r="E388" s="97">
        <f>COUNTIFS(ENTRIES!$K$2:$K$1913,$B388,ENTRIES!I$2:I$1913,"Award")</f>
        <v>0</v>
      </c>
      <c r="F388" s="15"/>
      <c r="G388" s="15"/>
      <c r="H388" s="14"/>
      <c r="I388" s="20"/>
    </row>
    <row r="389" spans="1:9" ht="12.75">
      <c r="A389" s="10"/>
      <c r="B389" s="14"/>
      <c r="C389" s="15"/>
      <c r="D389" s="97">
        <f>COUNTIFS(ENTRIES!$K$2:$K$1913,$B389,ENTRIES!H$2:H$1913,"A")</f>
        <v>0</v>
      </c>
      <c r="E389" s="97">
        <f>COUNTIFS(ENTRIES!$K$2:$K$1913,$B389,ENTRIES!I$2:I$1913,"Award")</f>
        <v>0</v>
      </c>
      <c r="F389" s="15"/>
      <c r="G389" s="15"/>
      <c r="H389" s="14"/>
      <c r="I389" s="20"/>
    </row>
    <row r="390" spans="1:9" ht="12.75">
      <c r="A390" s="10"/>
      <c r="B390" s="14"/>
      <c r="C390" s="15"/>
      <c r="D390" s="97">
        <f>COUNTIFS(ENTRIES!$K$2:$K$1913,$B390,ENTRIES!H$2:H$1913,"A")</f>
        <v>0</v>
      </c>
      <c r="E390" s="97">
        <f>COUNTIFS(ENTRIES!$K$2:$K$1913,$B390,ENTRIES!I$2:I$1913,"Award")</f>
        <v>0</v>
      </c>
      <c r="F390" s="15"/>
      <c r="G390" s="15"/>
      <c r="H390" s="14"/>
      <c r="I390" s="20"/>
    </row>
    <row r="391" spans="1:9" ht="12.75">
      <c r="A391" s="10"/>
      <c r="B391" s="14"/>
      <c r="C391" s="15"/>
      <c r="D391" s="97">
        <f>COUNTIFS(ENTRIES!$K$2:$K$1913,$B391,ENTRIES!H$2:H$1913,"A")</f>
        <v>0</v>
      </c>
      <c r="E391" s="97">
        <f>COUNTIFS(ENTRIES!$K$2:$K$1913,$B391,ENTRIES!I$2:I$1913,"Award")</f>
        <v>0</v>
      </c>
      <c r="F391" s="15"/>
      <c r="G391" s="15"/>
      <c r="H391" s="14"/>
      <c r="I391" s="20"/>
    </row>
    <row r="392" spans="1:9" ht="12.75">
      <c r="A392" s="10"/>
      <c r="B392" s="14"/>
      <c r="C392" s="15"/>
      <c r="D392" s="97">
        <f>COUNTIFS(ENTRIES!$K$2:$K$1913,$B392,ENTRIES!H$2:H$1913,"A")</f>
        <v>0</v>
      </c>
      <c r="E392" s="97">
        <f>COUNTIFS(ENTRIES!$K$2:$K$1913,$B392,ENTRIES!I$2:I$1913,"Award")</f>
        <v>0</v>
      </c>
      <c r="F392" s="15"/>
      <c r="G392" s="15"/>
      <c r="H392" s="14"/>
      <c r="I392" s="20"/>
    </row>
    <row r="393" spans="1:9" ht="12.75">
      <c r="A393" s="10"/>
      <c r="B393" s="14"/>
      <c r="C393" s="15"/>
      <c r="D393" s="97">
        <f>COUNTIFS(ENTRIES!$K$2:$K$1913,$B393,ENTRIES!H$2:H$1913,"A")</f>
        <v>0</v>
      </c>
      <c r="E393" s="97">
        <f>COUNTIFS(ENTRIES!$K$2:$K$1913,$B393,ENTRIES!I$2:I$1913,"Award")</f>
        <v>0</v>
      </c>
      <c r="F393" s="15"/>
      <c r="G393" s="15"/>
      <c r="H393" s="14"/>
      <c r="I393" s="20"/>
    </row>
    <row r="394" spans="1:9" ht="12.75">
      <c r="A394" s="10"/>
      <c r="B394" s="14"/>
      <c r="C394" s="15"/>
      <c r="D394" s="97">
        <f>COUNTIFS(ENTRIES!$K$2:$K$1913,$B394,ENTRIES!H$2:H$1913,"A")</f>
        <v>0</v>
      </c>
      <c r="E394" s="97">
        <f>COUNTIFS(ENTRIES!$K$2:$K$1913,$B394,ENTRIES!I$2:I$1913,"Award")</f>
        <v>0</v>
      </c>
      <c r="F394" s="15"/>
      <c r="G394" s="15"/>
      <c r="H394" s="14"/>
      <c r="I394" s="20"/>
    </row>
    <row r="395" spans="1:9" ht="12.75">
      <c r="A395" s="10"/>
      <c r="B395" s="14"/>
      <c r="C395" s="15"/>
      <c r="D395" s="97">
        <f>COUNTIFS(ENTRIES!$K$2:$K$1913,$B395,ENTRIES!H$2:H$1913,"A")</f>
        <v>0</v>
      </c>
      <c r="E395" s="97">
        <f>COUNTIFS(ENTRIES!$K$2:$K$1913,$B395,ENTRIES!I$2:I$1913,"Award")</f>
        <v>0</v>
      </c>
      <c r="F395" s="15"/>
      <c r="G395" s="15"/>
      <c r="H395" s="14"/>
      <c r="I395" s="20"/>
    </row>
    <row r="396" spans="1:9" ht="12.75">
      <c r="A396" s="10"/>
      <c r="B396" s="14"/>
      <c r="C396" s="15"/>
      <c r="D396" s="97">
        <f>COUNTIFS(ENTRIES!$K$2:$K$1913,$B396,ENTRIES!H$2:H$1913,"A")</f>
        <v>0</v>
      </c>
      <c r="E396" s="97">
        <f>COUNTIFS(ENTRIES!$K$2:$K$1913,$B396,ENTRIES!I$2:I$1913,"Award")</f>
        <v>0</v>
      </c>
      <c r="F396" s="15"/>
      <c r="G396" s="15"/>
      <c r="H396" s="14"/>
      <c r="I396" s="20"/>
    </row>
    <row r="397" spans="1:9" ht="12.75">
      <c r="A397" s="10"/>
      <c r="B397" s="14"/>
      <c r="C397" s="15"/>
      <c r="D397" s="97">
        <f>COUNTIFS(ENTRIES!$K$2:$K$1913,$B397,ENTRIES!H$2:H$1913,"A")</f>
        <v>0</v>
      </c>
      <c r="E397" s="97">
        <f>COUNTIFS(ENTRIES!$K$2:$K$1913,$B397,ENTRIES!I$2:I$1913,"Award")</f>
        <v>0</v>
      </c>
      <c r="F397" s="15"/>
      <c r="G397" s="15"/>
      <c r="H397" s="14"/>
      <c r="I397" s="20"/>
    </row>
    <row r="398" spans="1:9" ht="12.75">
      <c r="A398" s="10"/>
      <c r="B398" s="14"/>
      <c r="C398" s="15"/>
      <c r="D398" s="97">
        <f>COUNTIFS(ENTRIES!$K$2:$K$1913,$B398,ENTRIES!H$2:H$1913,"A")</f>
        <v>0</v>
      </c>
      <c r="E398" s="97">
        <f>COUNTIFS(ENTRIES!$K$2:$K$1913,$B398,ENTRIES!I$2:I$1913,"Award")</f>
        <v>0</v>
      </c>
      <c r="F398" s="15"/>
      <c r="G398" s="15"/>
      <c r="H398" s="14"/>
      <c r="I398" s="20"/>
    </row>
    <row r="399" spans="1:9" ht="12.75">
      <c r="A399" s="10"/>
      <c r="B399" s="14"/>
      <c r="C399" s="15"/>
      <c r="D399" s="97">
        <f>COUNTIFS(ENTRIES!$K$2:$K$1913,$B399,ENTRIES!H$2:H$1913,"A")</f>
        <v>0</v>
      </c>
      <c r="E399" s="97">
        <f>COUNTIFS(ENTRIES!$K$2:$K$1913,$B399,ENTRIES!I$2:I$1913,"Award")</f>
        <v>0</v>
      </c>
      <c r="F399" s="15"/>
      <c r="G399" s="15"/>
      <c r="H399" s="14"/>
      <c r="I399" s="20"/>
    </row>
    <row r="400" spans="1:9" ht="12.75">
      <c r="A400" s="10"/>
      <c r="B400" s="14"/>
      <c r="C400" s="15"/>
      <c r="D400" s="97">
        <f>COUNTIFS(ENTRIES!$K$2:$K$1913,$B400,ENTRIES!H$2:H$1913,"A")</f>
        <v>0</v>
      </c>
      <c r="E400" s="97">
        <f>COUNTIFS(ENTRIES!$K$2:$K$1913,$B400,ENTRIES!I$2:I$1913,"Award")</f>
        <v>0</v>
      </c>
      <c r="F400" s="15"/>
      <c r="G400" s="15"/>
      <c r="H400" s="14"/>
      <c r="I400" s="20"/>
    </row>
    <row r="401" spans="1:9" ht="12.75">
      <c r="A401" s="10"/>
      <c r="B401" s="14"/>
      <c r="C401" s="15"/>
      <c r="D401" s="97">
        <f>COUNTIFS(ENTRIES!$K$2:$K$1913,$B401,ENTRIES!H$2:H$1913,"A")</f>
        <v>0</v>
      </c>
      <c r="E401" s="97">
        <f>COUNTIFS(ENTRIES!$K$2:$K$1913,$B401,ENTRIES!I$2:I$1913,"Award")</f>
        <v>0</v>
      </c>
      <c r="F401" s="15"/>
      <c r="G401" s="15"/>
      <c r="H401" s="14"/>
      <c r="I401" s="20"/>
    </row>
    <row r="402" spans="1:9" ht="12.75">
      <c r="A402" s="10"/>
      <c r="B402" s="14"/>
      <c r="C402" s="15"/>
      <c r="D402" s="97">
        <f>COUNTIFS(ENTRIES!$K$2:$K$1913,$B402,ENTRIES!H$2:H$1913,"A")</f>
        <v>0</v>
      </c>
      <c r="E402" s="97">
        <f>COUNTIFS(ENTRIES!$K$2:$K$1913,$B402,ENTRIES!I$2:I$1913,"Award")</f>
        <v>0</v>
      </c>
      <c r="F402" s="15"/>
      <c r="G402" s="15"/>
      <c r="H402" s="14"/>
      <c r="I402" s="20"/>
    </row>
    <row r="403" spans="1:9" ht="12.75">
      <c r="A403" s="10"/>
      <c r="B403" s="14"/>
      <c r="C403" s="15"/>
      <c r="D403" s="97">
        <f>COUNTIFS(ENTRIES!$K$2:$K$1913,$B403,ENTRIES!H$2:H$1913,"A")</f>
        <v>0</v>
      </c>
      <c r="E403" s="97">
        <f>COUNTIFS(ENTRIES!$K$2:$K$1913,$B403,ENTRIES!I$2:I$1913,"Award")</f>
        <v>0</v>
      </c>
      <c r="F403" s="15"/>
      <c r="G403" s="15"/>
      <c r="H403" s="14"/>
      <c r="I403" s="20"/>
    </row>
    <row r="404" spans="1:9" ht="12.75">
      <c r="A404" s="10"/>
      <c r="B404" s="14"/>
      <c r="C404" s="15"/>
      <c r="D404" s="97">
        <f>COUNTIFS(ENTRIES!$K$2:$K$1913,$B404,ENTRIES!H$2:H$1913,"A")</f>
        <v>0</v>
      </c>
      <c r="E404" s="97">
        <f>COUNTIFS(ENTRIES!$K$2:$K$1913,$B404,ENTRIES!I$2:I$1913,"Award")</f>
        <v>0</v>
      </c>
      <c r="F404" s="15"/>
      <c r="G404" s="15"/>
      <c r="H404" s="14"/>
      <c r="I404" s="20"/>
    </row>
    <row r="405" spans="1:9" ht="12.75">
      <c r="A405" s="10"/>
      <c r="B405" s="14"/>
      <c r="C405" s="15"/>
      <c r="D405" s="97">
        <f>COUNTIFS(ENTRIES!$K$2:$K$1913,$B405,ENTRIES!H$2:H$1913,"A")</f>
        <v>0</v>
      </c>
      <c r="E405" s="97">
        <f>COUNTIFS(ENTRIES!$K$2:$K$1913,$B405,ENTRIES!I$2:I$1913,"Award")</f>
        <v>0</v>
      </c>
      <c r="F405" s="15"/>
      <c r="G405" s="15"/>
      <c r="H405" s="14"/>
      <c r="I405" s="20"/>
    </row>
    <row r="406" spans="1:9" ht="12.75">
      <c r="A406" s="10"/>
      <c r="B406" s="14"/>
      <c r="C406" s="15"/>
      <c r="D406" s="97">
        <f>COUNTIFS(ENTRIES!$K$2:$K$1913,$B406,ENTRIES!H$2:H$1913,"A")</f>
        <v>0</v>
      </c>
      <c r="E406" s="97">
        <f>COUNTIFS(ENTRIES!$K$2:$K$1913,$B406,ENTRIES!I$2:I$1913,"Award")</f>
        <v>0</v>
      </c>
      <c r="F406" s="15"/>
      <c r="G406" s="15"/>
      <c r="H406" s="14"/>
      <c r="I406" s="20"/>
    </row>
    <row r="407" spans="1:9" ht="12.75">
      <c r="A407" s="10"/>
      <c r="B407" s="14"/>
      <c r="C407" s="15"/>
      <c r="D407" s="97">
        <f>COUNTIFS(ENTRIES!$K$2:$K$1913,$B407,ENTRIES!H$2:H$1913,"A")</f>
        <v>0</v>
      </c>
      <c r="E407" s="97">
        <f>COUNTIFS(ENTRIES!$K$2:$K$1913,$B407,ENTRIES!I$2:I$1913,"Award")</f>
        <v>0</v>
      </c>
      <c r="F407" s="15"/>
      <c r="G407" s="15"/>
      <c r="H407" s="14"/>
      <c r="I407" s="20"/>
    </row>
    <row r="408" spans="1:9" ht="12.75">
      <c r="A408" s="10"/>
      <c r="B408" s="14"/>
      <c r="C408" s="15"/>
      <c r="D408" s="97">
        <f>COUNTIFS(ENTRIES!$K$2:$K$1913,$B408,ENTRIES!H$2:H$1913,"A")</f>
        <v>0</v>
      </c>
      <c r="E408" s="97">
        <f>COUNTIFS(ENTRIES!$K$2:$K$1913,$B408,ENTRIES!I$2:I$1913,"Award")</f>
        <v>0</v>
      </c>
      <c r="F408" s="15"/>
      <c r="G408" s="15"/>
      <c r="H408" s="14"/>
      <c r="I408" s="20"/>
    </row>
    <row r="409" spans="1:9" ht="12.75">
      <c r="A409" s="10"/>
      <c r="B409" s="14"/>
      <c r="C409" s="15"/>
      <c r="D409" s="97">
        <f>COUNTIFS(ENTRIES!$K$2:$K$1913,$B409,ENTRIES!H$2:H$1913,"A")</f>
        <v>0</v>
      </c>
      <c r="E409" s="97">
        <f>COUNTIFS(ENTRIES!$K$2:$K$1913,$B409,ENTRIES!I$2:I$1913,"Award")</f>
        <v>0</v>
      </c>
      <c r="F409" s="15"/>
      <c r="G409" s="15"/>
      <c r="H409" s="14"/>
      <c r="I409" s="20"/>
    </row>
    <row r="410" spans="1:9" ht="12.75">
      <c r="A410" s="10"/>
      <c r="B410" s="14"/>
      <c r="C410" s="15"/>
      <c r="D410" s="97">
        <f>COUNTIFS(ENTRIES!$K$2:$K$1913,$B410,ENTRIES!H$2:H$1913,"A")</f>
        <v>0</v>
      </c>
      <c r="E410" s="97">
        <f>COUNTIFS(ENTRIES!$K$2:$K$1913,$B410,ENTRIES!I$2:I$1913,"Award")</f>
        <v>0</v>
      </c>
      <c r="F410" s="15"/>
      <c r="G410" s="15"/>
      <c r="H410" s="14"/>
      <c r="I410" s="20"/>
    </row>
    <row r="411" spans="1:9" ht="12.75">
      <c r="A411" s="10"/>
      <c r="B411" s="14"/>
      <c r="C411" s="15"/>
      <c r="D411" s="97">
        <f>COUNTIFS(ENTRIES!$K$2:$K$1913,$B411,ENTRIES!H$2:H$1913,"A")</f>
        <v>0</v>
      </c>
      <c r="E411" s="97">
        <f>COUNTIFS(ENTRIES!$K$2:$K$1913,$B411,ENTRIES!I$2:I$1913,"Award")</f>
        <v>0</v>
      </c>
      <c r="F411" s="15"/>
      <c r="G411" s="15"/>
      <c r="H411" s="14"/>
      <c r="I411" s="20"/>
    </row>
    <row r="412" spans="1:9" ht="12.75">
      <c r="A412" s="10"/>
      <c r="B412" s="14"/>
      <c r="C412" s="15"/>
      <c r="D412" s="97">
        <f>COUNTIFS(ENTRIES!$K$2:$K$1913,$B412,ENTRIES!H$2:H$1913,"A")</f>
        <v>0</v>
      </c>
      <c r="E412" s="97">
        <f>COUNTIFS(ENTRIES!$K$2:$K$1913,$B412,ENTRIES!I$2:I$1913,"Award")</f>
        <v>0</v>
      </c>
      <c r="F412" s="15"/>
      <c r="G412" s="15"/>
      <c r="H412" s="14"/>
      <c r="I412" s="20"/>
    </row>
    <row r="413" spans="1:9" ht="12.75">
      <c r="A413" s="10"/>
      <c r="B413" s="14"/>
      <c r="C413" s="15"/>
      <c r="D413" s="97">
        <f>COUNTIFS(ENTRIES!$K$2:$K$1913,$B413,ENTRIES!H$2:H$1913,"A")</f>
        <v>0</v>
      </c>
      <c r="E413" s="97">
        <f>COUNTIFS(ENTRIES!$K$2:$K$1913,$B413,ENTRIES!I$2:I$1913,"Award")</f>
        <v>0</v>
      </c>
      <c r="F413" s="15"/>
      <c r="G413" s="15"/>
      <c r="H413" s="14"/>
      <c r="I413" s="20"/>
    </row>
    <row r="414" spans="1:9" ht="12.75">
      <c r="A414" s="10"/>
      <c r="B414" s="14"/>
      <c r="C414" s="15"/>
      <c r="D414" s="97">
        <f>COUNTIFS(ENTRIES!$K$2:$K$1913,$B414,ENTRIES!H$2:H$1913,"A")</f>
        <v>0</v>
      </c>
      <c r="E414" s="97">
        <f>COUNTIFS(ENTRIES!$K$2:$K$1913,$B414,ENTRIES!I$2:I$1913,"Award")</f>
        <v>0</v>
      </c>
      <c r="F414" s="15"/>
      <c r="G414" s="15"/>
      <c r="H414" s="14"/>
      <c r="I414" s="20"/>
    </row>
    <row r="415" spans="1:9" ht="12.75">
      <c r="A415" s="10"/>
      <c r="B415" s="14"/>
      <c r="C415" s="15"/>
      <c r="D415" s="97">
        <f>COUNTIFS(ENTRIES!$K$2:$K$1913,$B415,ENTRIES!H$2:H$1913,"A")</f>
        <v>0</v>
      </c>
      <c r="E415" s="97">
        <f>COUNTIFS(ENTRIES!$K$2:$K$1913,$B415,ENTRIES!I$2:I$1913,"Award")</f>
        <v>0</v>
      </c>
      <c r="F415" s="15"/>
      <c r="G415" s="15"/>
      <c r="H415" s="14"/>
      <c r="I415" s="20"/>
    </row>
    <row r="416" spans="1:9" ht="12.75">
      <c r="A416" s="10"/>
      <c r="B416" s="14"/>
      <c r="C416" s="15"/>
      <c r="D416" s="97">
        <f>COUNTIFS(ENTRIES!$K$2:$K$1913,$B416,ENTRIES!H$2:H$1913,"A")</f>
        <v>0</v>
      </c>
      <c r="E416" s="97">
        <f>COUNTIFS(ENTRIES!$K$2:$K$1913,$B416,ENTRIES!I$2:I$1913,"Award")</f>
        <v>0</v>
      </c>
      <c r="F416" s="15"/>
      <c r="G416" s="15"/>
      <c r="H416" s="14"/>
      <c r="I416" s="20"/>
    </row>
    <row r="417" spans="1:9" ht="12.75">
      <c r="A417" s="10"/>
      <c r="B417" s="14"/>
      <c r="C417" s="15"/>
      <c r="D417" s="97">
        <f>COUNTIFS(ENTRIES!$K$2:$K$1913,$B417,ENTRIES!H$2:H$1913,"A")</f>
        <v>0</v>
      </c>
      <c r="E417" s="97">
        <f>COUNTIFS(ENTRIES!$K$2:$K$1913,$B417,ENTRIES!I$2:I$1913,"Award")</f>
        <v>0</v>
      </c>
      <c r="F417" s="15"/>
      <c r="G417" s="15"/>
      <c r="H417" s="14"/>
      <c r="I417" s="20"/>
    </row>
    <row r="418" spans="1:9" ht="12.75">
      <c r="A418" s="10"/>
      <c r="B418" s="14"/>
      <c r="C418" s="15"/>
      <c r="D418" s="97">
        <f>COUNTIFS(ENTRIES!$K$2:$K$1913,$B418,ENTRIES!H$2:H$1913,"A")</f>
        <v>0</v>
      </c>
      <c r="E418" s="97">
        <f>COUNTIFS(ENTRIES!$K$2:$K$1913,$B418,ENTRIES!I$2:I$1913,"Award")</f>
        <v>0</v>
      </c>
      <c r="F418" s="15"/>
      <c r="G418" s="15"/>
      <c r="H418" s="14"/>
      <c r="I418" s="20"/>
    </row>
    <row r="419" spans="1:9" ht="12.75">
      <c r="A419" s="10"/>
      <c r="B419" s="14"/>
      <c r="C419" s="15"/>
      <c r="D419" s="97">
        <f>COUNTIFS(ENTRIES!$K$2:$K$1913,$B419,ENTRIES!H$2:H$1913,"A")</f>
        <v>0</v>
      </c>
      <c r="E419" s="97">
        <f>COUNTIFS(ENTRIES!$K$2:$K$1913,$B419,ENTRIES!I$2:I$1913,"Award")</f>
        <v>0</v>
      </c>
      <c r="F419" s="15"/>
      <c r="G419" s="15"/>
      <c r="H419" s="14"/>
      <c r="I419" s="20"/>
    </row>
    <row r="420" spans="1:9" ht="12.75">
      <c r="A420" s="10"/>
      <c r="B420" s="14"/>
      <c r="C420" s="15"/>
      <c r="D420" s="97">
        <f>COUNTIFS(ENTRIES!$K$2:$K$1913,$B420,ENTRIES!H$2:H$1913,"A")</f>
        <v>0</v>
      </c>
      <c r="E420" s="97">
        <f>COUNTIFS(ENTRIES!$K$2:$K$1913,$B420,ENTRIES!I$2:I$1913,"Award")</f>
        <v>0</v>
      </c>
      <c r="F420" s="15"/>
      <c r="G420" s="15"/>
      <c r="H420" s="14"/>
      <c r="I420" s="20"/>
    </row>
    <row r="421" spans="1:9" ht="12.75">
      <c r="A421" s="10"/>
      <c r="B421" s="14"/>
      <c r="C421" s="15"/>
      <c r="D421" s="97">
        <f>COUNTIFS(ENTRIES!$K$2:$K$1913,$B421,ENTRIES!H$2:H$1913,"A")</f>
        <v>0</v>
      </c>
      <c r="E421" s="97">
        <f>COUNTIFS(ENTRIES!$K$2:$K$1913,$B421,ENTRIES!I$2:I$1913,"Award")</f>
        <v>0</v>
      </c>
      <c r="F421" s="15"/>
      <c r="G421" s="15"/>
      <c r="H421" s="14"/>
      <c r="I421" s="20"/>
    </row>
    <row r="422" spans="1:9" ht="12.75">
      <c r="A422" s="10"/>
      <c r="B422" s="14"/>
      <c r="C422" s="15"/>
      <c r="D422" s="97">
        <f>COUNTIFS(ENTRIES!$K$2:$K$1913,$B422,ENTRIES!H$2:H$1913,"A")</f>
        <v>0</v>
      </c>
      <c r="E422" s="97">
        <f>COUNTIFS(ENTRIES!$K$2:$K$1913,$B422,ENTRIES!I$2:I$1913,"Award")</f>
        <v>0</v>
      </c>
      <c r="F422" s="15"/>
      <c r="G422" s="15"/>
      <c r="H422" s="14"/>
      <c r="I422" s="20"/>
    </row>
    <row r="423" spans="1:9" ht="12.75">
      <c r="A423" s="10"/>
      <c r="B423" s="14"/>
      <c r="C423" s="15"/>
      <c r="D423" s="97">
        <f>COUNTIFS(ENTRIES!$K$2:$K$1913,$B423,ENTRIES!H$2:H$1913,"A")</f>
        <v>0</v>
      </c>
      <c r="E423" s="97">
        <f>COUNTIFS(ENTRIES!$K$2:$K$1913,$B423,ENTRIES!I$2:I$1913,"Award")</f>
        <v>0</v>
      </c>
      <c r="F423" s="15"/>
      <c r="G423" s="15"/>
      <c r="H423" s="14"/>
      <c r="I423" s="20"/>
    </row>
    <row r="424" spans="1:9" ht="12.75">
      <c r="A424" s="10"/>
      <c r="B424" s="14"/>
      <c r="C424" s="15"/>
      <c r="D424" s="97">
        <f>COUNTIFS(ENTRIES!$K$2:$K$1913,$B424,ENTRIES!H$2:H$1913,"A")</f>
        <v>0</v>
      </c>
      <c r="E424" s="97">
        <f>COUNTIFS(ENTRIES!$K$2:$K$1913,$B424,ENTRIES!I$2:I$1913,"Award")</f>
        <v>0</v>
      </c>
      <c r="F424" s="15"/>
      <c r="G424" s="15"/>
      <c r="H424" s="14"/>
      <c r="I424" s="20"/>
    </row>
    <row r="425" spans="1:9" ht="12.75">
      <c r="A425" s="10"/>
      <c r="B425" s="14"/>
      <c r="C425" s="15"/>
      <c r="D425" s="97">
        <f>COUNTIFS(ENTRIES!$K$2:$K$1913,$B425,ENTRIES!H$2:H$1913,"A")</f>
        <v>0</v>
      </c>
      <c r="E425" s="97">
        <f>COUNTIFS(ENTRIES!$K$2:$K$1913,$B425,ENTRIES!I$2:I$1913,"Award")</f>
        <v>0</v>
      </c>
      <c r="F425" s="15"/>
      <c r="G425" s="15"/>
      <c r="H425" s="14"/>
      <c r="I425" s="20"/>
    </row>
    <row r="426" spans="1:9" ht="12.75">
      <c r="A426" s="10"/>
      <c r="B426" s="14"/>
      <c r="C426" s="15"/>
      <c r="D426" s="97">
        <f>COUNTIFS(ENTRIES!$K$2:$K$1913,$B426,ENTRIES!H$2:H$1913,"A")</f>
        <v>0</v>
      </c>
      <c r="E426" s="97">
        <f>COUNTIFS(ENTRIES!$K$2:$K$1913,$B426,ENTRIES!I$2:I$1913,"Award")</f>
        <v>0</v>
      </c>
      <c r="F426" s="15"/>
      <c r="G426" s="15"/>
      <c r="H426" s="14"/>
      <c r="I426" s="20"/>
    </row>
    <row r="427" spans="1:9" ht="12.75">
      <c r="A427" s="10"/>
      <c r="B427" s="14"/>
      <c r="C427" s="15"/>
      <c r="D427" s="97">
        <f>COUNTIFS(ENTRIES!$K$2:$K$1913,$B427,ENTRIES!H$2:H$1913,"A")</f>
        <v>0</v>
      </c>
      <c r="E427" s="97">
        <f>COUNTIFS(ENTRIES!$K$2:$K$1913,$B427,ENTRIES!I$2:I$1913,"Award")</f>
        <v>0</v>
      </c>
      <c r="F427" s="15"/>
      <c r="G427" s="15"/>
      <c r="H427" s="14"/>
      <c r="I427" s="20"/>
    </row>
    <row r="428" spans="1:9" ht="12.75">
      <c r="A428" s="10"/>
      <c r="B428" s="14"/>
      <c r="C428" s="15"/>
      <c r="D428" s="97">
        <f>COUNTIFS(ENTRIES!$K$2:$K$1913,$B428,ENTRIES!H$2:H$1913,"A")</f>
        <v>0</v>
      </c>
      <c r="E428" s="97">
        <f>COUNTIFS(ENTRIES!$K$2:$K$1913,$B428,ENTRIES!I$2:I$1913,"Award")</f>
        <v>0</v>
      </c>
      <c r="F428" s="15"/>
      <c r="G428" s="15"/>
      <c r="H428" s="14"/>
      <c r="I428" s="20"/>
    </row>
    <row r="429" spans="1:9" ht="12.75">
      <c r="A429" s="10"/>
      <c r="B429" s="14"/>
      <c r="C429" s="15"/>
      <c r="D429" s="97">
        <f>COUNTIFS(ENTRIES!$K$2:$K$1913,$B429,ENTRIES!H$2:H$1913,"A")</f>
        <v>0</v>
      </c>
      <c r="E429" s="97">
        <f>COUNTIFS(ENTRIES!$K$2:$K$1913,$B429,ENTRIES!I$2:I$1913,"Award")</f>
        <v>0</v>
      </c>
      <c r="F429" s="15"/>
      <c r="G429" s="15"/>
      <c r="H429" s="14"/>
      <c r="I429" s="20"/>
    </row>
    <row r="430" spans="1:9" ht="12.75">
      <c r="A430" s="10"/>
      <c r="B430" s="14"/>
      <c r="C430" s="15"/>
      <c r="D430" s="97">
        <f>COUNTIFS(ENTRIES!$K$2:$K$1913,$B430,ENTRIES!H$2:H$1913,"A")</f>
        <v>0</v>
      </c>
      <c r="E430" s="97">
        <f>COUNTIFS(ENTRIES!$K$2:$K$1913,$B430,ENTRIES!I$2:I$1913,"Award")</f>
        <v>0</v>
      </c>
      <c r="F430" s="15"/>
      <c r="G430" s="15"/>
      <c r="H430" s="14"/>
      <c r="I430" s="20"/>
    </row>
    <row r="431" spans="1:9" ht="12.75">
      <c r="A431" s="10"/>
      <c r="B431" s="14"/>
      <c r="C431" s="15"/>
      <c r="D431" s="97">
        <f>COUNTIFS(ENTRIES!$K$2:$K$1913,$B431,ENTRIES!H$2:H$1913,"A")</f>
        <v>0</v>
      </c>
      <c r="E431" s="97">
        <f>COUNTIFS(ENTRIES!$K$2:$K$1913,$B431,ENTRIES!I$2:I$1913,"Award")</f>
        <v>0</v>
      </c>
      <c r="F431" s="15"/>
      <c r="G431" s="15"/>
      <c r="H431" s="14"/>
      <c r="I431" s="20"/>
    </row>
    <row r="432" spans="1:9" ht="12.75">
      <c r="A432" s="10"/>
      <c r="B432" s="14"/>
      <c r="C432" s="15"/>
      <c r="D432" s="97">
        <f>COUNTIFS(ENTRIES!$K$2:$K$1913,$B432,ENTRIES!H$2:H$1913,"A")</f>
        <v>0</v>
      </c>
      <c r="E432" s="97">
        <f>COUNTIFS(ENTRIES!$K$2:$K$1913,$B432,ENTRIES!I$2:I$1913,"Award")</f>
        <v>0</v>
      </c>
      <c r="F432" s="15"/>
      <c r="G432" s="15"/>
      <c r="H432" s="14"/>
      <c r="I432" s="20"/>
    </row>
    <row r="433" spans="1:9" ht="12.75">
      <c r="A433" s="10"/>
      <c r="B433" s="14"/>
      <c r="C433" s="15"/>
      <c r="D433" s="97">
        <f>COUNTIFS(ENTRIES!$K$2:$K$1913,$B433,ENTRIES!H$2:H$1913,"A")</f>
        <v>0</v>
      </c>
      <c r="E433" s="97">
        <f>COUNTIFS(ENTRIES!$K$2:$K$1913,$B433,ENTRIES!I$2:I$1913,"Award")</f>
        <v>0</v>
      </c>
      <c r="F433" s="15"/>
      <c r="G433" s="15"/>
      <c r="H433" s="14"/>
      <c r="I433" s="20"/>
    </row>
    <row r="434" spans="1:9" ht="12.75">
      <c r="A434" s="10"/>
      <c r="B434" s="14"/>
      <c r="C434" s="15"/>
      <c r="D434" s="97">
        <f>COUNTIFS(ENTRIES!$K$2:$K$1913,$B434,ENTRIES!H$2:H$1913,"A")</f>
        <v>0</v>
      </c>
      <c r="E434" s="97">
        <f>COUNTIFS(ENTRIES!$K$2:$K$1913,$B434,ENTRIES!I$2:I$1913,"Award")</f>
        <v>0</v>
      </c>
      <c r="F434" s="15"/>
      <c r="G434" s="15"/>
      <c r="H434" s="14"/>
      <c r="I434" s="20"/>
    </row>
    <row r="435" spans="1:9" ht="12.75">
      <c r="A435" s="10"/>
      <c r="B435" s="14"/>
      <c r="C435" s="15"/>
      <c r="D435" s="97">
        <f>COUNTIFS(ENTRIES!$K$2:$K$1913,$B435,ENTRIES!H$2:H$1913,"A")</f>
        <v>0</v>
      </c>
      <c r="E435" s="97">
        <f>COUNTIFS(ENTRIES!$K$2:$K$1913,$B435,ENTRIES!I$2:I$1913,"Award")</f>
        <v>0</v>
      </c>
      <c r="F435" s="15"/>
      <c r="G435" s="15"/>
      <c r="H435" s="14"/>
      <c r="I435" s="20"/>
    </row>
    <row r="436" spans="1:9" ht="12.75">
      <c r="A436" s="10"/>
      <c r="B436" s="14"/>
      <c r="C436" s="15"/>
      <c r="D436" s="97">
        <f>COUNTIFS(ENTRIES!$K$2:$K$1913,$B436,ENTRIES!H$2:H$1913,"A")</f>
        <v>0</v>
      </c>
      <c r="E436" s="97">
        <f>COUNTIFS(ENTRIES!$K$2:$K$1913,$B436,ENTRIES!I$2:I$1913,"Award")</f>
        <v>0</v>
      </c>
      <c r="F436" s="15"/>
      <c r="G436" s="15"/>
      <c r="H436" s="14"/>
      <c r="I436" s="20"/>
    </row>
    <row r="437" spans="1:9" ht="12.75">
      <c r="A437" s="10"/>
      <c r="B437" s="14"/>
      <c r="C437" s="15"/>
      <c r="D437" s="97">
        <f>COUNTIFS(ENTRIES!$K$2:$K$1913,$B437,ENTRIES!H$2:H$1913,"A")</f>
        <v>0</v>
      </c>
      <c r="E437" s="97">
        <f>COUNTIFS(ENTRIES!$K$2:$K$1913,$B437,ENTRIES!I$2:I$1913,"Award")</f>
        <v>0</v>
      </c>
      <c r="F437" s="15"/>
      <c r="G437" s="15"/>
      <c r="H437" s="14"/>
      <c r="I437" s="20"/>
    </row>
    <row r="438" spans="1:9" ht="12.75">
      <c r="A438" s="10"/>
      <c r="B438" s="14"/>
      <c r="C438" s="15"/>
      <c r="D438" s="97">
        <f>COUNTIFS(ENTRIES!$K$2:$K$1913,$B438,ENTRIES!H$2:H$1913,"A")</f>
        <v>0</v>
      </c>
      <c r="E438" s="97">
        <f>COUNTIFS(ENTRIES!$K$2:$K$1913,$B438,ENTRIES!I$2:I$1913,"Award")</f>
        <v>0</v>
      </c>
      <c r="F438" s="15"/>
      <c r="G438" s="15"/>
      <c r="H438" s="14"/>
      <c r="I438" s="20"/>
    </row>
    <row r="439" spans="1:9" ht="12.75">
      <c r="A439" s="10"/>
      <c r="B439" s="14"/>
      <c r="C439" s="15"/>
      <c r="D439" s="97">
        <f>COUNTIFS(ENTRIES!$K$2:$K$1913,$B439,ENTRIES!H$2:H$1913,"A")</f>
        <v>0</v>
      </c>
      <c r="E439" s="97">
        <f>COUNTIFS(ENTRIES!$K$2:$K$1913,$B439,ENTRIES!I$2:I$1913,"Award")</f>
        <v>0</v>
      </c>
      <c r="F439" s="15"/>
      <c r="G439" s="15"/>
      <c r="H439" s="14"/>
      <c r="I439" s="20"/>
    </row>
    <row r="440" spans="1:9" ht="12.75">
      <c r="A440" s="10"/>
      <c r="B440" s="14"/>
      <c r="C440" s="15"/>
      <c r="D440" s="97">
        <f>COUNTIFS(ENTRIES!$K$2:$K$1913,$B440,ENTRIES!H$2:H$1913,"A")</f>
        <v>0</v>
      </c>
      <c r="E440" s="97">
        <f>COUNTIFS(ENTRIES!$K$2:$K$1913,$B440,ENTRIES!I$2:I$1913,"Award")</f>
        <v>0</v>
      </c>
      <c r="F440" s="15"/>
      <c r="G440" s="15"/>
      <c r="H440" s="14"/>
      <c r="I440" s="20"/>
    </row>
    <row r="441" spans="1:9" ht="12.75">
      <c r="A441" s="10"/>
      <c r="B441" s="14"/>
      <c r="C441" s="15"/>
      <c r="D441" s="97">
        <f>COUNTIFS(ENTRIES!$K$2:$K$1913,$B441,ENTRIES!H$2:H$1913,"A")</f>
        <v>0</v>
      </c>
      <c r="E441" s="97">
        <f>COUNTIFS(ENTRIES!$K$2:$K$1913,$B441,ENTRIES!I$2:I$1913,"Award")</f>
        <v>0</v>
      </c>
      <c r="F441" s="15"/>
      <c r="G441" s="15"/>
      <c r="H441" s="14"/>
      <c r="I441" s="20"/>
    </row>
    <row r="442" spans="1:9" ht="12.75">
      <c r="A442" s="10"/>
      <c r="B442" s="14"/>
      <c r="C442" s="15"/>
      <c r="D442" s="97">
        <f>COUNTIFS(ENTRIES!$K$2:$K$1913,$B442,ENTRIES!H$2:H$1913,"A")</f>
        <v>0</v>
      </c>
      <c r="E442" s="97">
        <f>COUNTIFS(ENTRIES!$K$2:$K$1913,$B442,ENTRIES!I$2:I$1913,"Award")</f>
        <v>0</v>
      </c>
      <c r="F442" s="15"/>
      <c r="G442" s="15"/>
      <c r="H442" s="14"/>
      <c r="I442" s="20"/>
    </row>
    <row r="443" spans="1:9" ht="12.75">
      <c r="A443" s="10"/>
      <c r="B443" s="14"/>
      <c r="C443" s="15"/>
      <c r="D443" s="97">
        <f>COUNTIFS(ENTRIES!$K$2:$K$1913,$B443,ENTRIES!H$2:H$1913,"A")</f>
        <v>0</v>
      </c>
      <c r="E443" s="97">
        <f>COUNTIFS(ENTRIES!$K$2:$K$1913,$B443,ENTRIES!I$2:I$1913,"Award")</f>
        <v>0</v>
      </c>
      <c r="F443" s="15"/>
      <c r="G443" s="15"/>
      <c r="H443" s="14"/>
      <c r="I443" s="20"/>
    </row>
    <row r="444" spans="1:9" ht="12.75">
      <c r="A444" s="10"/>
      <c r="B444" s="14"/>
      <c r="C444" s="15"/>
      <c r="D444" s="97">
        <f>COUNTIFS(ENTRIES!$K$2:$K$1913,$B444,ENTRIES!H$2:H$1913,"A")</f>
        <v>0</v>
      </c>
      <c r="E444" s="97">
        <f>COUNTIFS(ENTRIES!$K$2:$K$1913,$B444,ENTRIES!I$2:I$1913,"Award")</f>
        <v>0</v>
      </c>
      <c r="F444" s="15"/>
      <c r="G444" s="15"/>
      <c r="H444" s="14"/>
      <c r="I444" s="20"/>
    </row>
    <row r="445" spans="1:9" ht="12.75">
      <c r="A445" s="10"/>
      <c r="B445" s="14"/>
      <c r="C445" s="15"/>
      <c r="D445" s="97">
        <f>COUNTIFS(ENTRIES!$K$2:$K$1913,$B445,ENTRIES!H$2:H$1913,"A")</f>
        <v>0</v>
      </c>
      <c r="E445" s="97">
        <f>COUNTIFS(ENTRIES!$K$2:$K$1913,$B445,ENTRIES!I$2:I$1913,"Award")</f>
        <v>0</v>
      </c>
      <c r="F445" s="15"/>
      <c r="G445" s="15"/>
      <c r="H445" s="14"/>
      <c r="I445" s="20"/>
    </row>
    <row r="446" spans="1:9" ht="12.75">
      <c r="A446" s="10"/>
      <c r="B446" s="14"/>
      <c r="C446" s="15"/>
      <c r="D446" s="97">
        <f>COUNTIFS(ENTRIES!$K$2:$K$1913,$B446,ENTRIES!H$2:H$1913,"A")</f>
        <v>0</v>
      </c>
      <c r="E446" s="97">
        <f>COUNTIFS(ENTRIES!$K$2:$K$1913,$B446,ENTRIES!I$2:I$1913,"Award")</f>
        <v>0</v>
      </c>
      <c r="F446" s="15"/>
      <c r="G446" s="15"/>
      <c r="H446" s="14"/>
      <c r="I446" s="20"/>
    </row>
    <row r="447" spans="1:9" ht="12.75">
      <c r="A447" s="10"/>
      <c r="B447" s="14"/>
      <c r="C447" s="15"/>
      <c r="D447" s="97">
        <f>COUNTIFS(ENTRIES!$K$2:$K$1913,$B447,ENTRIES!H$2:H$1913,"A")</f>
        <v>0</v>
      </c>
      <c r="E447" s="97">
        <f>COUNTIFS(ENTRIES!$K$2:$K$1913,$B447,ENTRIES!I$2:I$1913,"Award")</f>
        <v>0</v>
      </c>
      <c r="F447" s="15"/>
      <c r="G447" s="15"/>
      <c r="H447" s="14"/>
      <c r="I447" s="20"/>
    </row>
    <row r="448" spans="1:9" ht="12.75">
      <c r="A448" s="10"/>
      <c r="B448" s="14"/>
      <c r="C448" s="15"/>
      <c r="D448" s="97">
        <f>COUNTIFS(ENTRIES!$K$2:$K$1913,$B448,ENTRIES!H$2:H$1913,"A")</f>
        <v>0</v>
      </c>
      <c r="E448" s="97">
        <f>COUNTIFS(ENTRIES!$K$2:$K$1913,$B448,ENTRIES!I$2:I$1913,"Award")</f>
        <v>0</v>
      </c>
      <c r="F448" s="15"/>
      <c r="G448" s="15"/>
      <c r="H448" s="14"/>
      <c r="I448" s="20"/>
    </row>
    <row r="449" spans="1:9" ht="12.75">
      <c r="A449" s="10"/>
      <c r="B449" s="14"/>
      <c r="C449" s="15"/>
      <c r="D449" s="97">
        <f>COUNTIFS(ENTRIES!$K$2:$K$1913,$B449,ENTRIES!H$2:H$1913,"A")</f>
        <v>0</v>
      </c>
      <c r="E449" s="97">
        <f>COUNTIFS(ENTRIES!$K$2:$K$1913,$B449,ENTRIES!I$2:I$1913,"Award")</f>
        <v>0</v>
      </c>
      <c r="F449" s="15"/>
      <c r="G449" s="15"/>
      <c r="H449" s="14"/>
      <c r="I449" s="20"/>
    </row>
    <row r="450" spans="1:9" ht="12.75">
      <c r="A450" s="10"/>
      <c r="B450" s="14"/>
      <c r="C450" s="15"/>
      <c r="D450" s="97">
        <f>COUNTIFS(ENTRIES!$K$2:$K$1913,$B450,ENTRIES!H$2:H$1913,"A")</f>
        <v>0</v>
      </c>
      <c r="E450" s="97">
        <f>COUNTIFS(ENTRIES!$K$2:$K$1913,$B450,ENTRIES!I$2:I$1913,"Award")</f>
        <v>0</v>
      </c>
      <c r="F450" s="15"/>
      <c r="G450" s="15"/>
      <c r="H450" s="14"/>
      <c r="I450" s="20"/>
    </row>
    <row r="451" spans="1:9" ht="12.75">
      <c r="A451" s="10"/>
      <c r="B451" s="14"/>
      <c r="C451" s="15"/>
      <c r="D451" s="97">
        <f>COUNTIFS(ENTRIES!$K$2:$K$1913,$B451,ENTRIES!H$2:H$1913,"A")</f>
        <v>0</v>
      </c>
      <c r="E451" s="97">
        <f>COUNTIFS(ENTRIES!$K$2:$K$1913,$B451,ENTRIES!I$2:I$1913,"Award")</f>
        <v>0</v>
      </c>
      <c r="F451" s="15"/>
      <c r="G451" s="15"/>
      <c r="H451" s="14"/>
      <c r="I451" s="20"/>
    </row>
    <row r="452" spans="1:9" ht="12.75">
      <c r="A452" s="10"/>
      <c r="B452" s="14"/>
      <c r="C452" s="15"/>
      <c r="D452" s="97">
        <f>COUNTIFS(ENTRIES!$K$2:$K$1913,$B452,ENTRIES!H$2:H$1913,"A")</f>
        <v>0</v>
      </c>
      <c r="E452" s="97">
        <f>COUNTIFS(ENTRIES!$K$2:$K$1913,$B452,ENTRIES!I$2:I$1913,"Award")</f>
        <v>0</v>
      </c>
      <c r="F452" s="15"/>
      <c r="G452" s="15"/>
      <c r="H452" s="14"/>
      <c r="I452" s="20"/>
    </row>
    <row r="453" spans="1:9" ht="12.75">
      <c r="A453" s="10"/>
      <c r="B453" s="14"/>
      <c r="C453" s="15"/>
      <c r="D453" s="97">
        <f>COUNTIFS(ENTRIES!$K$2:$K$1913,$B453,ENTRIES!H$2:H$1913,"A")</f>
        <v>0</v>
      </c>
      <c r="E453" s="97">
        <f>COUNTIFS(ENTRIES!$K$2:$K$1913,$B453,ENTRIES!I$2:I$1913,"Award")</f>
        <v>0</v>
      </c>
      <c r="F453" s="15"/>
      <c r="G453" s="15"/>
      <c r="H453" s="14"/>
      <c r="I453" s="20"/>
    </row>
    <row r="454" spans="1:9" ht="12.75">
      <c r="A454" s="10"/>
      <c r="B454" s="14"/>
      <c r="C454" s="15"/>
      <c r="D454" s="97">
        <f>COUNTIFS(ENTRIES!$K$2:$K$1913,$B454,ENTRIES!H$2:H$1913,"A")</f>
        <v>0</v>
      </c>
      <c r="E454" s="97">
        <f>COUNTIFS(ENTRIES!$K$2:$K$1913,$B454,ENTRIES!I$2:I$1913,"Award")</f>
        <v>0</v>
      </c>
      <c r="F454" s="15"/>
      <c r="G454" s="15"/>
      <c r="H454" s="14"/>
      <c r="I454" s="20"/>
    </row>
    <row r="455" spans="1:9" ht="12.75">
      <c r="A455" s="10"/>
      <c r="B455" s="14"/>
      <c r="C455" s="15"/>
      <c r="D455" s="97">
        <f>COUNTIFS(ENTRIES!$K$2:$K$1913,$B455,ENTRIES!H$2:H$1913,"A")</f>
        <v>0</v>
      </c>
      <c r="E455" s="97">
        <f>COUNTIFS(ENTRIES!$K$2:$K$1913,$B455,ENTRIES!I$2:I$1913,"Award")</f>
        <v>0</v>
      </c>
      <c r="F455" s="15"/>
      <c r="G455" s="15"/>
      <c r="H455" s="14"/>
      <c r="I455" s="20"/>
    </row>
    <row r="456" spans="1:9" ht="12.75">
      <c r="A456" s="10"/>
      <c r="B456" s="14"/>
      <c r="C456" s="15"/>
      <c r="D456" s="97">
        <f>COUNTIFS(ENTRIES!$K$2:$K$1913,$B456,ENTRIES!H$2:H$1913,"A")</f>
        <v>0</v>
      </c>
      <c r="E456" s="97">
        <f>COUNTIFS(ENTRIES!$K$2:$K$1913,$B456,ENTRIES!I$2:I$1913,"Award")</f>
        <v>0</v>
      </c>
      <c r="F456" s="15"/>
      <c r="G456" s="15"/>
      <c r="H456" s="14"/>
      <c r="I456" s="20"/>
    </row>
    <row r="457" spans="1:9" ht="12.75">
      <c r="A457" s="10"/>
      <c r="B457" s="14"/>
      <c r="C457" s="15"/>
      <c r="D457" s="97">
        <f>COUNTIFS(ENTRIES!$K$2:$K$1913,$B457,ENTRIES!H$2:H$1913,"A")</f>
        <v>0</v>
      </c>
      <c r="E457" s="97">
        <f>COUNTIFS(ENTRIES!$K$2:$K$1913,$B457,ENTRIES!I$2:I$1913,"Award")</f>
        <v>0</v>
      </c>
      <c r="F457" s="15"/>
      <c r="G457" s="15"/>
      <c r="H457" s="14"/>
      <c r="I457" s="20"/>
    </row>
    <row r="458" spans="1:9" ht="12.75">
      <c r="A458" s="10"/>
      <c r="B458" s="14"/>
      <c r="C458" s="15"/>
      <c r="D458" s="97">
        <f>COUNTIFS(ENTRIES!$K$2:$K$1913,$B458,ENTRIES!H$2:H$1913,"A")</f>
        <v>0</v>
      </c>
      <c r="E458" s="97">
        <f>COUNTIFS(ENTRIES!$K$2:$K$1913,$B458,ENTRIES!I$2:I$1913,"Award")</f>
        <v>0</v>
      </c>
      <c r="F458" s="15"/>
      <c r="G458" s="15"/>
      <c r="H458" s="14"/>
      <c r="I458" s="20"/>
    </row>
    <row r="459" spans="1:9" ht="12.75">
      <c r="A459" s="10"/>
      <c r="B459" s="14"/>
      <c r="C459" s="15"/>
      <c r="D459" s="97">
        <f>COUNTIFS(ENTRIES!$K$2:$K$1913,$B459,ENTRIES!H$2:H$1913,"A")</f>
        <v>0</v>
      </c>
      <c r="E459" s="97">
        <f>COUNTIFS(ENTRIES!$K$2:$K$1913,$B459,ENTRIES!I$2:I$1913,"Award")</f>
        <v>0</v>
      </c>
      <c r="F459" s="15"/>
      <c r="G459" s="15"/>
      <c r="H459" s="14"/>
      <c r="I459" s="20"/>
    </row>
    <row r="460" spans="1:9" ht="12.75">
      <c r="A460" s="10"/>
      <c r="B460" s="14"/>
      <c r="C460" s="15"/>
      <c r="D460" s="97">
        <f>COUNTIFS(ENTRIES!$K$2:$K$1913,$B460,ENTRIES!H$2:H$1913,"A")</f>
        <v>0</v>
      </c>
      <c r="E460" s="97">
        <f>COUNTIFS(ENTRIES!$K$2:$K$1913,$B460,ENTRIES!I$2:I$1913,"Award")</f>
        <v>0</v>
      </c>
      <c r="F460" s="15"/>
      <c r="G460" s="15"/>
      <c r="H460" s="14"/>
      <c r="I460" s="20"/>
    </row>
    <row r="461" spans="1:9" ht="12.75">
      <c r="A461" s="10"/>
      <c r="B461" s="14"/>
      <c r="C461" s="15"/>
      <c r="D461" s="97">
        <f>COUNTIFS(ENTRIES!$K$2:$K$1913,$B461,ENTRIES!H$2:H$1913,"A")</f>
        <v>0</v>
      </c>
      <c r="E461" s="97">
        <f>COUNTIFS(ENTRIES!$K$2:$K$1913,$B461,ENTRIES!I$2:I$1913,"Award")</f>
        <v>0</v>
      </c>
      <c r="F461" s="15"/>
      <c r="G461" s="15"/>
      <c r="H461" s="14"/>
      <c r="I461" s="20"/>
    </row>
    <row r="462" spans="1:9" ht="12.75">
      <c r="A462" s="10"/>
      <c r="B462" s="14"/>
      <c r="C462" s="15"/>
      <c r="D462" s="97">
        <f>COUNTIFS(ENTRIES!$K$2:$K$1913,$B462,ENTRIES!H$2:H$1913,"A")</f>
        <v>0</v>
      </c>
      <c r="E462" s="97">
        <f>COUNTIFS(ENTRIES!$K$2:$K$1913,$B462,ENTRIES!I$2:I$1913,"Award")</f>
        <v>0</v>
      </c>
      <c r="F462" s="15"/>
      <c r="G462" s="15"/>
      <c r="H462" s="14"/>
      <c r="I462" s="20"/>
    </row>
    <row r="463" spans="1:9" ht="12.75">
      <c r="A463" s="10"/>
      <c r="B463" s="14"/>
      <c r="C463" s="15"/>
      <c r="D463" s="97">
        <f>COUNTIFS(ENTRIES!$K$2:$K$1913,$B463,ENTRIES!H$2:H$1913,"A")</f>
        <v>0</v>
      </c>
      <c r="E463" s="97">
        <f>COUNTIFS(ENTRIES!$K$2:$K$1913,$B463,ENTRIES!I$2:I$1913,"Award")</f>
        <v>0</v>
      </c>
      <c r="F463" s="15"/>
      <c r="G463" s="15"/>
      <c r="H463" s="14"/>
      <c r="I463" s="20"/>
    </row>
    <row r="464" spans="1:9" ht="12.75">
      <c r="A464" s="10"/>
      <c r="B464" s="14"/>
      <c r="C464" s="15"/>
      <c r="D464" s="97">
        <f>COUNTIFS(ENTRIES!$K$2:$K$1913,$B464,ENTRIES!H$2:H$1913,"A")</f>
        <v>0</v>
      </c>
      <c r="E464" s="97">
        <f>COUNTIFS(ENTRIES!$K$2:$K$1913,$B464,ENTRIES!I$2:I$1913,"Award")</f>
        <v>0</v>
      </c>
      <c r="F464" s="15"/>
      <c r="G464" s="15"/>
      <c r="H464" s="14"/>
      <c r="I464" s="20"/>
    </row>
    <row r="465" spans="1:9" ht="12.75">
      <c r="A465" s="10"/>
      <c r="B465" s="14"/>
      <c r="C465" s="15"/>
      <c r="D465" s="97">
        <f>COUNTIFS(ENTRIES!$K$2:$K$1913,$B465,ENTRIES!H$2:H$1913,"A")</f>
        <v>0</v>
      </c>
      <c r="E465" s="97">
        <f>COUNTIFS(ENTRIES!$K$2:$K$1913,$B465,ENTRIES!I$2:I$1913,"Award")</f>
        <v>0</v>
      </c>
      <c r="F465" s="15"/>
      <c r="G465" s="15"/>
      <c r="H465" s="14"/>
      <c r="I465" s="20"/>
    </row>
    <row r="466" spans="1:9" ht="12.75">
      <c r="A466" s="10"/>
      <c r="B466" s="14"/>
      <c r="C466" s="15"/>
      <c r="D466" s="97">
        <f>COUNTIFS(ENTRIES!$K$2:$K$1913,$B466,ENTRIES!H$2:H$1913,"A")</f>
        <v>0</v>
      </c>
      <c r="E466" s="97">
        <f>COUNTIFS(ENTRIES!$K$2:$K$1913,$B466,ENTRIES!I$2:I$1913,"Award")</f>
        <v>0</v>
      </c>
      <c r="F466" s="15"/>
      <c r="G466" s="15"/>
      <c r="H466" s="14"/>
      <c r="I466" s="20"/>
    </row>
    <row r="467" spans="1:9" ht="12.75">
      <c r="A467" s="10"/>
      <c r="B467" s="14"/>
      <c r="C467" s="15"/>
      <c r="D467" s="97">
        <f>COUNTIFS(ENTRIES!$K$2:$K$1913,$B467,ENTRIES!H$2:H$1913,"A")</f>
        <v>0</v>
      </c>
      <c r="E467" s="97">
        <f>COUNTIFS(ENTRIES!$K$2:$K$1913,$B467,ENTRIES!I$2:I$1913,"Award")</f>
        <v>0</v>
      </c>
      <c r="F467" s="15"/>
      <c r="G467" s="15"/>
      <c r="H467" s="14"/>
      <c r="I467" s="20"/>
    </row>
    <row r="468" spans="1:9" ht="12.75">
      <c r="A468" s="10"/>
      <c r="B468" s="14"/>
      <c r="C468" s="15"/>
      <c r="D468" s="97">
        <f>COUNTIFS(ENTRIES!$K$2:$K$1913,$B468,ENTRIES!H$2:H$1913,"A")</f>
        <v>0</v>
      </c>
      <c r="E468" s="97">
        <f>COUNTIFS(ENTRIES!$K$2:$K$1913,$B468,ENTRIES!I$2:I$1913,"Award")</f>
        <v>0</v>
      </c>
      <c r="F468" s="15"/>
      <c r="G468" s="15"/>
      <c r="H468" s="14"/>
      <c r="I468" s="20"/>
    </row>
    <row r="469" spans="1:9" ht="12.75">
      <c r="A469" s="10"/>
      <c r="B469" s="14"/>
      <c r="C469" s="15"/>
      <c r="D469" s="97">
        <f>COUNTIFS(ENTRIES!$K$2:$K$1913,$B469,ENTRIES!H$2:H$1913,"A")</f>
        <v>0</v>
      </c>
      <c r="E469" s="97">
        <f>COUNTIFS(ENTRIES!$K$2:$K$1913,$B469,ENTRIES!I$2:I$1913,"Award")</f>
        <v>0</v>
      </c>
      <c r="F469" s="15"/>
      <c r="G469" s="15"/>
      <c r="H469" s="14"/>
      <c r="I469" s="20"/>
    </row>
    <row r="470" spans="1:9" ht="12.75">
      <c r="A470" s="10"/>
      <c r="B470" s="14"/>
      <c r="C470" s="15"/>
      <c r="D470" s="97">
        <f>COUNTIFS(ENTRIES!$K$2:$K$1913,$B470,ENTRIES!H$2:H$1913,"A")</f>
        <v>0</v>
      </c>
      <c r="E470" s="97">
        <f>COUNTIFS(ENTRIES!$K$2:$K$1913,$B470,ENTRIES!I$2:I$1913,"Award")</f>
        <v>0</v>
      </c>
      <c r="F470" s="15"/>
      <c r="G470" s="15"/>
      <c r="H470" s="14"/>
      <c r="I470" s="20"/>
    </row>
    <row r="471" spans="1:9" ht="12.75">
      <c r="A471" s="10"/>
      <c r="B471" s="14"/>
      <c r="C471" s="15"/>
      <c r="D471" s="97">
        <f>COUNTIFS(ENTRIES!$K$2:$K$1913,$B471,ENTRIES!H$2:H$1913,"A")</f>
        <v>0</v>
      </c>
      <c r="E471" s="97">
        <f>COUNTIFS(ENTRIES!$K$2:$K$1913,$B471,ENTRIES!I$2:I$1913,"Award")</f>
        <v>0</v>
      </c>
      <c r="F471" s="15"/>
      <c r="G471" s="15"/>
      <c r="H471" s="14"/>
      <c r="I471" s="20"/>
    </row>
    <row r="472" spans="1:9" ht="12.75">
      <c r="A472" s="10"/>
      <c r="B472" s="14"/>
      <c r="C472" s="15"/>
      <c r="D472" s="97">
        <f>COUNTIFS(ENTRIES!$K$2:$K$1913,$B472,ENTRIES!H$2:H$1913,"A")</f>
        <v>0</v>
      </c>
      <c r="E472" s="97">
        <f>COUNTIFS(ENTRIES!$K$2:$K$1913,$B472,ENTRIES!I$2:I$1913,"Award")</f>
        <v>0</v>
      </c>
      <c r="F472" s="15"/>
      <c r="G472" s="15"/>
      <c r="H472" s="14"/>
      <c r="I472" s="20"/>
    </row>
    <row r="473" spans="1:9" ht="12.75">
      <c r="A473" s="10"/>
      <c r="B473" s="14"/>
      <c r="C473" s="15"/>
      <c r="D473" s="97">
        <f>COUNTIFS(ENTRIES!$K$2:$K$1913,$B473,ENTRIES!H$2:H$1913,"A")</f>
        <v>0</v>
      </c>
      <c r="E473" s="97">
        <f>COUNTIFS(ENTRIES!$K$2:$K$1913,$B473,ENTRIES!I$2:I$1913,"Award")</f>
        <v>0</v>
      </c>
      <c r="F473" s="15"/>
      <c r="G473" s="15"/>
      <c r="H473" s="14"/>
      <c r="I473" s="20"/>
    </row>
    <row r="474" spans="1:9" ht="12.75">
      <c r="A474" s="10"/>
      <c r="B474" s="14"/>
      <c r="C474" s="15"/>
      <c r="D474" s="97">
        <f>COUNTIFS(ENTRIES!$K$2:$K$1913,$B474,ENTRIES!H$2:H$1913,"A")</f>
        <v>0</v>
      </c>
      <c r="E474" s="97">
        <f>COUNTIFS(ENTRIES!$K$2:$K$1913,$B474,ENTRIES!I$2:I$1913,"Award")</f>
        <v>0</v>
      </c>
      <c r="F474" s="15"/>
      <c r="G474" s="15"/>
      <c r="H474" s="14"/>
      <c r="I474" s="20"/>
    </row>
    <row r="475" spans="1:9" ht="12.75">
      <c r="A475" s="10"/>
      <c r="B475" s="14"/>
      <c r="C475" s="15"/>
      <c r="D475" s="97">
        <f>COUNTIFS(ENTRIES!$K$2:$K$1913,$B475,ENTRIES!H$2:H$1913,"A")</f>
        <v>0</v>
      </c>
      <c r="E475" s="97">
        <f>COUNTIFS(ENTRIES!$K$2:$K$1913,$B475,ENTRIES!I$2:I$1913,"Award")</f>
        <v>0</v>
      </c>
      <c r="F475" s="15"/>
      <c r="G475" s="15"/>
      <c r="H475" s="14"/>
      <c r="I475" s="20"/>
    </row>
    <row r="476" spans="1:9" ht="12.75">
      <c r="A476" s="10"/>
      <c r="B476" s="14"/>
      <c r="C476" s="15"/>
      <c r="D476" s="97">
        <f>COUNTIFS(ENTRIES!$K$2:$K$1913,$B476,ENTRIES!H$2:H$1913,"A")</f>
        <v>0</v>
      </c>
      <c r="E476" s="97">
        <f>COUNTIFS(ENTRIES!$K$2:$K$1913,$B476,ENTRIES!I$2:I$1913,"Award")</f>
        <v>0</v>
      </c>
      <c r="F476" s="15"/>
      <c r="G476" s="15"/>
      <c r="H476" s="14"/>
      <c r="I476" s="20"/>
    </row>
    <row r="477" spans="1:9" ht="12.75">
      <c r="A477" s="10"/>
      <c r="B477" s="14"/>
      <c r="C477" s="15"/>
      <c r="D477" s="97">
        <f>COUNTIFS(ENTRIES!$K$2:$K$1913,$B477,ENTRIES!H$2:H$1913,"A")</f>
        <v>0</v>
      </c>
      <c r="E477" s="97">
        <f>COUNTIFS(ENTRIES!$K$2:$K$1913,$B477,ENTRIES!I$2:I$1913,"Award")</f>
        <v>0</v>
      </c>
      <c r="F477" s="15"/>
      <c r="G477" s="15"/>
      <c r="H477" s="14"/>
      <c r="I477" s="20"/>
    </row>
    <row r="478" spans="1:9" ht="12.75">
      <c r="A478" s="10"/>
      <c r="B478" s="14"/>
      <c r="C478" s="15"/>
      <c r="D478" s="97">
        <f>COUNTIFS(ENTRIES!$K$2:$K$1913,$B478,ENTRIES!H$2:H$1913,"A")</f>
        <v>0</v>
      </c>
      <c r="E478" s="97">
        <f>COUNTIFS(ENTRIES!$K$2:$K$1913,$B478,ENTRIES!I$2:I$1913,"Award")</f>
        <v>0</v>
      </c>
      <c r="F478" s="15"/>
      <c r="G478" s="15"/>
      <c r="H478" s="14"/>
      <c r="I478" s="20"/>
    </row>
    <row r="479" spans="1:9" ht="12.75">
      <c r="A479" s="10"/>
      <c r="B479" s="14"/>
      <c r="C479" s="15"/>
      <c r="D479" s="97">
        <f>COUNTIFS(ENTRIES!$K$2:$K$1913,$B479,ENTRIES!H$2:H$1913,"A")</f>
        <v>0</v>
      </c>
      <c r="E479" s="97">
        <f>COUNTIFS(ENTRIES!$K$2:$K$1913,$B479,ENTRIES!I$2:I$1913,"Award")</f>
        <v>0</v>
      </c>
      <c r="F479" s="15"/>
      <c r="G479" s="15"/>
      <c r="H479" s="14"/>
      <c r="I479" s="20"/>
    </row>
    <row r="480" spans="1:9" ht="12.75">
      <c r="A480" s="10"/>
      <c r="B480" s="14"/>
      <c r="C480" s="15"/>
      <c r="D480" s="97">
        <f>COUNTIFS(ENTRIES!$K$2:$K$1913,$B480,ENTRIES!H$2:H$1913,"A")</f>
        <v>0</v>
      </c>
      <c r="E480" s="97">
        <f>COUNTIFS(ENTRIES!$K$2:$K$1913,$B480,ENTRIES!I$2:I$1913,"Award")</f>
        <v>0</v>
      </c>
      <c r="F480" s="15"/>
      <c r="G480" s="15"/>
      <c r="H480" s="14"/>
      <c r="I480" s="20"/>
    </row>
    <row r="481" spans="1:9" ht="12.75">
      <c r="A481" s="10"/>
      <c r="B481" s="14"/>
      <c r="C481" s="15"/>
      <c r="D481" s="97">
        <f>COUNTIFS(ENTRIES!$K$2:$K$1913,$B481,ENTRIES!H$2:H$1913,"A")</f>
        <v>0</v>
      </c>
      <c r="E481" s="97">
        <f>COUNTIFS(ENTRIES!$K$2:$K$1913,$B481,ENTRIES!I$2:I$1913,"Award")</f>
        <v>0</v>
      </c>
      <c r="F481" s="15"/>
      <c r="G481" s="15"/>
      <c r="H481" s="14"/>
      <c r="I481" s="20"/>
    </row>
    <row r="482" spans="1:9" ht="12.75">
      <c r="A482" s="10"/>
      <c r="B482" s="14"/>
      <c r="C482" s="15"/>
      <c r="D482" s="97">
        <f>COUNTIFS(ENTRIES!$K$2:$K$1913,$B482,ENTRIES!H$2:H$1913,"A")</f>
        <v>0</v>
      </c>
      <c r="E482" s="97">
        <f>COUNTIFS(ENTRIES!$K$2:$K$1913,$B482,ENTRIES!I$2:I$1913,"Award")</f>
        <v>0</v>
      </c>
      <c r="F482" s="15"/>
      <c r="G482" s="15"/>
      <c r="H482" s="14"/>
      <c r="I482" s="20"/>
    </row>
    <row r="483" spans="1:9" ht="12.75">
      <c r="A483" s="10"/>
      <c r="B483" s="14"/>
      <c r="C483" s="15"/>
      <c r="D483" s="97">
        <f>COUNTIFS(ENTRIES!$K$2:$K$1913,$B483,ENTRIES!H$2:H$1913,"A")</f>
        <v>0</v>
      </c>
      <c r="E483" s="97">
        <f>COUNTIFS(ENTRIES!$K$2:$K$1913,$B483,ENTRIES!I$2:I$1913,"Award")</f>
        <v>0</v>
      </c>
      <c r="F483" s="15"/>
      <c r="G483" s="15"/>
      <c r="H483" s="14"/>
      <c r="I483" s="20"/>
    </row>
    <row r="484" spans="1:9" ht="12.75">
      <c r="A484" s="10"/>
      <c r="B484" s="14"/>
      <c r="C484" s="15"/>
      <c r="D484" s="97">
        <f>COUNTIFS(ENTRIES!$K$2:$K$1913,$B484,ENTRIES!H$2:H$1913,"A")</f>
        <v>0</v>
      </c>
      <c r="E484" s="97">
        <f>COUNTIFS(ENTRIES!$K$2:$K$1913,$B484,ENTRIES!I$2:I$1913,"Award")</f>
        <v>0</v>
      </c>
      <c r="F484" s="15"/>
      <c r="G484" s="15"/>
      <c r="H484" s="14"/>
      <c r="I484" s="20"/>
    </row>
    <row r="485" spans="1:9" ht="12.75">
      <c r="A485" s="10"/>
      <c r="B485" s="14"/>
      <c r="C485" s="15"/>
      <c r="D485" s="97">
        <f>COUNTIFS(ENTRIES!$K$2:$K$1913,$B485,ENTRIES!H$2:H$1913,"A")</f>
        <v>0</v>
      </c>
      <c r="E485" s="97">
        <f>COUNTIFS(ENTRIES!$K$2:$K$1913,$B485,ENTRIES!I$2:I$1913,"Award")</f>
        <v>0</v>
      </c>
      <c r="F485" s="15"/>
      <c r="G485" s="15"/>
      <c r="H485" s="14"/>
      <c r="I485" s="20"/>
    </row>
    <row r="486" spans="1:9" ht="12.75">
      <c r="A486" s="10"/>
      <c r="B486" s="14"/>
      <c r="C486" s="15"/>
      <c r="D486" s="97">
        <f>COUNTIFS(ENTRIES!$K$2:$K$1913,$B486,ENTRIES!H$2:H$1913,"A")</f>
        <v>0</v>
      </c>
      <c r="E486" s="97">
        <f>COUNTIFS(ENTRIES!$K$2:$K$1913,$B486,ENTRIES!I$2:I$1913,"Award")</f>
        <v>0</v>
      </c>
      <c r="F486" s="15"/>
      <c r="G486" s="15"/>
      <c r="H486" s="14"/>
      <c r="I486" s="20"/>
    </row>
    <row r="487" spans="1:9" ht="12.75">
      <c r="A487" s="10"/>
      <c r="B487" s="14"/>
      <c r="C487" s="15"/>
      <c r="D487" s="97">
        <f>COUNTIFS(ENTRIES!$K$2:$K$1913,$B487,ENTRIES!H$2:H$1913,"A")</f>
        <v>0</v>
      </c>
      <c r="E487" s="97">
        <f>COUNTIFS(ENTRIES!$K$2:$K$1913,$B487,ENTRIES!I$2:I$1913,"Award")</f>
        <v>0</v>
      </c>
      <c r="F487" s="15"/>
      <c r="G487" s="15"/>
      <c r="H487" s="14"/>
      <c r="I487" s="20"/>
    </row>
    <row r="488" spans="1:9" ht="12.75">
      <c r="A488" s="10"/>
      <c r="B488" s="14"/>
      <c r="C488" s="15"/>
      <c r="D488" s="97">
        <f>COUNTIFS(ENTRIES!$K$2:$K$1913,$B488,ENTRIES!H$2:H$1913,"A")</f>
        <v>0</v>
      </c>
      <c r="E488" s="97">
        <f>COUNTIFS(ENTRIES!$K$2:$K$1913,$B488,ENTRIES!I$2:I$1913,"Award")</f>
        <v>0</v>
      </c>
      <c r="F488" s="15"/>
      <c r="G488" s="15"/>
      <c r="H488" s="14"/>
      <c r="I488" s="20"/>
    </row>
    <row r="489" spans="1:9" ht="12.75">
      <c r="A489" s="10"/>
      <c r="B489" s="14"/>
      <c r="C489" s="15"/>
      <c r="D489" s="97">
        <f>COUNTIFS(ENTRIES!$K$2:$K$1913,$B489,ENTRIES!H$2:H$1913,"A")</f>
        <v>0</v>
      </c>
      <c r="E489" s="97">
        <f>COUNTIFS(ENTRIES!$K$2:$K$1913,$B489,ENTRIES!I$2:I$1913,"Award")</f>
        <v>0</v>
      </c>
      <c r="F489" s="15"/>
      <c r="G489" s="15"/>
      <c r="H489" s="14"/>
      <c r="I489" s="20"/>
    </row>
    <row r="490" spans="1:9" ht="12.75">
      <c r="A490" s="10"/>
      <c r="B490" s="14"/>
      <c r="C490" s="15"/>
      <c r="D490" s="97">
        <f>COUNTIFS(ENTRIES!$K$2:$K$1913,$B490,ENTRIES!H$2:H$1913,"A")</f>
        <v>0</v>
      </c>
      <c r="E490" s="97">
        <f>COUNTIFS(ENTRIES!$K$2:$K$1913,$B490,ENTRIES!I$2:I$1913,"Award")</f>
        <v>0</v>
      </c>
      <c r="F490" s="15"/>
      <c r="G490" s="15"/>
      <c r="H490" s="14"/>
      <c r="I490" s="20"/>
    </row>
    <row r="491" spans="1:9" ht="12.75">
      <c r="A491" s="10"/>
      <c r="B491" s="14"/>
      <c r="C491" s="15"/>
      <c r="D491" s="97">
        <f>COUNTIFS(ENTRIES!$K$2:$K$1913,$B491,ENTRIES!H$2:H$1913,"A")</f>
        <v>0</v>
      </c>
      <c r="E491" s="97">
        <f>COUNTIFS(ENTRIES!$K$2:$K$1913,$B491,ENTRIES!I$2:I$1913,"Award")</f>
        <v>0</v>
      </c>
      <c r="F491" s="15"/>
      <c r="G491" s="15"/>
      <c r="H491" s="14"/>
      <c r="I491" s="20"/>
    </row>
    <row r="492" spans="1:9" ht="12.75">
      <c r="A492" s="10"/>
      <c r="B492" s="14"/>
      <c r="C492" s="15"/>
      <c r="D492" s="97">
        <f>COUNTIFS(ENTRIES!$K$2:$K$1913,$B492,ENTRIES!H$2:H$1913,"A")</f>
        <v>0</v>
      </c>
      <c r="E492" s="97">
        <f>COUNTIFS(ENTRIES!$K$2:$K$1913,$B492,ENTRIES!I$2:I$1913,"Award")</f>
        <v>0</v>
      </c>
      <c r="F492" s="15"/>
      <c r="G492" s="15"/>
      <c r="H492" s="14"/>
      <c r="I492" s="20"/>
    </row>
    <row r="493" spans="1:9" ht="12.75">
      <c r="A493" s="10"/>
      <c r="B493" s="14"/>
      <c r="C493" s="15"/>
      <c r="D493" s="97">
        <f>COUNTIFS(ENTRIES!$K$2:$K$1913,$B493,ENTRIES!H$2:H$1913,"A")</f>
        <v>0</v>
      </c>
      <c r="E493" s="97">
        <f>COUNTIFS(ENTRIES!$K$2:$K$1913,$B493,ENTRIES!I$2:I$1913,"Award")</f>
        <v>0</v>
      </c>
      <c r="F493" s="15"/>
      <c r="G493" s="15"/>
      <c r="H493" s="14"/>
      <c r="I493" s="20"/>
    </row>
    <row r="494" spans="1:9" ht="12.75">
      <c r="A494" s="10"/>
      <c r="B494" s="14"/>
      <c r="C494" s="15"/>
      <c r="D494" s="97">
        <f>COUNTIFS(ENTRIES!$K$2:$K$1913,$B494,ENTRIES!H$2:H$1913,"A")</f>
        <v>0</v>
      </c>
      <c r="E494" s="97">
        <f>COUNTIFS(ENTRIES!$K$2:$K$1913,$B494,ENTRIES!I$2:I$1913,"Award")</f>
        <v>0</v>
      </c>
      <c r="F494" s="15"/>
      <c r="G494" s="15"/>
      <c r="H494" s="14"/>
      <c r="I494" s="20"/>
    </row>
    <row r="495" spans="1:9" ht="12.75">
      <c r="A495" s="10"/>
      <c r="B495" s="14"/>
      <c r="C495" s="15"/>
      <c r="D495" s="97">
        <f>COUNTIFS(ENTRIES!$K$2:$K$1913,$B495,ENTRIES!H$2:H$1913,"A")</f>
        <v>0</v>
      </c>
      <c r="E495" s="97">
        <f>COUNTIFS(ENTRIES!$K$2:$K$1913,$B495,ENTRIES!I$2:I$1913,"Award")</f>
        <v>0</v>
      </c>
      <c r="F495" s="15"/>
      <c r="G495" s="15"/>
      <c r="H495" s="14"/>
      <c r="I495" s="20"/>
    </row>
    <row r="496" spans="1:9" ht="12.75">
      <c r="A496" s="10"/>
      <c r="B496" s="14"/>
      <c r="C496" s="15"/>
      <c r="D496" s="97">
        <f>COUNTIFS(ENTRIES!$K$2:$K$1913,$B496,ENTRIES!H$2:H$1913,"A")</f>
        <v>0</v>
      </c>
      <c r="E496" s="97">
        <f>COUNTIFS(ENTRIES!$K$2:$K$1913,$B496,ENTRIES!I$2:I$1913,"Award")</f>
        <v>0</v>
      </c>
      <c r="F496" s="15"/>
      <c r="G496" s="15"/>
      <c r="H496" s="14"/>
      <c r="I496" s="20"/>
    </row>
    <row r="497" spans="1:9" ht="12.75">
      <c r="A497" s="10"/>
      <c r="B497" s="14"/>
      <c r="C497" s="15"/>
      <c r="D497" s="97">
        <f>COUNTIFS(ENTRIES!$K$2:$K$1913,$B497,ENTRIES!H$2:H$1913,"A")</f>
        <v>0</v>
      </c>
      <c r="E497" s="97">
        <f>COUNTIFS(ENTRIES!$K$2:$K$1913,$B497,ENTRIES!I$2:I$1913,"Award")</f>
        <v>0</v>
      </c>
      <c r="F497" s="15"/>
      <c r="G497" s="15"/>
      <c r="H497" s="14"/>
      <c r="I497" s="20"/>
    </row>
    <row r="498" spans="1:9" ht="12.75">
      <c r="A498" s="10"/>
      <c r="B498" s="14"/>
      <c r="C498" s="15"/>
      <c r="D498" s="97">
        <f>COUNTIFS(ENTRIES!$K$2:$K$1913,$B498,ENTRIES!H$2:H$1913,"A")</f>
        <v>0</v>
      </c>
      <c r="E498" s="97">
        <f>COUNTIFS(ENTRIES!$K$2:$K$1913,$B498,ENTRIES!I$2:I$1913,"Award")</f>
        <v>0</v>
      </c>
      <c r="F498" s="15"/>
      <c r="G498" s="15"/>
      <c r="H498" s="14"/>
      <c r="I498" s="20"/>
    </row>
    <row r="499" spans="1:9" ht="12.75">
      <c r="A499" s="10"/>
      <c r="B499" s="14"/>
      <c r="C499" s="15"/>
      <c r="D499" s="97">
        <f>COUNTIFS(ENTRIES!$K$2:$K$1913,$B499,ENTRIES!H$2:H$1913,"A")</f>
        <v>0</v>
      </c>
      <c r="E499" s="97">
        <f>COUNTIFS(ENTRIES!$K$2:$K$1913,$B499,ENTRIES!I$2:I$1913,"Award")</f>
        <v>0</v>
      </c>
      <c r="F499" s="15"/>
      <c r="G499" s="15"/>
      <c r="H499" s="14"/>
      <c r="I499" s="20"/>
    </row>
    <row r="500" spans="1:9" ht="12.75">
      <c r="A500" s="10"/>
      <c r="B500" s="14"/>
      <c r="C500" s="15"/>
      <c r="D500" s="97">
        <f>COUNTIFS(ENTRIES!$K$2:$K$1913,$B500,ENTRIES!H$2:H$1913,"A")</f>
        <v>0</v>
      </c>
      <c r="E500" s="97">
        <f>COUNTIFS(ENTRIES!$K$2:$K$1913,$B500,ENTRIES!I$2:I$1913,"Award")</f>
        <v>0</v>
      </c>
      <c r="F500" s="15"/>
      <c r="G500" s="15"/>
      <c r="H500" s="14"/>
      <c r="I500" s="20"/>
    </row>
    <row r="501" spans="1:9" ht="12.75">
      <c r="A501" s="10"/>
      <c r="B501" s="14"/>
      <c r="C501" s="15"/>
      <c r="D501" s="97">
        <f>COUNTIFS(ENTRIES!$K$2:$K$1913,$B501,ENTRIES!H$2:H$1913,"A")</f>
        <v>0</v>
      </c>
      <c r="E501" s="97">
        <f>COUNTIFS(ENTRIES!$K$2:$K$1913,$B501,ENTRIES!I$2:I$1913,"Award")</f>
        <v>0</v>
      </c>
      <c r="F501" s="15"/>
      <c r="G501" s="15"/>
      <c r="H501" s="14"/>
      <c r="I501" s="20"/>
    </row>
    <row r="502" spans="1:9" ht="12.75">
      <c r="A502" s="10"/>
      <c r="B502" s="14"/>
      <c r="C502" s="15"/>
      <c r="D502" s="97">
        <f>COUNTIFS(ENTRIES!$K$2:$K$1913,$B502,ENTRIES!H$2:H$1913,"A")</f>
        <v>0</v>
      </c>
      <c r="E502" s="97">
        <f>COUNTIFS(ENTRIES!$K$2:$K$1913,$B502,ENTRIES!I$2:I$1913,"Award")</f>
        <v>0</v>
      </c>
      <c r="F502" s="15"/>
      <c r="G502" s="15"/>
      <c r="H502" s="14"/>
      <c r="I502" s="20"/>
    </row>
    <row r="503" spans="1:9" ht="12.75">
      <c r="A503" s="10"/>
      <c r="B503" s="14"/>
      <c r="C503" s="15"/>
      <c r="D503" s="97">
        <f>COUNTIFS(ENTRIES!$K$2:$K$1913,$B503,ENTRIES!H$2:H$1913,"A")</f>
        <v>0</v>
      </c>
      <c r="E503" s="97">
        <f>COUNTIFS(ENTRIES!$K$2:$K$1913,$B503,ENTRIES!I$2:I$1913,"Award")</f>
        <v>0</v>
      </c>
      <c r="F503" s="15"/>
      <c r="G503" s="15"/>
      <c r="H503" s="14"/>
      <c r="I503" s="20"/>
    </row>
    <row r="504" spans="1:9" ht="12.75">
      <c r="A504" s="10"/>
      <c r="B504" s="14"/>
      <c r="C504" s="15"/>
      <c r="D504" s="97">
        <f>COUNTIFS(ENTRIES!$K$2:$K$1913,$B504,ENTRIES!H$2:H$1913,"A")</f>
        <v>0</v>
      </c>
      <c r="E504" s="97">
        <f>COUNTIFS(ENTRIES!$K$2:$K$1913,$B504,ENTRIES!I$2:I$1913,"Award")</f>
        <v>0</v>
      </c>
      <c r="F504" s="15"/>
      <c r="G504" s="15"/>
      <c r="H504" s="14"/>
      <c r="I504" s="20"/>
    </row>
    <row r="505" spans="1:9" ht="12.75">
      <c r="A505" s="10"/>
      <c r="B505" s="14"/>
      <c r="C505" s="15"/>
      <c r="D505" s="97">
        <f>COUNTIFS(ENTRIES!$K$2:$K$1913,$B505,ENTRIES!H$2:H$1913,"A")</f>
        <v>0</v>
      </c>
      <c r="E505" s="97">
        <f>COUNTIFS(ENTRIES!$K$2:$K$1913,$B505,ENTRIES!I$2:I$1913,"Award")</f>
        <v>0</v>
      </c>
      <c r="F505" s="15"/>
      <c r="G505" s="15"/>
      <c r="H505" s="14"/>
      <c r="I505" s="20"/>
    </row>
    <row r="506" spans="1:9" ht="12.75">
      <c r="A506" s="10"/>
      <c r="B506" s="14"/>
      <c r="C506" s="15"/>
      <c r="D506" s="97">
        <f>COUNTIFS(ENTRIES!$K$2:$K$1913,$B506,ENTRIES!H$2:H$1913,"A")</f>
        <v>0</v>
      </c>
      <c r="E506" s="97">
        <f>COUNTIFS(ENTRIES!$K$2:$K$1913,$B506,ENTRIES!I$2:I$1913,"Award")</f>
        <v>0</v>
      </c>
      <c r="F506" s="15"/>
      <c r="G506" s="15"/>
      <c r="H506" s="14"/>
      <c r="I506" s="20"/>
    </row>
    <row r="507" spans="1:9" ht="12.75">
      <c r="A507" s="10"/>
      <c r="B507" s="14"/>
      <c r="C507" s="15"/>
      <c r="D507" s="97">
        <f>COUNTIFS(ENTRIES!$K$2:$K$1913,$B507,ENTRIES!H$2:H$1913,"A")</f>
        <v>0</v>
      </c>
      <c r="E507" s="97">
        <f>COUNTIFS(ENTRIES!$K$2:$K$1913,$B507,ENTRIES!I$2:I$1913,"Award")</f>
        <v>0</v>
      </c>
      <c r="F507" s="15"/>
      <c r="G507" s="15"/>
      <c r="H507" s="14"/>
      <c r="I507" s="20"/>
    </row>
    <row r="508" spans="1:9" ht="12.75">
      <c r="A508" s="10"/>
      <c r="B508" s="14"/>
      <c r="C508" s="15"/>
      <c r="D508" s="97">
        <f>COUNTIFS(ENTRIES!$K$2:$K$1913,$B508,ENTRIES!H$2:H$1913,"A")</f>
        <v>0</v>
      </c>
      <c r="E508" s="97">
        <f>COUNTIFS(ENTRIES!$K$2:$K$1913,$B508,ENTRIES!I$2:I$1913,"Award")</f>
        <v>0</v>
      </c>
      <c r="F508" s="15"/>
      <c r="G508" s="15"/>
      <c r="H508" s="14"/>
      <c r="I508" s="20"/>
    </row>
    <row r="509" spans="1:9" ht="12.75">
      <c r="A509" s="10"/>
      <c r="B509" s="14"/>
      <c r="C509" s="15"/>
      <c r="D509" s="97">
        <f>COUNTIFS(ENTRIES!$K$2:$K$1913,$B509,ENTRIES!H$2:H$1913,"A")</f>
        <v>0</v>
      </c>
      <c r="E509" s="97">
        <f>COUNTIFS(ENTRIES!$K$2:$K$1913,$B509,ENTRIES!I$2:I$1913,"Award")</f>
        <v>0</v>
      </c>
      <c r="F509" s="15"/>
      <c r="G509" s="15"/>
      <c r="H509" s="14"/>
      <c r="I509" s="20"/>
    </row>
    <row r="510" spans="1:9" ht="12.75">
      <c r="A510" s="10"/>
      <c r="B510" s="14"/>
      <c r="C510" s="15"/>
      <c r="D510" s="97">
        <f>COUNTIFS(ENTRIES!$K$2:$K$1913,$B510,ENTRIES!H$2:H$1913,"A")</f>
        <v>0</v>
      </c>
      <c r="E510" s="97">
        <f>COUNTIFS(ENTRIES!$K$2:$K$1913,$B510,ENTRIES!I$2:I$1913,"Award")</f>
        <v>0</v>
      </c>
      <c r="F510" s="15"/>
      <c r="G510" s="15"/>
      <c r="H510" s="14"/>
      <c r="I510" s="20"/>
    </row>
    <row r="511" spans="1:9" ht="12.75">
      <c r="A511" s="10"/>
      <c r="B511" s="14"/>
      <c r="C511" s="15"/>
      <c r="D511" s="97">
        <f>COUNTIFS(ENTRIES!$K$2:$K$1913,$B511,ENTRIES!H$2:H$1913,"A")</f>
        <v>0</v>
      </c>
      <c r="E511" s="97">
        <f>COUNTIFS(ENTRIES!$K$2:$K$1913,$B511,ENTRIES!I$2:I$1913,"Award")</f>
        <v>0</v>
      </c>
      <c r="F511" s="15"/>
      <c r="G511" s="15"/>
      <c r="H511" s="14"/>
      <c r="I511" s="20"/>
    </row>
    <row r="512" spans="1:9" ht="12.75">
      <c r="A512" s="10"/>
      <c r="B512" s="14"/>
      <c r="C512" s="15"/>
      <c r="D512" s="97">
        <f>COUNTIFS(ENTRIES!$K$2:$K$1913,$B512,ENTRIES!H$2:H$1913,"A")</f>
        <v>0</v>
      </c>
      <c r="E512" s="97">
        <f>COUNTIFS(ENTRIES!$K$2:$K$1913,$B512,ENTRIES!I$2:I$1913,"Award")</f>
        <v>0</v>
      </c>
      <c r="F512" s="15"/>
      <c r="G512" s="15"/>
      <c r="H512" s="14"/>
      <c r="I512" s="20"/>
    </row>
    <row r="513" spans="1:9" ht="12.75">
      <c r="A513" s="10"/>
      <c r="B513" s="14"/>
      <c r="C513" s="15"/>
      <c r="D513" s="97">
        <f>COUNTIFS(ENTRIES!$K$2:$K$1913,$B513,ENTRIES!H$2:H$1913,"A")</f>
        <v>0</v>
      </c>
      <c r="E513" s="97">
        <f>COUNTIFS(ENTRIES!$K$2:$K$1913,$B513,ENTRIES!I$2:I$1913,"Award")</f>
        <v>0</v>
      </c>
      <c r="F513" s="15"/>
      <c r="G513" s="15"/>
      <c r="H513" s="14"/>
      <c r="I513" s="20"/>
    </row>
    <row r="514" spans="1:9" ht="12.75">
      <c r="A514" s="10"/>
      <c r="B514" s="14"/>
      <c r="C514" s="15"/>
      <c r="D514" s="97">
        <f>COUNTIFS(ENTRIES!$K$2:$K$1913,$B514,ENTRIES!H$2:H$1913,"A")</f>
        <v>0</v>
      </c>
      <c r="E514" s="97">
        <f>COUNTIFS(ENTRIES!$K$2:$K$1913,$B514,ENTRIES!I$2:I$1913,"Award")</f>
        <v>0</v>
      </c>
      <c r="F514" s="15"/>
      <c r="G514" s="15"/>
      <c r="H514" s="14"/>
      <c r="I514" s="20"/>
    </row>
    <row r="515" spans="1:9" ht="12.75">
      <c r="A515" s="10"/>
      <c r="B515" s="14"/>
      <c r="C515" s="15"/>
      <c r="D515" s="97">
        <f>COUNTIFS(ENTRIES!$K$2:$K$1913,$B515,ENTRIES!H$2:H$1913,"A")</f>
        <v>0</v>
      </c>
      <c r="E515" s="97">
        <f>COUNTIFS(ENTRIES!$K$2:$K$1913,$B515,ENTRIES!I$2:I$1913,"Award")</f>
        <v>0</v>
      </c>
      <c r="F515" s="15"/>
      <c r="G515" s="15"/>
      <c r="H515" s="14"/>
      <c r="I515" s="20"/>
    </row>
    <row r="516" spans="1:9" ht="12.75">
      <c r="A516" s="10"/>
      <c r="B516" s="14"/>
      <c r="C516" s="15"/>
      <c r="D516" s="97">
        <f>COUNTIFS(ENTRIES!$K$2:$K$1913,$B516,ENTRIES!H$2:H$1913,"A")</f>
        <v>0</v>
      </c>
      <c r="E516" s="97">
        <f>COUNTIFS(ENTRIES!$K$2:$K$1913,$B516,ENTRIES!I$2:I$1913,"Award")</f>
        <v>0</v>
      </c>
      <c r="F516" s="15"/>
      <c r="G516" s="15"/>
      <c r="H516" s="14"/>
      <c r="I516" s="20"/>
    </row>
    <row r="517" spans="1:9" ht="12.75">
      <c r="A517" s="10"/>
      <c r="B517" s="14"/>
      <c r="C517" s="15"/>
      <c r="D517" s="97">
        <f>COUNTIFS(ENTRIES!$K$2:$K$1913,$B517,ENTRIES!H$2:H$1913,"A")</f>
        <v>0</v>
      </c>
      <c r="E517" s="97">
        <f>COUNTIFS(ENTRIES!$K$2:$K$1913,$B517,ENTRIES!I$2:I$1913,"Award")</f>
        <v>0</v>
      </c>
      <c r="F517" s="15"/>
      <c r="G517" s="15"/>
      <c r="H517" s="14"/>
      <c r="I517" s="20"/>
    </row>
    <row r="518" spans="1:9" ht="12.75">
      <c r="A518" s="10"/>
      <c r="B518" s="14"/>
      <c r="C518" s="15"/>
      <c r="D518" s="97">
        <f>COUNTIFS(ENTRIES!$K$2:$K$1913,$B518,ENTRIES!H$2:H$1913,"A")</f>
        <v>0</v>
      </c>
      <c r="E518" s="97">
        <f>COUNTIFS(ENTRIES!$K$2:$K$1913,$B518,ENTRIES!I$2:I$1913,"Award")</f>
        <v>0</v>
      </c>
      <c r="F518" s="15"/>
      <c r="G518" s="15"/>
      <c r="H518" s="14"/>
      <c r="I518" s="20"/>
    </row>
    <row r="519" spans="1:9" ht="12.75">
      <c r="A519" s="10"/>
      <c r="B519" s="14"/>
      <c r="C519" s="15"/>
      <c r="D519" s="97">
        <f>COUNTIFS(ENTRIES!$K$2:$K$1913,$B519,ENTRIES!H$2:H$1913,"A")</f>
        <v>0</v>
      </c>
      <c r="E519" s="97">
        <f>COUNTIFS(ENTRIES!$K$2:$K$1913,$B519,ENTRIES!I$2:I$1913,"Award")</f>
        <v>0</v>
      </c>
      <c r="F519" s="15"/>
      <c r="G519" s="15"/>
      <c r="H519" s="14"/>
      <c r="I519" s="20"/>
    </row>
    <row r="520" spans="1:9" ht="12.75">
      <c r="A520" s="10"/>
      <c r="B520" s="14"/>
      <c r="C520" s="15"/>
      <c r="D520" s="97">
        <f>COUNTIFS(ENTRIES!$K$2:$K$1913,$B520,ENTRIES!H$2:H$1913,"A")</f>
        <v>0</v>
      </c>
      <c r="E520" s="97">
        <f>COUNTIFS(ENTRIES!$K$2:$K$1913,$B520,ENTRIES!I$2:I$1913,"Award")</f>
        <v>0</v>
      </c>
      <c r="F520" s="15"/>
      <c r="G520" s="15"/>
      <c r="H520" s="14"/>
      <c r="I520" s="20"/>
    </row>
    <row r="521" spans="1:9" ht="12.75">
      <c r="A521" s="10"/>
      <c r="B521" s="14"/>
      <c r="C521" s="15"/>
      <c r="D521" s="97">
        <f>COUNTIFS(ENTRIES!$K$2:$K$1913,$B521,ENTRIES!H$2:H$1913,"A")</f>
        <v>0</v>
      </c>
      <c r="E521" s="97">
        <f>COUNTIFS(ENTRIES!$K$2:$K$1913,$B521,ENTRIES!I$2:I$1913,"Award")</f>
        <v>0</v>
      </c>
      <c r="F521" s="15"/>
      <c r="G521" s="15"/>
      <c r="H521" s="14"/>
      <c r="I521" s="20"/>
    </row>
    <row r="522" spans="1:9" ht="12.75">
      <c r="A522" s="10"/>
      <c r="B522" s="14"/>
      <c r="C522" s="15"/>
      <c r="D522" s="97">
        <f>COUNTIFS(ENTRIES!$K$2:$K$1913,$B522,ENTRIES!H$2:H$1913,"A")</f>
        <v>0</v>
      </c>
      <c r="E522" s="97">
        <f>COUNTIFS(ENTRIES!$K$2:$K$1913,$B522,ENTRIES!I$2:I$1913,"Award")</f>
        <v>0</v>
      </c>
      <c r="F522" s="15"/>
      <c r="G522" s="15"/>
      <c r="H522" s="14"/>
      <c r="I522" s="20"/>
    </row>
    <row r="523" spans="1:9" ht="12.75">
      <c r="A523" s="10"/>
      <c r="B523" s="14"/>
      <c r="C523" s="15"/>
      <c r="D523" s="97">
        <f>COUNTIFS(ENTRIES!$K$2:$K$1913,$B523,ENTRIES!H$2:H$1913,"A")</f>
        <v>0</v>
      </c>
      <c r="E523" s="97">
        <f>COUNTIFS(ENTRIES!$K$2:$K$1913,$B523,ENTRIES!I$2:I$1913,"Award")</f>
        <v>0</v>
      </c>
      <c r="F523" s="15"/>
      <c r="G523" s="15"/>
      <c r="H523" s="14"/>
      <c r="I523" s="20"/>
    </row>
    <row r="524" spans="1:9" ht="12.75">
      <c r="A524" s="10"/>
      <c r="B524" s="14"/>
      <c r="C524" s="15"/>
      <c r="D524" s="97">
        <f>COUNTIFS(ENTRIES!$K$2:$K$1913,$B524,ENTRIES!H$2:H$1913,"A")</f>
        <v>0</v>
      </c>
      <c r="E524" s="97">
        <f>COUNTIFS(ENTRIES!$K$2:$K$1913,$B524,ENTRIES!I$2:I$1913,"Award")</f>
        <v>0</v>
      </c>
      <c r="F524" s="15"/>
      <c r="G524" s="15"/>
      <c r="H524" s="14"/>
      <c r="I524" s="20"/>
    </row>
    <row r="525" spans="1:9" ht="12.75">
      <c r="A525" s="10"/>
      <c r="B525" s="14"/>
      <c r="C525" s="15"/>
      <c r="D525" s="97">
        <f>COUNTIFS(ENTRIES!$K$2:$K$1913,$B525,ENTRIES!H$2:H$1913,"A")</f>
        <v>0</v>
      </c>
      <c r="E525" s="97">
        <f>COUNTIFS(ENTRIES!$K$2:$K$1913,$B525,ENTRIES!I$2:I$1913,"Award")</f>
        <v>0</v>
      </c>
      <c r="F525" s="15"/>
      <c r="G525" s="15"/>
      <c r="H525" s="14"/>
      <c r="I525" s="20"/>
    </row>
    <row r="526" spans="1:9" ht="12.75">
      <c r="A526" s="10"/>
      <c r="B526" s="14"/>
      <c r="C526" s="15"/>
      <c r="D526" s="97">
        <f>COUNTIFS(ENTRIES!$K$2:$K$1913,$B526,ENTRIES!H$2:H$1913,"A")</f>
        <v>0</v>
      </c>
      <c r="E526" s="97">
        <f>COUNTIFS(ENTRIES!$K$2:$K$1913,$B526,ENTRIES!I$2:I$1913,"Award")</f>
        <v>0</v>
      </c>
      <c r="F526" s="15"/>
      <c r="G526" s="15"/>
      <c r="H526" s="14"/>
      <c r="I526" s="20"/>
    </row>
    <row r="527" spans="1:9" ht="12.75">
      <c r="A527" s="10"/>
      <c r="B527" s="14"/>
      <c r="C527" s="15"/>
      <c r="D527" s="97">
        <f>COUNTIFS(ENTRIES!$K$2:$K$1913,$B527,ENTRIES!H$2:H$1913,"A")</f>
        <v>0</v>
      </c>
      <c r="E527" s="97">
        <f>COUNTIFS(ENTRIES!$K$2:$K$1913,$B527,ENTRIES!I$2:I$1913,"Award")</f>
        <v>0</v>
      </c>
      <c r="F527" s="15"/>
      <c r="G527" s="15"/>
      <c r="H527" s="14"/>
      <c r="I527" s="20"/>
    </row>
    <row r="528" spans="1:9" ht="12.75">
      <c r="A528" s="10"/>
      <c r="B528" s="14"/>
      <c r="C528" s="15"/>
      <c r="D528" s="97">
        <f>COUNTIFS(ENTRIES!$K$2:$K$1913,$B528,ENTRIES!H$2:H$1913,"A")</f>
        <v>0</v>
      </c>
      <c r="E528" s="97">
        <f>COUNTIFS(ENTRIES!$K$2:$K$1913,$B528,ENTRIES!I$2:I$1913,"Award")</f>
        <v>0</v>
      </c>
      <c r="F528" s="15"/>
      <c r="G528" s="15"/>
      <c r="H528" s="14"/>
      <c r="I528" s="20"/>
    </row>
    <row r="529" spans="1:9" ht="12.75">
      <c r="A529" s="10"/>
      <c r="B529" s="14"/>
      <c r="C529" s="15"/>
      <c r="D529" s="97">
        <f>COUNTIFS(ENTRIES!$K$2:$K$1913,$B529,ENTRIES!H$2:H$1913,"A")</f>
        <v>0</v>
      </c>
      <c r="E529" s="97">
        <f>COUNTIFS(ENTRIES!$K$2:$K$1913,$B529,ENTRIES!I$2:I$1913,"Award")</f>
        <v>0</v>
      </c>
      <c r="F529" s="15"/>
      <c r="G529" s="15"/>
      <c r="H529" s="14"/>
      <c r="I529" s="20"/>
    </row>
    <row r="530" spans="1:9" ht="12.75">
      <c r="A530" s="10"/>
      <c r="B530" s="14"/>
      <c r="C530" s="15"/>
      <c r="D530" s="97">
        <f>COUNTIFS(ENTRIES!$K$2:$K$1913,$B530,ENTRIES!H$2:H$1913,"A")</f>
        <v>0</v>
      </c>
      <c r="E530" s="97">
        <f>COUNTIFS(ENTRIES!$K$2:$K$1913,$B530,ENTRIES!I$2:I$1913,"Award")</f>
        <v>0</v>
      </c>
      <c r="F530" s="15"/>
      <c r="G530" s="15"/>
      <c r="H530" s="14"/>
      <c r="I530" s="20"/>
    </row>
    <row r="531" spans="1:9" ht="12.75">
      <c r="A531" s="10"/>
      <c r="B531" s="14"/>
      <c r="C531" s="15"/>
      <c r="D531" s="97">
        <f>COUNTIFS(ENTRIES!$K$2:$K$1913,$B531,ENTRIES!H$2:H$1913,"A")</f>
        <v>0</v>
      </c>
      <c r="E531" s="97">
        <f>COUNTIFS(ENTRIES!$K$2:$K$1913,$B531,ENTRIES!I$2:I$1913,"Award")</f>
        <v>0</v>
      </c>
      <c r="F531" s="15"/>
      <c r="G531" s="15"/>
      <c r="H531" s="14"/>
      <c r="I531" s="20"/>
    </row>
    <row r="532" spans="1:9" ht="12.75">
      <c r="A532" s="10"/>
      <c r="B532" s="14"/>
      <c r="C532" s="15"/>
      <c r="D532" s="97">
        <f>COUNTIFS(ENTRIES!$K$2:$K$1913,$B532,ENTRIES!H$2:H$1913,"A")</f>
        <v>0</v>
      </c>
      <c r="E532" s="97">
        <f>COUNTIFS(ENTRIES!$K$2:$K$1913,$B532,ENTRIES!I$2:I$1913,"Award")</f>
        <v>0</v>
      </c>
      <c r="F532" s="15"/>
      <c r="G532" s="15"/>
      <c r="H532" s="14"/>
      <c r="I532" s="20"/>
    </row>
    <row r="533" spans="1:9" ht="12.75">
      <c r="A533" s="10"/>
      <c r="B533" s="14"/>
      <c r="C533" s="15"/>
      <c r="D533" s="97">
        <f>COUNTIFS(ENTRIES!$K$2:$K$1913,$B533,ENTRIES!H$2:H$1913,"A")</f>
        <v>0</v>
      </c>
      <c r="E533" s="97">
        <f>COUNTIFS(ENTRIES!$K$2:$K$1913,$B533,ENTRIES!I$2:I$1913,"Award")</f>
        <v>0</v>
      </c>
      <c r="F533" s="15"/>
      <c r="G533" s="15"/>
      <c r="H533" s="14"/>
      <c r="I533" s="20"/>
    </row>
    <row r="534" spans="1:9" ht="12.75">
      <c r="A534" s="10"/>
      <c r="B534" s="14"/>
      <c r="C534" s="15"/>
      <c r="D534" s="97">
        <f>COUNTIFS(ENTRIES!$K$2:$K$1913,$B534,ENTRIES!H$2:H$1913,"A")</f>
        <v>0</v>
      </c>
      <c r="E534" s="97">
        <f>COUNTIFS(ENTRIES!$K$2:$K$1913,$B534,ENTRIES!I$2:I$1913,"Award")</f>
        <v>0</v>
      </c>
      <c r="F534" s="15"/>
      <c r="G534" s="15"/>
      <c r="H534" s="14"/>
      <c r="I534" s="20"/>
    </row>
    <row r="535" spans="1:9" ht="12.75">
      <c r="A535" s="10"/>
      <c r="B535" s="14"/>
      <c r="C535" s="15"/>
      <c r="D535" s="97">
        <f>COUNTIFS(ENTRIES!$K$2:$K$1913,$B535,ENTRIES!H$2:H$1913,"A")</f>
        <v>0</v>
      </c>
      <c r="E535" s="97">
        <f>COUNTIFS(ENTRIES!$K$2:$K$1913,$B535,ENTRIES!I$2:I$1913,"Award")</f>
        <v>0</v>
      </c>
      <c r="F535" s="15"/>
      <c r="G535" s="15"/>
      <c r="H535" s="14"/>
      <c r="I535" s="20"/>
    </row>
    <row r="536" spans="1:9" ht="12.75">
      <c r="A536" s="10"/>
      <c r="B536" s="14"/>
      <c r="C536" s="15"/>
      <c r="D536" s="97">
        <f>COUNTIFS(ENTRIES!$K$2:$K$1913,$B536,ENTRIES!H$2:H$1913,"A")</f>
        <v>0</v>
      </c>
      <c r="E536" s="97">
        <f>COUNTIFS(ENTRIES!$K$2:$K$1913,$B536,ENTRIES!I$2:I$1913,"Award")</f>
        <v>0</v>
      </c>
      <c r="F536" s="15"/>
      <c r="G536" s="15"/>
      <c r="H536" s="14"/>
      <c r="I536" s="20"/>
    </row>
    <row r="537" spans="1:9" ht="12.75">
      <c r="A537" s="10"/>
      <c r="B537" s="14"/>
      <c r="C537" s="15"/>
      <c r="D537" s="97">
        <f>COUNTIFS(ENTRIES!$K$2:$K$1913,$B537,ENTRIES!H$2:H$1913,"A")</f>
        <v>0</v>
      </c>
      <c r="E537" s="97">
        <f>COUNTIFS(ENTRIES!$K$2:$K$1913,$B537,ENTRIES!I$2:I$1913,"Award")</f>
        <v>0</v>
      </c>
      <c r="F537" s="15"/>
      <c r="G537" s="15"/>
      <c r="H537" s="14"/>
      <c r="I537" s="20"/>
    </row>
    <row r="538" spans="1:9" ht="12.75">
      <c r="A538" s="10"/>
      <c r="B538" s="14"/>
      <c r="C538" s="15"/>
      <c r="D538" s="97">
        <f>COUNTIFS(ENTRIES!$K$2:$K$1913,$B538,ENTRIES!H$2:H$1913,"A")</f>
        <v>0</v>
      </c>
      <c r="E538" s="97">
        <f>COUNTIFS(ENTRIES!$K$2:$K$1913,$B538,ENTRIES!I$2:I$1913,"Award")</f>
        <v>0</v>
      </c>
      <c r="F538" s="15"/>
      <c r="G538" s="15"/>
      <c r="H538" s="14"/>
      <c r="I538" s="20"/>
    </row>
    <row r="539" spans="1:9" ht="12.75">
      <c r="A539" s="10"/>
      <c r="B539" s="14"/>
      <c r="C539" s="15"/>
      <c r="D539" s="97">
        <f>COUNTIFS(ENTRIES!$K$2:$K$1913,$B539,ENTRIES!H$2:H$1913,"A")</f>
        <v>0</v>
      </c>
      <c r="E539" s="97">
        <f>COUNTIFS(ENTRIES!$K$2:$K$1913,$B539,ENTRIES!I$2:I$1913,"Award")</f>
        <v>0</v>
      </c>
      <c r="F539" s="15"/>
      <c r="G539" s="15"/>
      <c r="H539" s="14"/>
      <c r="I539" s="20"/>
    </row>
    <row r="540" spans="1:9" ht="12.75">
      <c r="A540" s="10"/>
      <c r="B540" s="14"/>
      <c r="C540" s="15"/>
      <c r="D540" s="97">
        <f>COUNTIFS(ENTRIES!$K$2:$K$1913,$B540,ENTRIES!H$2:H$1913,"A")</f>
        <v>0</v>
      </c>
      <c r="E540" s="97">
        <f>COUNTIFS(ENTRIES!$K$2:$K$1913,$B540,ENTRIES!I$2:I$1913,"Award")</f>
        <v>0</v>
      </c>
      <c r="F540" s="15"/>
      <c r="G540" s="15"/>
      <c r="H540" s="14"/>
      <c r="I540" s="20"/>
    </row>
    <row r="541" spans="1:9" ht="12.75">
      <c r="A541" s="10"/>
      <c r="B541" s="14"/>
      <c r="C541" s="15"/>
      <c r="D541" s="97">
        <f>COUNTIFS(ENTRIES!$K$2:$K$1913,$B541,ENTRIES!H$2:H$1913,"A")</f>
        <v>0</v>
      </c>
      <c r="E541" s="97">
        <f>COUNTIFS(ENTRIES!$K$2:$K$1913,$B541,ENTRIES!I$2:I$1913,"Award")</f>
        <v>0</v>
      </c>
      <c r="F541" s="15"/>
      <c r="G541" s="15"/>
      <c r="H541" s="14"/>
      <c r="I541" s="20"/>
    </row>
    <row r="542" spans="1:9" ht="12.75">
      <c r="A542" s="10"/>
      <c r="B542" s="14"/>
      <c r="C542" s="15"/>
      <c r="D542" s="97">
        <f>COUNTIFS(ENTRIES!$K$2:$K$1913,$B542,ENTRIES!H$2:H$1913,"A")</f>
        <v>0</v>
      </c>
      <c r="E542" s="97">
        <f>COUNTIFS(ENTRIES!$K$2:$K$1913,$B542,ENTRIES!I$2:I$1913,"Award")</f>
        <v>0</v>
      </c>
      <c r="F542" s="15"/>
      <c r="G542" s="15"/>
      <c r="H542" s="14"/>
      <c r="I542" s="20"/>
    </row>
    <row r="543" spans="1:9" ht="12.75">
      <c r="A543" s="10"/>
      <c r="B543" s="14"/>
      <c r="C543" s="15"/>
      <c r="D543" s="97">
        <f>COUNTIFS(ENTRIES!$K$2:$K$1913,$B543,ENTRIES!H$2:H$1913,"A")</f>
        <v>0</v>
      </c>
      <c r="E543" s="97">
        <f>COUNTIFS(ENTRIES!$K$2:$K$1913,$B543,ENTRIES!I$2:I$1913,"Award")</f>
        <v>0</v>
      </c>
      <c r="F543" s="15"/>
      <c r="G543" s="15"/>
      <c r="H543" s="14"/>
      <c r="I543" s="20"/>
    </row>
    <row r="544" spans="1:9" ht="12.75">
      <c r="A544" s="10"/>
      <c r="B544" s="14"/>
      <c r="C544" s="15"/>
      <c r="D544" s="97">
        <f>COUNTIFS(ENTRIES!$K$2:$K$1913,$B544,ENTRIES!H$2:H$1913,"A")</f>
        <v>0</v>
      </c>
      <c r="E544" s="97">
        <f>COUNTIFS(ENTRIES!$K$2:$K$1913,$B544,ENTRIES!I$2:I$1913,"Award")</f>
        <v>0</v>
      </c>
      <c r="F544" s="15"/>
      <c r="G544" s="15"/>
      <c r="H544" s="14"/>
      <c r="I544" s="20"/>
    </row>
    <row r="545" spans="1:9" ht="12.75">
      <c r="A545" s="10"/>
      <c r="B545" s="14"/>
      <c r="C545" s="15"/>
      <c r="D545" s="97">
        <f>COUNTIFS(ENTRIES!$K$2:$K$1913,$B545,ENTRIES!H$2:H$1913,"A")</f>
        <v>0</v>
      </c>
      <c r="E545" s="97">
        <f>COUNTIFS(ENTRIES!$K$2:$K$1913,$B545,ENTRIES!I$2:I$1913,"Award")</f>
        <v>0</v>
      </c>
      <c r="F545" s="15"/>
      <c r="G545" s="15"/>
      <c r="H545" s="14"/>
      <c r="I545" s="20"/>
    </row>
    <row r="546" spans="1:9" ht="12.75">
      <c r="A546" s="10"/>
      <c r="B546" s="14"/>
      <c r="C546" s="15"/>
      <c r="D546" s="97">
        <f>COUNTIFS(ENTRIES!$K$2:$K$1913,$B546,ENTRIES!H$2:H$1913,"A")</f>
        <v>0</v>
      </c>
      <c r="E546" s="97">
        <f>COUNTIFS(ENTRIES!$K$2:$K$1913,$B546,ENTRIES!I$2:I$1913,"Award")</f>
        <v>0</v>
      </c>
      <c r="F546" s="15"/>
      <c r="G546" s="15"/>
      <c r="H546" s="14"/>
      <c r="I546" s="20"/>
    </row>
    <row r="547" spans="1:9" ht="12.75">
      <c r="A547" s="10"/>
      <c r="B547" s="14"/>
      <c r="C547" s="15"/>
      <c r="D547" s="97">
        <f>COUNTIFS(ENTRIES!$K$2:$K$1913,$B547,ENTRIES!H$2:H$1913,"A")</f>
        <v>0</v>
      </c>
      <c r="E547" s="97">
        <f>COUNTIFS(ENTRIES!$K$2:$K$1913,$B547,ENTRIES!I$2:I$1913,"Award")</f>
        <v>0</v>
      </c>
      <c r="F547" s="15"/>
      <c r="G547" s="15"/>
      <c r="H547" s="14"/>
      <c r="I547" s="20"/>
    </row>
    <row r="548" spans="1:9" ht="12.75">
      <c r="A548" s="10"/>
      <c r="B548" s="14"/>
      <c r="C548" s="15"/>
      <c r="D548" s="97">
        <f>COUNTIFS(ENTRIES!$K$2:$K$1913,$B548,ENTRIES!H$2:H$1913,"A")</f>
        <v>0</v>
      </c>
      <c r="E548" s="97">
        <f>COUNTIFS(ENTRIES!$K$2:$K$1913,$B548,ENTRIES!I$2:I$1913,"Award")</f>
        <v>0</v>
      </c>
      <c r="F548" s="15"/>
      <c r="G548" s="15"/>
      <c r="H548" s="14"/>
      <c r="I548" s="20"/>
    </row>
    <row r="549" spans="1:9" ht="12.75">
      <c r="A549" s="10"/>
      <c r="B549" s="14"/>
      <c r="C549" s="15"/>
      <c r="D549" s="97">
        <f>COUNTIFS(ENTRIES!$K$2:$K$1913,$B549,ENTRIES!H$2:H$1913,"A")</f>
        <v>0</v>
      </c>
      <c r="E549" s="97">
        <f>COUNTIFS(ENTRIES!$K$2:$K$1913,$B549,ENTRIES!I$2:I$1913,"Award")</f>
        <v>0</v>
      </c>
      <c r="F549" s="15"/>
      <c r="G549" s="15"/>
      <c r="H549" s="14"/>
      <c r="I549" s="20"/>
    </row>
    <row r="550" spans="1:9" ht="12.75">
      <c r="A550" s="10"/>
      <c r="B550" s="14"/>
      <c r="C550" s="15"/>
      <c r="D550" s="97">
        <f>COUNTIFS(ENTRIES!$K$2:$K$1913,$B550,ENTRIES!H$2:H$1913,"A")</f>
        <v>0</v>
      </c>
      <c r="E550" s="97">
        <f>COUNTIFS(ENTRIES!$K$2:$K$1913,$B550,ENTRIES!I$2:I$1913,"Award")</f>
        <v>0</v>
      </c>
      <c r="F550" s="15"/>
      <c r="G550" s="15"/>
      <c r="H550" s="14"/>
      <c r="I550" s="20"/>
    </row>
    <row r="551" spans="1:9" ht="12.75">
      <c r="A551" s="10"/>
      <c r="B551" s="14"/>
      <c r="C551" s="15"/>
      <c r="D551" s="97">
        <f>COUNTIFS(ENTRIES!$K$2:$K$1913,$B551,ENTRIES!H$2:H$1913,"A")</f>
        <v>0</v>
      </c>
      <c r="E551" s="97">
        <f>COUNTIFS(ENTRIES!$K$2:$K$1913,$B551,ENTRIES!I$2:I$1913,"Award")</f>
        <v>0</v>
      </c>
      <c r="F551" s="15"/>
      <c r="G551" s="15"/>
      <c r="H551" s="14"/>
      <c r="I551" s="20"/>
    </row>
    <row r="552" spans="1:9" ht="12.75">
      <c r="A552" s="10"/>
      <c r="B552" s="14"/>
      <c r="C552" s="15"/>
      <c r="D552" s="97">
        <f>COUNTIFS(ENTRIES!$K$2:$K$1913,$B552,ENTRIES!H$2:H$1913,"A")</f>
        <v>0</v>
      </c>
      <c r="E552" s="97">
        <f>COUNTIFS(ENTRIES!$K$2:$K$1913,$B552,ENTRIES!I$2:I$1913,"Award")</f>
        <v>0</v>
      </c>
      <c r="F552" s="15"/>
      <c r="G552" s="15"/>
      <c r="H552" s="14"/>
      <c r="I552" s="20"/>
    </row>
    <row r="553" spans="1:9" ht="12.75">
      <c r="A553" s="10"/>
      <c r="B553" s="14"/>
      <c r="C553" s="15"/>
      <c r="D553" s="97">
        <f>COUNTIFS(ENTRIES!$K$2:$K$1913,$B553,ENTRIES!H$2:H$1913,"A")</f>
        <v>0</v>
      </c>
      <c r="E553" s="97">
        <f>COUNTIFS(ENTRIES!$K$2:$K$1913,$B553,ENTRIES!I$2:I$1913,"Award")</f>
        <v>0</v>
      </c>
      <c r="F553" s="15"/>
      <c r="G553" s="15"/>
      <c r="H553" s="14"/>
      <c r="I553" s="20"/>
    </row>
    <row r="554" spans="1:9" ht="12.75">
      <c r="A554" s="10"/>
      <c r="B554" s="14"/>
      <c r="C554" s="15"/>
      <c r="D554" s="97">
        <f>COUNTIFS(ENTRIES!$K$2:$K$1913,$B554,ENTRIES!H$2:H$1913,"A")</f>
        <v>0</v>
      </c>
      <c r="E554" s="97">
        <f>COUNTIFS(ENTRIES!$K$2:$K$1913,$B554,ENTRIES!I$2:I$1913,"Award")</f>
        <v>0</v>
      </c>
      <c r="F554" s="15"/>
      <c r="G554" s="15"/>
      <c r="H554" s="14"/>
      <c r="I554" s="20"/>
    </row>
    <row r="555" spans="1:9" ht="12.75">
      <c r="A555" s="10"/>
      <c r="B555" s="14"/>
      <c r="C555" s="15"/>
      <c r="D555" s="97">
        <f>COUNTIFS(ENTRIES!$K$2:$K$1913,$B555,ENTRIES!H$2:H$1913,"A")</f>
        <v>0</v>
      </c>
      <c r="E555" s="97">
        <f>COUNTIFS(ENTRIES!$K$2:$K$1913,$B555,ENTRIES!I$2:I$1913,"Award")</f>
        <v>0</v>
      </c>
      <c r="F555" s="15"/>
      <c r="G555" s="15"/>
      <c r="H555" s="14"/>
      <c r="I555" s="20"/>
    </row>
    <row r="556" spans="1:9" ht="12.75">
      <c r="A556" s="10"/>
      <c r="B556" s="14"/>
      <c r="C556" s="15"/>
      <c r="D556" s="97">
        <f>COUNTIFS(ENTRIES!$K$2:$K$1913,$B556,ENTRIES!H$2:H$1913,"A")</f>
        <v>0</v>
      </c>
      <c r="E556" s="97">
        <f>COUNTIFS(ENTRIES!$K$2:$K$1913,$B556,ENTRIES!I$2:I$1913,"Award")</f>
        <v>0</v>
      </c>
      <c r="F556" s="15"/>
      <c r="G556" s="15"/>
      <c r="H556" s="14"/>
      <c r="I556" s="20"/>
    </row>
    <row r="557" spans="1:9" ht="12.75">
      <c r="A557" s="10"/>
      <c r="B557" s="14"/>
      <c r="C557" s="15"/>
      <c r="D557" s="97">
        <f>COUNTIFS(ENTRIES!$K$2:$K$1913,$B557,ENTRIES!H$2:H$1913,"A")</f>
        <v>0</v>
      </c>
      <c r="E557" s="97">
        <f>COUNTIFS(ENTRIES!$K$2:$K$1913,$B557,ENTRIES!I$2:I$1913,"Award")</f>
        <v>0</v>
      </c>
      <c r="F557" s="15"/>
      <c r="G557" s="15"/>
      <c r="H557" s="14"/>
      <c r="I557" s="20"/>
    </row>
    <row r="558" spans="1:9" ht="12.75">
      <c r="A558" s="10"/>
      <c r="B558" s="14"/>
      <c r="C558" s="15"/>
      <c r="D558" s="97">
        <f>COUNTIFS(ENTRIES!$K$2:$K$1913,$B558,ENTRIES!H$2:H$1913,"A")</f>
        <v>0</v>
      </c>
      <c r="E558" s="97">
        <f>COUNTIFS(ENTRIES!$K$2:$K$1913,$B558,ENTRIES!I$2:I$1913,"Award")</f>
        <v>0</v>
      </c>
      <c r="F558" s="15"/>
      <c r="G558" s="15"/>
      <c r="H558" s="14"/>
      <c r="I558" s="20"/>
    </row>
    <row r="559" spans="1:9" ht="12.75">
      <c r="A559" s="10"/>
      <c r="B559" s="14"/>
      <c r="C559" s="15"/>
      <c r="D559" s="97">
        <f>COUNTIFS(ENTRIES!$K$2:$K$1913,$B559,ENTRIES!H$2:H$1913,"A")</f>
        <v>0</v>
      </c>
      <c r="E559" s="97">
        <f>COUNTIFS(ENTRIES!$K$2:$K$1913,$B559,ENTRIES!I$2:I$1913,"Award")</f>
        <v>0</v>
      </c>
      <c r="F559" s="15"/>
      <c r="G559" s="15"/>
      <c r="H559" s="14"/>
      <c r="I559" s="20"/>
    </row>
    <row r="560" spans="1:9" ht="12.75">
      <c r="A560" s="10"/>
      <c r="B560" s="14"/>
      <c r="C560" s="15"/>
      <c r="D560" s="97">
        <f>COUNTIFS(ENTRIES!$K$2:$K$1913,$B560,ENTRIES!H$2:H$1913,"A")</f>
        <v>0</v>
      </c>
      <c r="E560" s="97">
        <f>COUNTIFS(ENTRIES!$K$2:$K$1913,$B560,ENTRIES!I$2:I$1913,"Award")</f>
        <v>0</v>
      </c>
      <c r="F560" s="15"/>
      <c r="G560" s="15"/>
      <c r="H560" s="14"/>
      <c r="I560" s="20"/>
    </row>
    <row r="561" spans="1:9" ht="12.75">
      <c r="A561" s="10"/>
      <c r="B561" s="14"/>
      <c r="C561" s="15"/>
      <c r="D561" s="97">
        <f>COUNTIFS(ENTRIES!$K$2:$K$1913,$B561,ENTRIES!H$2:H$1913,"A")</f>
        <v>0</v>
      </c>
      <c r="E561" s="97">
        <f>COUNTIFS(ENTRIES!$K$2:$K$1913,$B561,ENTRIES!I$2:I$1913,"Award")</f>
        <v>0</v>
      </c>
      <c r="F561" s="15"/>
      <c r="G561" s="15"/>
      <c r="H561" s="14"/>
      <c r="I561" s="20"/>
    </row>
    <row r="562" spans="1:9" ht="12.75">
      <c r="A562" s="10"/>
      <c r="B562" s="14"/>
      <c r="C562" s="15"/>
      <c r="D562" s="97">
        <f>COUNTIFS(ENTRIES!$K$2:$K$1913,$B562,ENTRIES!H$2:H$1913,"A")</f>
        <v>0</v>
      </c>
      <c r="E562" s="97">
        <f>COUNTIFS(ENTRIES!$K$2:$K$1913,$B562,ENTRIES!I$2:I$1913,"Award")</f>
        <v>0</v>
      </c>
      <c r="F562" s="15"/>
      <c r="G562" s="15"/>
      <c r="H562" s="14"/>
      <c r="I562" s="20"/>
    </row>
    <row r="563" spans="1:9" ht="12.75">
      <c r="A563" s="10"/>
      <c r="B563" s="14"/>
      <c r="C563" s="15"/>
      <c r="D563" s="97">
        <f>COUNTIFS(ENTRIES!$K$2:$K$1913,$B563,ENTRIES!H$2:H$1913,"A")</f>
        <v>0</v>
      </c>
      <c r="E563" s="97">
        <f>COUNTIFS(ENTRIES!$K$2:$K$1913,$B563,ENTRIES!I$2:I$1913,"Award")</f>
        <v>0</v>
      </c>
      <c r="F563" s="15"/>
      <c r="G563" s="15"/>
      <c r="H563" s="14"/>
      <c r="I563" s="20"/>
    </row>
    <row r="564" spans="1:9" ht="12.75">
      <c r="A564" s="10"/>
      <c r="B564" s="14"/>
      <c r="C564" s="15"/>
      <c r="D564" s="97">
        <f>COUNTIFS(ENTRIES!$K$2:$K$1913,$B564,ENTRIES!H$2:H$1913,"A")</f>
        <v>0</v>
      </c>
      <c r="E564" s="97">
        <f>COUNTIFS(ENTRIES!$K$2:$K$1913,$B564,ENTRIES!I$2:I$1913,"Award")</f>
        <v>0</v>
      </c>
      <c r="F564" s="15"/>
      <c r="G564" s="15"/>
      <c r="H564" s="14"/>
      <c r="I564" s="20"/>
    </row>
    <row r="565" spans="1:9" ht="12.75">
      <c r="A565" s="10"/>
      <c r="B565" s="14"/>
      <c r="C565" s="15"/>
      <c r="D565" s="97">
        <f>COUNTIFS(ENTRIES!$K$2:$K$1913,$B565,ENTRIES!H$2:H$1913,"A")</f>
        <v>0</v>
      </c>
      <c r="E565" s="97">
        <f>COUNTIFS(ENTRIES!$K$2:$K$1913,$B565,ENTRIES!I$2:I$1913,"Award")</f>
        <v>0</v>
      </c>
      <c r="F565" s="15"/>
      <c r="G565" s="15"/>
      <c r="H565" s="14"/>
      <c r="I565" s="20"/>
    </row>
    <row r="566" spans="1:9" ht="12.75">
      <c r="A566" s="10"/>
      <c r="B566" s="14"/>
      <c r="C566" s="15"/>
      <c r="D566" s="97">
        <f>COUNTIFS(ENTRIES!$K$2:$K$1913,$B566,ENTRIES!H$2:H$1913,"A")</f>
        <v>0</v>
      </c>
      <c r="E566" s="97">
        <f>COUNTIFS(ENTRIES!$K$2:$K$1913,$B566,ENTRIES!I$2:I$1913,"Award")</f>
        <v>0</v>
      </c>
      <c r="F566" s="15"/>
      <c r="G566" s="15"/>
      <c r="H566" s="14"/>
      <c r="I566" s="20"/>
    </row>
    <row r="567" spans="1:9" ht="12.75">
      <c r="A567" s="10"/>
      <c r="B567" s="14"/>
      <c r="C567" s="15"/>
      <c r="D567" s="97">
        <f>COUNTIFS(ENTRIES!$K$2:$K$1913,$B567,ENTRIES!H$2:H$1913,"A")</f>
        <v>0</v>
      </c>
      <c r="E567" s="97">
        <f>COUNTIFS(ENTRIES!$K$2:$K$1913,$B567,ENTRIES!I$2:I$1913,"Award")</f>
        <v>0</v>
      </c>
      <c r="F567" s="15"/>
      <c r="G567" s="15"/>
      <c r="H567" s="14"/>
      <c r="I567" s="20"/>
    </row>
    <row r="568" spans="1:9" ht="12.75">
      <c r="A568" s="10"/>
      <c r="B568" s="14"/>
      <c r="C568" s="15"/>
      <c r="D568" s="97">
        <f>COUNTIFS(ENTRIES!$K$2:$K$1913,$B568,ENTRIES!H$2:H$1913,"A")</f>
        <v>0</v>
      </c>
      <c r="E568" s="97">
        <f>COUNTIFS(ENTRIES!$K$2:$K$1913,$B568,ENTRIES!I$2:I$1913,"Award")</f>
        <v>0</v>
      </c>
      <c r="F568" s="15"/>
      <c r="G568" s="15"/>
      <c r="H568" s="14"/>
      <c r="I568" s="20"/>
    </row>
    <row r="569" spans="1:9" ht="12.75">
      <c r="A569" s="10"/>
      <c r="B569" s="14"/>
      <c r="C569" s="15"/>
      <c r="D569" s="97">
        <f>COUNTIFS(ENTRIES!$K$2:$K$1913,$B569,ENTRIES!H$2:H$1913,"A")</f>
        <v>0</v>
      </c>
      <c r="E569" s="97">
        <f>COUNTIFS(ENTRIES!$K$2:$K$1913,$B569,ENTRIES!I$2:I$1913,"Award")</f>
        <v>0</v>
      </c>
      <c r="F569" s="15"/>
      <c r="G569" s="15"/>
      <c r="H569" s="14"/>
      <c r="I569" s="20"/>
    </row>
    <row r="570" spans="1:9" ht="12.75">
      <c r="A570" s="10"/>
      <c r="B570" s="14"/>
      <c r="C570" s="15"/>
      <c r="D570" s="97">
        <f>COUNTIFS(ENTRIES!$K$2:$K$1913,$B570,ENTRIES!H$2:H$1913,"A")</f>
        <v>0</v>
      </c>
      <c r="E570" s="97">
        <f>COUNTIFS(ENTRIES!$K$2:$K$1913,$B570,ENTRIES!I$2:I$1913,"Award")</f>
        <v>0</v>
      </c>
      <c r="F570" s="15"/>
      <c r="G570" s="15"/>
      <c r="H570" s="14"/>
      <c r="I570" s="20"/>
    </row>
    <row r="571" spans="1:9" ht="12.75">
      <c r="A571" s="10"/>
      <c r="B571" s="14"/>
      <c r="C571" s="15"/>
      <c r="D571" s="97">
        <f>COUNTIFS(ENTRIES!$K$2:$K$1913,$B571,ENTRIES!H$2:H$1913,"A")</f>
        <v>0</v>
      </c>
      <c r="E571" s="97">
        <f>COUNTIFS(ENTRIES!$K$2:$K$1913,$B571,ENTRIES!I$2:I$1913,"Award")</f>
        <v>0</v>
      </c>
      <c r="F571" s="15"/>
      <c r="G571" s="15"/>
      <c r="H571" s="14"/>
      <c r="I571" s="20"/>
    </row>
    <row r="572" spans="1:9" ht="12.75">
      <c r="A572" s="10"/>
      <c r="B572" s="14"/>
      <c r="C572" s="15"/>
      <c r="D572" s="97">
        <f>COUNTIFS(ENTRIES!$K$2:$K$1913,$B572,ENTRIES!H$2:H$1913,"A")</f>
        <v>0</v>
      </c>
      <c r="E572" s="97">
        <f>COUNTIFS(ENTRIES!$K$2:$K$1913,$B572,ENTRIES!I$2:I$1913,"Award")</f>
        <v>0</v>
      </c>
      <c r="F572" s="15"/>
      <c r="G572" s="15"/>
      <c r="H572" s="14"/>
      <c r="I572" s="20"/>
    </row>
    <row r="573" spans="1:9" ht="12.75">
      <c r="A573" s="10"/>
      <c r="B573" s="14"/>
      <c r="C573" s="15"/>
      <c r="D573" s="97">
        <f>COUNTIFS(ENTRIES!$K$2:$K$1913,$B573,ENTRIES!H$2:H$1913,"A")</f>
        <v>0</v>
      </c>
      <c r="E573" s="97">
        <f>COUNTIFS(ENTRIES!$K$2:$K$1913,$B573,ENTRIES!I$2:I$1913,"Award")</f>
        <v>0</v>
      </c>
      <c r="F573" s="15"/>
      <c r="G573" s="15"/>
      <c r="H573" s="14"/>
      <c r="I573" s="20"/>
    </row>
    <row r="574" spans="1:9" ht="12.75">
      <c r="A574" s="10"/>
      <c r="B574" s="14"/>
      <c r="C574" s="15"/>
      <c r="D574" s="97">
        <f>COUNTIFS(ENTRIES!$K$2:$K$1913,$B574,ENTRIES!H$2:H$1913,"A")</f>
        <v>0</v>
      </c>
      <c r="E574" s="97">
        <f>COUNTIFS(ENTRIES!$K$2:$K$1913,$B574,ENTRIES!I$2:I$1913,"Award")</f>
        <v>0</v>
      </c>
      <c r="F574" s="15"/>
      <c r="G574" s="15"/>
      <c r="H574" s="14"/>
      <c r="I574" s="20"/>
    </row>
    <row r="575" spans="1:9" ht="12.75">
      <c r="A575" s="10"/>
      <c r="B575" s="14"/>
      <c r="C575" s="15"/>
      <c r="D575" s="97">
        <f>COUNTIFS(ENTRIES!$K$2:$K$1913,$B575,ENTRIES!H$2:H$1913,"A")</f>
        <v>0</v>
      </c>
      <c r="E575" s="97">
        <f>COUNTIFS(ENTRIES!$K$2:$K$1913,$B575,ENTRIES!I$2:I$1913,"Award")</f>
        <v>0</v>
      </c>
      <c r="F575" s="15"/>
      <c r="G575" s="15"/>
      <c r="H575" s="14"/>
      <c r="I575" s="20"/>
    </row>
    <row r="576" spans="1:9" ht="12.75">
      <c r="A576" s="10"/>
      <c r="B576" s="14"/>
      <c r="C576" s="15"/>
      <c r="D576" s="97">
        <f>COUNTIFS(ENTRIES!$K$2:$K$1913,$B576,ENTRIES!H$2:H$1913,"A")</f>
        <v>0</v>
      </c>
      <c r="E576" s="97">
        <f>COUNTIFS(ENTRIES!$K$2:$K$1913,$B576,ENTRIES!I$2:I$1913,"Award")</f>
        <v>0</v>
      </c>
      <c r="F576" s="15"/>
      <c r="G576" s="15"/>
      <c r="H576" s="14"/>
      <c r="I576" s="20"/>
    </row>
    <row r="577" spans="1:9" ht="12.75">
      <c r="A577" s="10"/>
      <c r="B577" s="14"/>
      <c r="C577" s="15"/>
      <c r="D577" s="97">
        <f>COUNTIFS(ENTRIES!$K$2:$K$1913,$B577,ENTRIES!H$2:H$1913,"A")</f>
        <v>0</v>
      </c>
      <c r="E577" s="97">
        <f>COUNTIFS(ENTRIES!$K$2:$K$1913,$B577,ENTRIES!I$2:I$1913,"Award")</f>
        <v>0</v>
      </c>
      <c r="F577" s="15"/>
      <c r="G577" s="15"/>
      <c r="H577" s="14"/>
      <c r="I577" s="20"/>
    </row>
    <row r="578" spans="1:9" ht="12.75">
      <c r="A578" s="10"/>
      <c r="B578" s="14"/>
      <c r="C578" s="15"/>
      <c r="D578" s="97">
        <f>COUNTIFS(ENTRIES!$K$2:$K$1913,$B578,ENTRIES!H$2:H$1913,"A")</f>
        <v>0</v>
      </c>
      <c r="E578" s="97">
        <f>COUNTIFS(ENTRIES!$K$2:$K$1913,$B578,ENTRIES!I$2:I$1913,"Award")</f>
        <v>0</v>
      </c>
      <c r="F578" s="15"/>
      <c r="G578" s="15"/>
      <c r="H578" s="14"/>
      <c r="I578" s="20"/>
    </row>
    <row r="579" spans="1:9" ht="12.75">
      <c r="A579" s="10"/>
      <c r="B579" s="14"/>
      <c r="C579" s="15"/>
      <c r="D579" s="97">
        <f>COUNTIFS(ENTRIES!$K$2:$K$1913,$B579,ENTRIES!H$2:H$1913,"A")</f>
        <v>0</v>
      </c>
      <c r="E579" s="97">
        <f>COUNTIFS(ENTRIES!$K$2:$K$1913,$B579,ENTRIES!I$2:I$1913,"Award")</f>
        <v>0</v>
      </c>
      <c r="F579" s="15"/>
      <c r="G579" s="15"/>
      <c r="H579" s="14"/>
      <c r="I579" s="20"/>
    </row>
    <row r="580" spans="1:9" ht="12.75">
      <c r="A580" s="10"/>
      <c r="B580" s="14"/>
      <c r="C580" s="15"/>
      <c r="D580" s="97">
        <f>COUNTIFS(ENTRIES!$K$2:$K$1913,$B580,ENTRIES!H$2:H$1913,"A")</f>
        <v>0</v>
      </c>
      <c r="E580" s="97">
        <f>COUNTIFS(ENTRIES!$K$2:$K$1913,$B580,ENTRIES!I$2:I$1913,"Award")</f>
        <v>0</v>
      </c>
      <c r="F580" s="15"/>
      <c r="G580" s="15"/>
      <c r="H580" s="14"/>
      <c r="I580" s="20"/>
    </row>
    <row r="581" spans="1:9" ht="12.75">
      <c r="A581" s="10"/>
      <c r="B581" s="14"/>
      <c r="C581" s="15"/>
      <c r="D581" s="97">
        <f>COUNTIFS(ENTRIES!$K$2:$K$1913,$B581,ENTRIES!H$2:H$1913,"A")</f>
        <v>0</v>
      </c>
      <c r="E581" s="97">
        <f>COUNTIFS(ENTRIES!$K$2:$K$1913,$B581,ENTRIES!I$2:I$1913,"Award")</f>
        <v>0</v>
      </c>
      <c r="F581" s="15"/>
      <c r="G581" s="15"/>
      <c r="H581" s="14"/>
      <c r="I581" s="20"/>
    </row>
    <row r="582" spans="1:9" ht="12.75">
      <c r="A582" s="10"/>
      <c r="B582" s="14"/>
      <c r="C582" s="15"/>
      <c r="D582" s="97">
        <f>COUNTIFS(ENTRIES!$K$2:$K$1913,$B582,ENTRIES!H$2:H$1913,"A")</f>
        <v>0</v>
      </c>
      <c r="E582" s="97">
        <f>COUNTIFS(ENTRIES!$K$2:$K$1913,$B582,ENTRIES!I$2:I$1913,"Award")</f>
        <v>0</v>
      </c>
      <c r="F582" s="15"/>
      <c r="G582" s="15"/>
      <c r="H582" s="14"/>
      <c r="I582" s="20"/>
    </row>
    <row r="583" spans="1:9" ht="12.75">
      <c r="A583" s="10"/>
      <c r="B583" s="14"/>
      <c r="C583" s="15"/>
      <c r="D583" s="97">
        <f>COUNTIFS(ENTRIES!$K$2:$K$1913,$B583,ENTRIES!H$2:H$1913,"A")</f>
        <v>0</v>
      </c>
      <c r="E583" s="97">
        <f>COUNTIFS(ENTRIES!$K$2:$K$1913,$B583,ENTRIES!I$2:I$1913,"Award")</f>
        <v>0</v>
      </c>
      <c r="F583" s="15"/>
      <c r="G583" s="15"/>
      <c r="H583" s="14"/>
      <c r="I583" s="20"/>
    </row>
    <row r="584" spans="1:9" ht="12.75">
      <c r="A584" s="10"/>
      <c r="B584" s="14"/>
      <c r="C584" s="15"/>
      <c r="D584" s="97">
        <f>COUNTIFS(ENTRIES!$K$2:$K$1913,$B584,ENTRIES!H$2:H$1913,"A")</f>
        <v>0</v>
      </c>
      <c r="E584" s="97">
        <f>COUNTIFS(ENTRIES!$K$2:$K$1913,$B584,ENTRIES!I$2:I$1913,"Award")</f>
        <v>0</v>
      </c>
      <c r="F584" s="15"/>
      <c r="G584" s="15"/>
      <c r="H584" s="14"/>
      <c r="I584" s="20"/>
    </row>
    <row r="585" spans="1:9" ht="12.75">
      <c r="A585" s="10"/>
      <c r="B585" s="14"/>
      <c r="C585" s="15"/>
      <c r="D585" s="97">
        <f>COUNTIFS(ENTRIES!$K$2:$K$1913,$B585,ENTRIES!H$2:H$1913,"A")</f>
        <v>0</v>
      </c>
      <c r="E585" s="97">
        <f>COUNTIFS(ENTRIES!$K$2:$K$1913,$B585,ENTRIES!I$2:I$1913,"Award")</f>
        <v>0</v>
      </c>
      <c r="F585" s="15"/>
      <c r="G585" s="15"/>
      <c r="H585" s="14"/>
      <c r="I585" s="20"/>
    </row>
    <row r="586" spans="1:9" ht="12.75">
      <c r="A586" s="10"/>
      <c r="B586" s="14"/>
      <c r="C586" s="15"/>
      <c r="D586" s="97">
        <f>COUNTIFS(ENTRIES!$K$2:$K$1913,$B586,ENTRIES!H$2:H$1913,"A")</f>
        <v>0</v>
      </c>
      <c r="E586" s="97">
        <f>COUNTIFS(ENTRIES!$K$2:$K$1913,$B586,ENTRIES!I$2:I$1913,"Award")</f>
        <v>0</v>
      </c>
      <c r="F586" s="15"/>
      <c r="G586" s="15"/>
      <c r="H586" s="14"/>
      <c r="I586" s="20"/>
    </row>
    <row r="587" spans="1:9" ht="12.75">
      <c r="A587" s="10"/>
      <c r="B587" s="14"/>
      <c r="C587" s="15"/>
      <c r="D587" s="97">
        <f>COUNTIFS(ENTRIES!$K$2:$K$1913,$B587,ENTRIES!H$2:H$1913,"A")</f>
        <v>0</v>
      </c>
      <c r="E587" s="97">
        <f>COUNTIFS(ENTRIES!$K$2:$K$1913,$B587,ENTRIES!I$2:I$1913,"Award")</f>
        <v>0</v>
      </c>
      <c r="F587" s="15"/>
      <c r="G587" s="15"/>
      <c r="H587" s="14"/>
      <c r="I587" s="20"/>
    </row>
    <row r="588" spans="1:9" ht="12.75">
      <c r="A588" s="10"/>
      <c r="B588" s="14"/>
      <c r="C588" s="15"/>
      <c r="D588" s="97">
        <f>COUNTIFS(ENTRIES!$K$2:$K$1913,$B588,ENTRIES!H$2:H$1913,"A")</f>
        <v>0</v>
      </c>
      <c r="E588" s="97">
        <f>COUNTIFS(ENTRIES!$K$2:$K$1913,$B588,ENTRIES!I$2:I$1913,"Award")</f>
        <v>0</v>
      </c>
      <c r="F588" s="15"/>
      <c r="G588" s="15"/>
      <c r="H588" s="14"/>
      <c r="I588" s="20"/>
    </row>
    <row r="589" spans="1:9" ht="12.75">
      <c r="A589" s="10"/>
      <c r="B589" s="14"/>
      <c r="C589" s="15"/>
      <c r="D589" s="97">
        <f>COUNTIFS(ENTRIES!$K$2:$K$1913,$B589,ENTRIES!H$2:H$1913,"A")</f>
        <v>0</v>
      </c>
      <c r="E589" s="97">
        <f>COUNTIFS(ENTRIES!$K$2:$K$1913,$B589,ENTRIES!I$2:I$1913,"Award")</f>
        <v>0</v>
      </c>
      <c r="F589" s="15"/>
      <c r="G589" s="15"/>
      <c r="H589" s="14"/>
      <c r="I589" s="20"/>
    </row>
    <row r="590" spans="1:9" ht="12.75">
      <c r="A590" s="10"/>
      <c r="B590" s="14"/>
      <c r="C590" s="15"/>
      <c r="D590" s="97">
        <f>COUNTIFS(ENTRIES!$K$2:$K$1913,$B590,ENTRIES!H$2:H$1913,"A")</f>
        <v>0</v>
      </c>
      <c r="E590" s="97">
        <f>COUNTIFS(ENTRIES!$K$2:$K$1913,$B590,ENTRIES!I$2:I$1913,"Award")</f>
        <v>0</v>
      </c>
      <c r="F590" s="15"/>
      <c r="G590" s="15"/>
      <c r="H590" s="14"/>
      <c r="I590" s="20"/>
    </row>
    <row r="591" spans="1:9" ht="12.75">
      <c r="A591" s="10"/>
      <c r="B591" s="14"/>
      <c r="C591" s="15"/>
      <c r="D591" s="97">
        <f>COUNTIFS(ENTRIES!$K$2:$K$1913,$B591,ENTRIES!H$2:H$1913,"A")</f>
        <v>0</v>
      </c>
      <c r="E591" s="97">
        <f>COUNTIFS(ENTRIES!$K$2:$K$1913,$B591,ENTRIES!I$2:I$1913,"Award")</f>
        <v>0</v>
      </c>
      <c r="F591" s="15"/>
      <c r="G591" s="15"/>
      <c r="H591" s="14"/>
      <c r="I591" s="20"/>
    </row>
    <row r="592" spans="1:9" ht="12.75">
      <c r="A592" s="10"/>
      <c r="B592" s="14"/>
      <c r="C592" s="15"/>
      <c r="D592" s="97">
        <f>COUNTIFS(ENTRIES!$K$2:$K$1913,$B592,ENTRIES!H$2:H$1913,"A")</f>
        <v>0</v>
      </c>
      <c r="E592" s="97">
        <f>COUNTIFS(ENTRIES!$K$2:$K$1913,$B592,ENTRIES!I$2:I$1913,"Award")</f>
        <v>0</v>
      </c>
      <c r="F592" s="15"/>
      <c r="G592" s="15"/>
      <c r="H592" s="14"/>
      <c r="I592" s="20"/>
    </row>
    <row r="593" spans="1:9" ht="12.75">
      <c r="A593" s="10"/>
      <c r="B593" s="14"/>
      <c r="C593" s="15"/>
      <c r="D593" s="97">
        <f>COUNTIFS(ENTRIES!$K$2:$K$1913,$B593,ENTRIES!H$2:H$1913,"A")</f>
        <v>0</v>
      </c>
      <c r="E593" s="97">
        <f>COUNTIFS(ENTRIES!$K$2:$K$1913,$B593,ENTRIES!I$2:I$1913,"Award")</f>
        <v>0</v>
      </c>
      <c r="F593" s="15"/>
      <c r="G593" s="15"/>
      <c r="H593" s="14"/>
      <c r="I593" s="20"/>
    </row>
    <row r="594" spans="1:9" ht="12.75">
      <c r="A594" s="10"/>
      <c r="B594" s="14"/>
      <c r="C594" s="15"/>
      <c r="D594" s="97">
        <f>COUNTIFS(ENTRIES!$K$2:$K$1913,$B594,ENTRIES!H$2:H$1913,"A")</f>
        <v>0</v>
      </c>
      <c r="E594" s="97">
        <f>COUNTIFS(ENTRIES!$K$2:$K$1913,$B594,ENTRIES!I$2:I$1913,"Award")</f>
        <v>0</v>
      </c>
      <c r="F594" s="15"/>
      <c r="G594" s="15"/>
      <c r="H594" s="14"/>
      <c r="I594" s="20"/>
    </row>
    <row r="595" spans="1:9" ht="12.75">
      <c r="A595" s="10"/>
      <c r="B595" s="14"/>
      <c r="C595" s="15"/>
      <c r="D595" s="97">
        <f>COUNTIFS(ENTRIES!$K$2:$K$1913,$B595,ENTRIES!H$2:H$1913,"A")</f>
        <v>0</v>
      </c>
      <c r="E595" s="97">
        <f>COUNTIFS(ENTRIES!$K$2:$K$1913,$B595,ENTRIES!I$2:I$1913,"Award")</f>
        <v>0</v>
      </c>
      <c r="F595" s="15"/>
      <c r="G595" s="15"/>
      <c r="H595" s="14"/>
      <c r="I595" s="20"/>
    </row>
    <row r="596" spans="1:9" ht="12.75">
      <c r="A596" s="10"/>
      <c r="B596" s="14"/>
      <c r="C596" s="15"/>
      <c r="D596" s="97">
        <f>COUNTIFS(ENTRIES!$K$2:$K$1913,$B596,ENTRIES!H$2:H$1913,"A")</f>
        <v>0</v>
      </c>
      <c r="E596" s="97">
        <f>COUNTIFS(ENTRIES!$K$2:$K$1913,$B596,ENTRIES!I$2:I$1913,"Award")</f>
        <v>0</v>
      </c>
      <c r="F596" s="15"/>
      <c r="G596" s="15"/>
      <c r="H596" s="14"/>
      <c r="I596" s="20"/>
    </row>
    <row r="597" spans="1:9" ht="12.75">
      <c r="A597" s="10"/>
      <c r="B597" s="14"/>
      <c r="C597" s="15"/>
      <c r="D597" s="97">
        <f>COUNTIFS(ENTRIES!$K$2:$K$1913,$B597,ENTRIES!H$2:H$1913,"A")</f>
        <v>0</v>
      </c>
      <c r="E597" s="97">
        <f>COUNTIFS(ENTRIES!$K$2:$K$1913,$B597,ENTRIES!I$2:I$1913,"Award")</f>
        <v>0</v>
      </c>
      <c r="F597" s="15"/>
      <c r="G597" s="15"/>
      <c r="H597" s="14"/>
      <c r="I597" s="20"/>
    </row>
    <row r="598" spans="1:9" ht="12.75">
      <c r="A598" s="10"/>
      <c r="B598" s="14"/>
      <c r="C598" s="15"/>
      <c r="D598" s="97">
        <f>COUNTIFS(ENTRIES!$K$2:$K$1913,$B598,ENTRIES!H$2:H$1913,"A")</f>
        <v>0</v>
      </c>
      <c r="E598" s="97">
        <f>COUNTIFS(ENTRIES!$K$2:$K$1913,$B598,ENTRIES!I$2:I$1913,"Award")</f>
        <v>0</v>
      </c>
      <c r="F598" s="15"/>
      <c r="G598" s="15"/>
      <c r="H598" s="14"/>
      <c r="I598" s="20"/>
    </row>
    <row r="599" spans="1:9" ht="12.75">
      <c r="A599" s="10"/>
      <c r="B599" s="14"/>
      <c r="C599" s="15"/>
      <c r="D599" s="97">
        <f>COUNTIFS(ENTRIES!$K$2:$K$1913,$B599,ENTRIES!H$2:H$1913,"A")</f>
        <v>0</v>
      </c>
      <c r="E599" s="97">
        <f>COUNTIFS(ENTRIES!$K$2:$K$1913,$B599,ENTRIES!I$2:I$1913,"Award")</f>
        <v>0</v>
      </c>
      <c r="F599" s="15"/>
      <c r="G599" s="15"/>
      <c r="H599" s="14"/>
      <c r="I599" s="20"/>
    </row>
    <row r="600" spans="1:9" ht="12.75">
      <c r="A600" s="10"/>
      <c r="B600" s="14"/>
      <c r="C600" s="15"/>
      <c r="D600" s="97">
        <f>COUNTIFS(ENTRIES!$K$2:$K$1913,$B600,ENTRIES!H$2:H$1913,"A")</f>
        <v>0</v>
      </c>
      <c r="E600" s="97">
        <f>COUNTIFS(ENTRIES!$K$2:$K$1913,$B600,ENTRIES!I$2:I$1913,"Award")</f>
        <v>0</v>
      </c>
      <c r="F600" s="15"/>
      <c r="G600" s="15"/>
      <c r="H600" s="14"/>
      <c r="I600" s="20"/>
    </row>
    <row r="601" spans="1:9" ht="12.75">
      <c r="A601" s="10"/>
      <c r="B601" s="14"/>
      <c r="C601" s="15"/>
      <c r="D601" s="97">
        <f>COUNTIFS(ENTRIES!$K$2:$K$1913,$B601,ENTRIES!H$2:H$1913,"A")</f>
        <v>0</v>
      </c>
      <c r="E601" s="97">
        <f>COUNTIFS(ENTRIES!$K$2:$K$1913,$B601,ENTRIES!I$2:I$1913,"Award")</f>
        <v>0</v>
      </c>
      <c r="F601" s="15"/>
      <c r="G601" s="15"/>
      <c r="H601" s="14"/>
      <c r="I601" s="20"/>
    </row>
    <row r="602" spans="1:9" ht="12.75">
      <c r="A602" s="10"/>
      <c r="B602" s="14"/>
      <c r="C602" s="15"/>
      <c r="D602" s="97">
        <f>COUNTIFS(ENTRIES!$K$2:$K$1913,$B602,ENTRIES!H$2:H$1913,"A")</f>
        <v>0</v>
      </c>
      <c r="E602" s="97">
        <f>COUNTIFS(ENTRIES!$K$2:$K$1913,$B602,ENTRIES!I$2:I$1913,"Award")</f>
        <v>0</v>
      </c>
      <c r="F602" s="15"/>
      <c r="G602" s="15"/>
      <c r="H602" s="14"/>
      <c r="I602" s="20"/>
    </row>
    <row r="603" spans="1:9" ht="12.75">
      <c r="A603" s="10"/>
      <c r="B603" s="14"/>
      <c r="C603" s="15"/>
      <c r="D603" s="97">
        <f>COUNTIFS(ENTRIES!$K$2:$K$1913,$B603,ENTRIES!H$2:H$1913,"A")</f>
        <v>0</v>
      </c>
      <c r="E603" s="97">
        <f>COUNTIFS(ENTRIES!$K$2:$K$1913,$B603,ENTRIES!I$2:I$1913,"Award")</f>
        <v>0</v>
      </c>
      <c r="F603" s="15"/>
      <c r="G603" s="15"/>
      <c r="H603" s="14"/>
      <c r="I603" s="20"/>
    </row>
    <row r="604" spans="1:9" ht="12.75">
      <c r="A604" s="10"/>
      <c r="B604" s="14"/>
      <c r="C604" s="15"/>
      <c r="D604" s="97">
        <f>COUNTIFS(ENTRIES!$K$2:$K$1913,$B604,ENTRIES!H$2:H$1913,"A")</f>
        <v>0</v>
      </c>
      <c r="E604" s="97">
        <f>COUNTIFS(ENTRIES!$K$2:$K$1913,$B604,ENTRIES!I$2:I$1913,"Award")</f>
        <v>0</v>
      </c>
      <c r="F604" s="15"/>
      <c r="G604" s="15"/>
      <c r="H604" s="14"/>
      <c r="I604" s="20"/>
    </row>
    <row r="605" spans="1:9" ht="12.75">
      <c r="A605" s="10"/>
      <c r="B605" s="14"/>
      <c r="C605" s="15"/>
      <c r="D605" s="97">
        <f>COUNTIFS(ENTRIES!$K$2:$K$1913,$B605,ENTRIES!H$2:H$1913,"A")</f>
        <v>0</v>
      </c>
      <c r="E605" s="97">
        <f>COUNTIFS(ENTRIES!$K$2:$K$1913,$B605,ENTRIES!I$2:I$1913,"Award")</f>
        <v>0</v>
      </c>
      <c r="F605" s="15"/>
      <c r="G605" s="15"/>
      <c r="H605" s="14"/>
      <c r="I605" s="20"/>
    </row>
    <row r="606" spans="1:9" ht="12.75">
      <c r="A606" s="10"/>
      <c r="B606" s="14"/>
      <c r="C606" s="15"/>
      <c r="D606" s="97">
        <f>COUNTIFS(ENTRIES!$K$2:$K$1913,$B606,ENTRIES!H$2:H$1913,"A")</f>
        <v>0</v>
      </c>
      <c r="E606" s="97">
        <f>COUNTIFS(ENTRIES!$K$2:$K$1913,$B606,ENTRIES!I$2:I$1913,"Award")</f>
        <v>0</v>
      </c>
      <c r="F606" s="15"/>
      <c r="G606" s="15"/>
      <c r="H606" s="14"/>
      <c r="I606" s="20"/>
    </row>
    <row r="607" spans="1:9" ht="12.75">
      <c r="A607" s="10"/>
      <c r="B607" s="14"/>
      <c r="C607" s="15"/>
      <c r="D607" s="97">
        <f>COUNTIFS(ENTRIES!$K$2:$K$1913,$B607,ENTRIES!H$2:H$1913,"A")</f>
        <v>0</v>
      </c>
      <c r="E607" s="97">
        <f>COUNTIFS(ENTRIES!$K$2:$K$1913,$B607,ENTRIES!I$2:I$1913,"Award")</f>
        <v>0</v>
      </c>
      <c r="F607" s="15"/>
      <c r="G607" s="15"/>
      <c r="H607" s="14"/>
      <c r="I607" s="20"/>
    </row>
    <row r="608" spans="1:9" ht="12.75">
      <c r="A608" s="10"/>
      <c r="B608" s="14"/>
      <c r="C608" s="15"/>
      <c r="D608" s="97">
        <f>COUNTIFS(ENTRIES!$K$2:$K$1913,$B608,ENTRIES!H$2:H$1913,"A")</f>
        <v>0</v>
      </c>
      <c r="E608" s="97">
        <f>COUNTIFS(ENTRIES!$K$2:$K$1913,$B608,ENTRIES!I$2:I$1913,"Award")</f>
        <v>0</v>
      </c>
      <c r="F608" s="15"/>
      <c r="G608" s="15"/>
      <c r="H608" s="14"/>
      <c r="I608" s="20"/>
    </row>
    <row r="609" spans="1:9" ht="12.75">
      <c r="A609" s="10"/>
      <c r="B609" s="14"/>
      <c r="C609" s="15"/>
      <c r="D609" s="97">
        <f>COUNTIFS(ENTRIES!$K$2:$K$1913,$B609,ENTRIES!H$2:H$1913,"A")</f>
        <v>0</v>
      </c>
      <c r="E609" s="97">
        <f>COUNTIFS(ENTRIES!$K$2:$K$1913,$B609,ENTRIES!I$2:I$1913,"Award")</f>
        <v>0</v>
      </c>
      <c r="F609" s="15"/>
      <c r="G609" s="15"/>
      <c r="H609" s="14"/>
      <c r="I609" s="20"/>
    </row>
    <row r="610" spans="1:9" ht="12.75">
      <c r="A610" s="10"/>
      <c r="B610" s="14"/>
      <c r="C610" s="15"/>
      <c r="D610" s="97">
        <f>COUNTIFS(ENTRIES!$K$2:$K$1913,$B610,ENTRIES!H$2:H$1913,"A")</f>
        <v>0</v>
      </c>
      <c r="E610" s="97">
        <f>COUNTIFS(ENTRIES!$K$2:$K$1913,$B610,ENTRIES!I$2:I$1913,"Award")</f>
        <v>0</v>
      </c>
      <c r="F610" s="15"/>
      <c r="G610" s="15"/>
      <c r="H610" s="14"/>
      <c r="I610" s="20"/>
    </row>
    <row r="611" spans="1:9" ht="12.75">
      <c r="A611" s="10"/>
      <c r="B611" s="14"/>
      <c r="C611" s="15"/>
      <c r="D611" s="97">
        <f>COUNTIFS(ENTRIES!$K$2:$K$1913,$B611,ENTRIES!H$2:H$1913,"A")</f>
        <v>0</v>
      </c>
      <c r="E611" s="97">
        <f>COUNTIFS(ENTRIES!$K$2:$K$1913,$B611,ENTRIES!I$2:I$1913,"Award")</f>
        <v>0</v>
      </c>
      <c r="F611" s="15"/>
      <c r="G611" s="15"/>
      <c r="H611" s="14"/>
      <c r="I611" s="20"/>
    </row>
    <row r="612" spans="1:9" ht="12.75">
      <c r="A612" s="10"/>
      <c r="B612" s="14"/>
      <c r="C612" s="15"/>
      <c r="D612" s="97">
        <f>COUNTIFS(ENTRIES!$K$2:$K$1913,$B612,ENTRIES!H$2:H$1913,"A")</f>
        <v>0</v>
      </c>
      <c r="E612" s="97">
        <f>COUNTIFS(ENTRIES!$K$2:$K$1913,$B612,ENTRIES!I$2:I$1913,"Award")</f>
        <v>0</v>
      </c>
      <c r="F612" s="15"/>
      <c r="G612" s="15"/>
      <c r="H612" s="14"/>
      <c r="I612" s="20"/>
    </row>
    <row r="613" spans="1:9" ht="12.75">
      <c r="A613" s="10"/>
      <c r="B613" s="14"/>
      <c r="C613" s="15"/>
      <c r="D613" s="97">
        <f>COUNTIFS(ENTRIES!$K$2:$K$1913,$B613,ENTRIES!H$2:H$1913,"A")</f>
        <v>0</v>
      </c>
      <c r="E613" s="97">
        <f>COUNTIFS(ENTRIES!$K$2:$K$1913,$B613,ENTRIES!I$2:I$1913,"Award")</f>
        <v>0</v>
      </c>
      <c r="F613" s="15"/>
      <c r="G613" s="15"/>
      <c r="H613" s="14"/>
      <c r="I613" s="20"/>
    </row>
    <row r="614" spans="1:9" ht="12.75">
      <c r="A614" s="10"/>
      <c r="B614" s="14"/>
      <c r="C614" s="15"/>
      <c r="D614" s="97">
        <f>COUNTIFS(ENTRIES!$K$2:$K$1913,$B614,ENTRIES!H$2:H$1913,"A")</f>
        <v>0</v>
      </c>
      <c r="E614" s="97">
        <f>COUNTIFS(ENTRIES!$K$2:$K$1913,$B614,ENTRIES!I$2:I$1913,"Award")</f>
        <v>0</v>
      </c>
      <c r="F614" s="15"/>
      <c r="G614" s="15"/>
      <c r="H614" s="14"/>
      <c r="I614" s="20"/>
    </row>
    <row r="615" spans="1:9" ht="12.75">
      <c r="A615" s="10"/>
      <c r="B615" s="14"/>
      <c r="C615" s="15"/>
      <c r="D615" s="97">
        <f>COUNTIFS(ENTRIES!$K$2:$K$1913,$B615,ENTRIES!H$2:H$1913,"A")</f>
        <v>0</v>
      </c>
      <c r="E615" s="97">
        <f>COUNTIFS(ENTRIES!$K$2:$K$1913,$B615,ENTRIES!I$2:I$1913,"Award")</f>
        <v>0</v>
      </c>
      <c r="F615" s="15"/>
      <c r="G615" s="15"/>
      <c r="H615" s="14"/>
      <c r="I615" s="20"/>
    </row>
    <row r="616" spans="1:9" ht="12.75">
      <c r="A616" s="10"/>
      <c r="B616" s="14"/>
      <c r="C616" s="15"/>
      <c r="D616" s="97">
        <f>COUNTIFS(ENTRIES!$K$2:$K$1913,$B616,ENTRIES!H$2:H$1913,"A")</f>
        <v>0</v>
      </c>
      <c r="E616" s="97">
        <f>COUNTIFS(ENTRIES!$K$2:$K$1913,$B616,ENTRIES!I$2:I$1913,"Award")</f>
        <v>0</v>
      </c>
      <c r="F616" s="15"/>
      <c r="G616" s="15"/>
      <c r="H616" s="14"/>
      <c r="I616" s="20"/>
    </row>
    <row r="617" spans="1:9" ht="12.75">
      <c r="A617" s="10"/>
      <c r="B617" s="14"/>
      <c r="C617" s="15"/>
      <c r="D617" s="97">
        <f>COUNTIFS(ENTRIES!$K$2:$K$1913,$B617,ENTRIES!H$2:H$1913,"A")</f>
        <v>0</v>
      </c>
      <c r="E617" s="97">
        <f>COUNTIFS(ENTRIES!$K$2:$K$1913,$B617,ENTRIES!I$2:I$1913,"Award")</f>
        <v>0</v>
      </c>
      <c r="F617" s="15"/>
      <c r="G617" s="15"/>
      <c r="H617" s="14"/>
      <c r="I617" s="20"/>
    </row>
    <row r="618" spans="1:9" ht="12.75">
      <c r="A618" s="10"/>
      <c r="B618" s="14"/>
      <c r="C618" s="15"/>
      <c r="D618" s="97">
        <f>COUNTIFS(ENTRIES!$K$2:$K$1913,$B618,ENTRIES!H$2:H$1913,"A")</f>
        <v>0</v>
      </c>
      <c r="E618" s="97">
        <f>COUNTIFS(ENTRIES!$K$2:$K$1913,$B618,ENTRIES!I$2:I$1913,"Award")</f>
        <v>0</v>
      </c>
      <c r="F618" s="15"/>
      <c r="G618" s="15"/>
      <c r="H618" s="14"/>
      <c r="I618" s="20"/>
    </row>
    <row r="619" spans="1:9" ht="12.75">
      <c r="A619" s="10"/>
      <c r="B619" s="14"/>
      <c r="C619" s="15"/>
      <c r="D619" s="97">
        <f>COUNTIFS(ENTRIES!$K$2:$K$1913,$B619,ENTRIES!H$2:H$1913,"A")</f>
        <v>0</v>
      </c>
      <c r="E619" s="97">
        <f>COUNTIFS(ENTRIES!$K$2:$K$1913,$B619,ENTRIES!I$2:I$1913,"Award")</f>
        <v>0</v>
      </c>
      <c r="F619" s="15"/>
      <c r="G619" s="15"/>
      <c r="H619" s="14"/>
      <c r="I619" s="20"/>
    </row>
    <row r="620" spans="1:9" ht="12.75">
      <c r="A620" s="10"/>
      <c r="B620" s="14"/>
      <c r="C620" s="15"/>
      <c r="D620" s="97">
        <f>COUNTIFS(ENTRIES!$K$2:$K$1913,$B620,ENTRIES!H$2:H$1913,"A")</f>
        <v>0</v>
      </c>
      <c r="E620" s="97">
        <f>COUNTIFS(ENTRIES!$K$2:$K$1913,$B620,ENTRIES!I$2:I$1913,"Award")</f>
        <v>0</v>
      </c>
      <c r="F620" s="15"/>
      <c r="G620" s="15"/>
      <c r="H620" s="14"/>
      <c r="I620" s="20"/>
    </row>
    <row r="621" spans="1:9" ht="12.75">
      <c r="A621" s="10"/>
      <c r="B621" s="14"/>
      <c r="C621" s="15"/>
      <c r="D621" s="97">
        <f>COUNTIFS(ENTRIES!$K$2:$K$1913,$B621,ENTRIES!H$2:H$1913,"A")</f>
        <v>0</v>
      </c>
      <c r="E621" s="97">
        <f>COUNTIFS(ENTRIES!$K$2:$K$1913,$B621,ENTRIES!I$2:I$1913,"Award")</f>
        <v>0</v>
      </c>
      <c r="F621" s="15"/>
      <c r="G621" s="15"/>
      <c r="H621" s="14"/>
      <c r="I621" s="20"/>
    </row>
    <row r="622" spans="1:9" ht="12.75">
      <c r="A622" s="10"/>
      <c r="B622" s="14"/>
      <c r="C622" s="15"/>
      <c r="D622" s="97">
        <f>COUNTIFS(ENTRIES!$K$2:$K$1913,$B622,ENTRIES!H$2:H$1913,"A")</f>
        <v>0</v>
      </c>
      <c r="E622" s="97">
        <f>COUNTIFS(ENTRIES!$K$2:$K$1913,$B622,ENTRIES!I$2:I$1913,"Award")</f>
        <v>0</v>
      </c>
      <c r="F622" s="15"/>
      <c r="G622" s="15"/>
      <c r="H622" s="14"/>
      <c r="I622" s="20"/>
    </row>
    <row r="623" spans="1:9" ht="12.75">
      <c r="A623" s="10"/>
      <c r="B623" s="14"/>
      <c r="C623" s="15"/>
      <c r="D623" s="97">
        <f>COUNTIFS(ENTRIES!$K$2:$K$1913,$B623,ENTRIES!H$2:H$1913,"A")</f>
        <v>0</v>
      </c>
      <c r="E623" s="97">
        <f>COUNTIFS(ENTRIES!$K$2:$K$1913,$B623,ENTRIES!I$2:I$1913,"Award")</f>
        <v>0</v>
      </c>
      <c r="F623" s="15"/>
      <c r="G623" s="15"/>
      <c r="H623" s="14"/>
      <c r="I623" s="20"/>
    </row>
    <row r="624" spans="1:9" ht="12.75">
      <c r="A624" s="10"/>
      <c r="B624" s="14"/>
      <c r="C624" s="15"/>
      <c r="D624" s="97">
        <f>COUNTIFS(ENTRIES!$K$2:$K$1913,$B624,ENTRIES!H$2:H$1913,"A")</f>
        <v>0</v>
      </c>
      <c r="E624" s="97">
        <f>COUNTIFS(ENTRIES!$K$2:$K$1913,$B624,ENTRIES!I$2:I$1913,"Award")</f>
        <v>0</v>
      </c>
      <c r="F624" s="15"/>
      <c r="G624" s="15"/>
      <c r="H624" s="14"/>
      <c r="I624" s="20"/>
    </row>
    <row r="625" spans="1:9" ht="12.75">
      <c r="A625" s="10"/>
      <c r="B625" s="14"/>
      <c r="C625" s="15"/>
      <c r="D625" s="97">
        <f>COUNTIFS(ENTRIES!$K$2:$K$1913,$B625,ENTRIES!H$2:H$1913,"A")</f>
        <v>0</v>
      </c>
      <c r="E625" s="97">
        <f>COUNTIFS(ENTRIES!$K$2:$K$1913,$B625,ENTRIES!I$2:I$1913,"Award")</f>
        <v>0</v>
      </c>
      <c r="F625" s="15"/>
      <c r="G625" s="15"/>
      <c r="H625" s="14"/>
      <c r="I625" s="20"/>
    </row>
    <row r="626" spans="1:9" ht="12.75">
      <c r="A626" s="10"/>
      <c r="B626" s="14"/>
      <c r="C626" s="15"/>
      <c r="D626" s="97">
        <f>COUNTIFS(ENTRIES!$K$2:$K$1913,$B626,ENTRIES!H$2:H$1913,"A")</f>
        <v>0</v>
      </c>
      <c r="E626" s="97">
        <f>COUNTIFS(ENTRIES!$K$2:$K$1913,$B626,ENTRIES!I$2:I$1913,"Award")</f>
        <v>0</v>
      </c>
      <c r="F626" s="15"/>
      <c r="G626" s="15"/>
      <c r="H626" s="14"/>
      <c r="I626" s="20"/>
    </row>
    <row r="627" spans="1:9" ht="12.75">
      <c r="A627" s="10"/>
      <c r="B627" s="14"/>
      <c r="C627" s="15"/>
      <c r="D627" s="97">
        <f>COUNTIFS(ENTRIES!$K$2:$K$1913,$B627,ENTRIES!H$2:H$1913,"A")</f>
        <v>0</v>
      </c>
      <c r="E627" s="97">
        <f>COUNTIFS(ENTRIES!$K$2:$K$1913,$B627,ENTRIES!I$2:I$1913,"Award")</f>
        <v>0</v>
      </c>
      <c r="F627" s="15"/>
      <c r="G627" s="15"/>
      <c r="H627" s="14"/>
      <c r="I627" s="20"/>
    </row>
    <row r="628" spans="1:9" ht="12.75">
      <c r="A628" s="10"/>
      <c r="B628" s="14"/>
      <c r="C628" s="15"/>
      <c r="D628" s="97">
        <f>COUNTIFS(ENTRIES!$K$2:$K$1913,$B628,ENTRIES!H$2:H$1913,"A")</f>
        <v>0</v>
      </c>
      <c r="E628" s="97">
        <f>COUNTIFS(ENTRIES!$K$2:$K$1913,$B628,ENTRIES!I$2:I$1913,"Award")</f>
        <v>0</v>
      </c>
      <c r="F628" s="15"/>
      <c r="G628" s="15"/>
      <c r="H628" s="14"/>
      <c r="I628" s="20"/>
    </row>
    <row r="629" spans="1:9" ht="12.75">
      <c r="A629" s="10"/>
      <c r="B629" s="14"/>
      <c r="C629" s="15"/>
      <c r="D629" s="97">
        <f>COUNTIFS(ENTRIES!$K$2:$K$1913,$B629,ENTRIES!H$2:H$1913,"A")</f>
        <v>0</v>
      </c>
      <c r="E629" s="97">
        <f>COUNTIFS(ENTRIES!$K$2:$K$1913,$B629,ENTRIES!I$2:I$1913,"Award")</f>
        <v>0</v>
      </c>
      <c r="F629" s="15"/>
      <c r="G629" s="15"/>
      <c r="H629" s="14"/>
      <c r="I629" s="20"/>
    </row>
    <row r="630" spans="1:9" ht="12.75">
      <c r="A630" s="10"/>
      <c r="B630" s="14"/>
      <c r="C630" s="15"/>
      <c r="D630" s="97">
        <f>COUNTIFS(ENTRIES!$K$2:$K$1913,$B630,ENTRIES!H$2:H$1913,"A")</f>
        <v>0</v>
      </c>
      <c r="E630" s="97">
        <f>COUNTIFS(ENTRIES!$K$2:$K$1913,$B630,ENTRIES!I$2:I$1913,"Award")</f>
        <v>0</v>
      </c>
      <c r="F630" s="15"/>
      <c r="G630" s="15"/>
      <c r="H630" s="14"/>
      <c r="I630" s="20"/>
    </row>
    <row r="631" spans="1:9" ht="12.75">
      <c r="A631" s="10"/>
      <c r="B631" s="14"/>
      <c r="C631" s="15"/>
      <c r="D631" s="97">
        <f>COUNTIFS(ENTRIES!$K$2:$K$1913,$B631,ENTRIES!H$2:H$1913,"A")</f>
        <v>0</v>
      </c>
      <c r="E631" s="97">
        <f>COUNTIFS(ENTRIES!$K$2:$K$1913,$B631,ENTRIES!I$2:I$1913,"Award")</f>
        <v>0</v>
      </c>
      <c r="F631" s="15"/>
      <c r="G631" s="15"/>
      <c r="H631" s="14"/>
      <c r="I631" s="20"/>
    </row>
    <row r="632" spans="1:9" ht="12.75">
      <c r="A632" s="10"/>
      <c r="B632" s="14"/>
      <c r="C632" s="15"/>
      <c r="D632" s="97">
        <f>COUNTIFS(ENTRIES!$K$2:$K$1913,$B632,ENTRIES!H$2:H$1913,"A")</f>
        <v>0</v>
      </c>
      <c r="E632" s="97">
        <f>COUNTIFS(ENTRIES!$K$2:$K$1913,$B632,ENTRIES!I$2:I$1913,"Award")</f>
        <v>0</v>
      </c>
      <c r="F632" s="15"/>
      <c r="G632" s="15"/>
      <c r="H632" s="14"/>
      <c r="I632" s="20"/>
    </row>
    <row r="633" spans="1:9" ht="12.75">
      <c r="A633" s="10"/>
      <c r="B633" s="14"/>
      <c r="C633" s="15"/>
      <c r="D633" s="97">
        <f>COUNTIFS(ENTRIES!$K$2:$K$1913,$B633,ENTRIES!H$2:H$1913,"A")</f>
        <v>0</v>
      </c>
      <c r="E633" s="97">
        <f>COUNTIFS(ENTRIES!$K$2:$K$1913,$B633,ENTRIES!I$2:I$1913,"Award")</f>
        <v>0</v>
      </c>
      <c r="F633" s="15"/>
      <c r="G633" s="15"/>
      <c r="H633" s="14"/>
      <c r="I633" s="20"/>
    </row>
    <row r="634" spans="1:9" ht="12.75">
      <c r="A634" s="10"/>
      <c r="B634" s="14"/>
      <c r="C634" s="15"/>
      <c r="D634" s="97">
        <f>COUNTIFS(ENTRIES!$K$2:$K$1913,$B634,ENTRIES!H$2:H$1913,"A")</f>
        <v>0</v>
      </c>
      <c r="E634" s="97">
        <f>COUNTIFS(ENTRIES!$K$2:$K$1913,$B634,ENTRIES!I$2:I$1913,"Award")</f>
        <v>0</v>
      </c>
      <c r="F634" s="15"/>
      <c r="G634" s="15"/>
      <c r="H634" s="14"/>
      <c r="I634" s="20"/>
    </row>
    <row r="635" spans="1:9" ht="12.75">
      <c r="A635" s="10"/>
      <c r="B635" s="14"/>
      <c r="C635" s="15"/>
      <c r="D635" s="97">
        <f>COUNTIFS(ENTRIES!$K$2:$K$1913,$B635,ENTRIES!H$2:H$1913,"A")</f>
        <v>0</v>
      </c>
      <c r="E635" s="97">
        <f>COUNTIFS(ENTRIES!$K$2:$K$1913,$B635,ENTRIES!I$2:I$1913,"Award")</f>
        <v>0</v>
      </c>
      <c r="F635" s="15"/>
      <c r="G635" s="15"/>
      <c r="H635" s="14"/>
      <c r="I635" s="20"/>
    </row>
    <row r="636" spans="1:9" ht="12.75">
      <c r="A636" s="10"/>
      <c r="B636" s="14"/>
      <c r="C636" s="15"/>
      <c r="D636" s="97">
        <f>COUNTIFS(ENTRIES!$K$2:$K$1913,$B636,ENTRIES!H$2:H$1913,"A")</f>
        <v>0</v>
      </c>
      <c r="E636" s="97">
        <f>COUNTIFS(ENTRIES!$K$2:$K$1913,$B636,ENTRIES!I$2:I$1913,"Award")</f>
        <v>0</v>
      </c>
      <c r="F636" s="15"/>
      <c r="G636" s="15"/>
      <c r="H636" s="14"/>
      <c r="I636" s="20"/>
    </row>
    <row r="637" spans="1:9" ht="12.75">
      <c r="A637" s="10"/>
      <c r="B637" s="14"/>
      <c r="C637" s="15"/>
      <c r="D637" s="97">
        <f>COUNTIFS(ENTRIES!$K$2:$K$1913,$B637,ENTRIES!H$2:H$1913,"A")</f>
        <v>0</v>
      </c>
      <c r="E637" s="97">
        <f>COUNTIFS(ENTRIES!$K$2:$K$1913,$B637,ENTRIES!I$2:I$1913,"Award")</f>
        <v>0</v>
      </c>
      <c r="F637" s="15"/>
      <c r="G637" s="15"/>
      <c r="H637" s="14"/>
      <c r="I637" s="20"/>
    </row>
    <row r="638" spans="1:9" ht="12.75">
      <c r="A638" s="10"/>
      <c r="B638" s="14"/>
      <c r="C638" s="15"/>
      <c r="D638" s="97">
        <f>COUNTIFS(ENTRIES!$K$2:$K$1913,$B638,ENTRIES!H$2:H$1913,"A")</f>
        <v>0</v>
      </c>
      <c r="E638" s="97">
        <f>COUNTIFS(ENTRIES!$K$2:$K$1913,$B638,ENTRIES!I$2:I$1913,"Award")</f>
        <v>0</v>
      </c>
      <c r="F638" s="15"/>
      <c r="G638" s="15"/>
      <c r="H638" s="14"/>
      <c r="I638" s="20"/>
    </row>
    <row r="639" spans="1:9" ht="12.75">
      <c r="A639" s="10"/>
      <c r="B639" s="14"/>
      <c r="C639" s="15"/>
      <c r="D639" s="97">
        <f>COUNTIFS(ENTRIES!$K$2:$K$1913,$B639,ENTRIES!H$2:H$1913,"A")</f>
        <v>0</v>
      </c>
      <c r="E639" s="97">
        <f>COUNTIFS(ENTRIES!$K$2:$K$1913,$B639,ENTRIES!I$2:I$1913,"Award")</f>
        <v>0</v>
      </c>
      <c r="F639" s="15"/>
      <c r="G639" s="15"/>
      <c r="H639" s="14"/>
      <c r="I639" s="20"/>
    </row>
    <row r="640" spans="1:9" ht="12.75">
      <c r="A640" s="10"/>
      <c r="B640" s="14"/>
      <c r="C640" s="15"/>
      <c r="D640" s="97">
        <f>COUNTIFS(ENTRIES!$K$2:$K$1913,$B640,ENTRIES!H$2:H$1913,"A")</f>
        <v>0</v>
      </c>
      <c r="E640" s="97">
        <f>COUNTIFS(ENTRIES!$K$2:$K$1913,$B640,ENTRIES!I$2:I$1913,"Award")</f>
        <v>0</v>
      </c>
      <c r="F640" s="15"/>
      <c r="G640" s="15"/>
      <c r="H640" s="14"/>
      <c r="I640" s="20"/>
    </row>
    <row r="641" spans="1:9" ht="12.75">
      <c r="A641" s="10"/>
      <c r="B641" s="14"/>
      <c r="C641" s="15"/>
      <c r="D641" s="97">
        <f>COUNTIFS(ENTRIES!$K$2:$K$1913,$B641,ENTRIES!H$2:H$1913,"A")</f>
        <v>0</v>
      </c>
      <c r="E641" s="97">
        <f>COUNTIFS(ENTRIES!$K$2:$K$1913,$B641,ENTRIES!I$2:I$1913,"Award")</f>
        <v>0</v>
      </c>
      <c r="F641" s="15"/>
      <c r="G641" s="15"/>
      <c r="H641" s="14"/>
      <c r="I641" s="20"/>
    </row>
    <row r="642" spans="1:9" ht="12.75">
      <c r="A642" s="10"/>
      <c r="B642" s="14"/>
      <c r="C642" s="15"/>
      <c r="D642" s="97">
        <f>COUNTIFS(ENTRIES!$K$2:$K$1913,$B642,ENTRIES!H$2:H$1913,"A")</f>
        <v>0</v>
      </c>
      <c r="E642" s="97">
        <f>COUNTIFS(ENTRIES!$K$2:$K$1913,$B642,ENTRIES!I$2:I$1913,"Award")</f>
        <v>0</v>
      </c>
      <c r="F642" s="15"/>
      <c r="G642" s="15"/>
      <c r="H642" s="14"/>
      <c r="I642" s="20"/>
    </row>
    <row r="643" spans="1:9" ht="12.75">
      <c r="A643" s="10"/>
      <c r="B643" s="14"/>
      <c r="C643" s="15"/>
      <c r="D643" s="97">
        <f>COUNTIFS(ENTRIES!$K$2:$K$1913,$B643,ENTRIES!H$2:H$1913,"A")</f>
        <v>0</v>
      </c>
      <c r="E643" s="97">
        <f>COUNTIFS(ENTRIES!$K$2:$K$1913,$B643,ENTRIES!I$2:I$1913,"Award")</f>
        <v>0</v>
      </c>
      <c r="F643" s="15"/>
      <c r="G643" s="15"/>
      <c r="H643" s="14"/>
      <c r="I643" s="20"/>
    </row>
    <row r="644" spans="1:9" ht="12.75">
      <c r="A644" s="10"/>
      <c r="B644" s="14"/>
      <c r="C644" s="15"/>
      <c r="D644" s="97">
        <f>COUNTIFS(ENTRIES!$K$2:$K$1913,$B644,ENTRIES!H$2:H$1913,"A")</f>
        <v>0</v>
      </c>
      <c r="E644" s="97">
        <f>COUNTIFS(ENTRIES!$K$2:$K$1913,$B644,ENTRIES!I$2:I$1913,"Award")</f>
        <v>0</v>
      </c>
      <c r="F644" s="15"/>
      <c r="G644" s="15"/>
      <c r="H644" s="14"/>
      <c r="I644" s="20"/>
    </row>
    <row r="645" spans="1:9" ht="12.75">
      <c r="A645" s="10"/>
      <c r="B645" s="14"/>
      <c r="C645" s="15"/>
      <c r="D645" s="97">
        <f>COUNTIFS(ENTRIES!$K$2:$K$1913,$B645,ENTRIES!H$2:H$1913,"A")</f>
        <v>0</v>
      </c>
      <c r="E645" s="97">
        <f>COUNTIFS(ENTRIES!$K$2:$K$1913,$B645,ENTRIES!I$2:I$1913,"Award")</f>
        <v>0</v>
      </c>
      <c r="F645" s="15"/>
      <c r="G645" s="15"/>
      <c r="H645" s="14"/>
      <c r="I645" s="20"/>
    </row>
    <row r="646" spans="1:9" ht="12.75">
      <c r="A646" s="10"/>
      <c r="B646" s="14"/>
      <c r="C646" s="15"/>
      <c r="D646" s="97">
        <f>COUNTIFS(ENTRIES!$K$2:$K$1913,$B646,ENTRIES!H$2:H$1913,"A")</f>
        <v>0</v>
      </c>
      <c r="E646" s="97">
        <f>COUNTIFS(ENTRIES!$K$2:$K$1913,$B646,ENTRIES!I$2:I$1913,"Award")</f>
        <v>0</v>
      </c>
      <c r="F646" s="15"/>
      <c r="G646" s="15"/>
      <c r="H646" s="14"/>
      <c r="I646" s="20"/>
    </row>
    <row r="647" spans="1:9" ht="12.75">
      <c r="A647" s="10"/>
      <c r="B647" s="14"/>
      <c r="C647" s="15"/>
      <c r="D647" s="97">
        <f>COUNTIFS(ENTRIES!$K$2:$K$1913,$B647,ENTRIES!H$2:H$1913,"A")</f>
        <v>0</v>
      </c>
      <c r="E647" s="97">
        <f>COUNTIFS(ENTRIES!$K$2:$K$1913,$B647,ENTRIES!I$2:I$1913,"Award")</f>
        <v>0</v>
      </c>
      <c r="F647" s="15"/>
      <c r="G647" s="15"/>
      <c r="H647" s="14"/>
      <c r="I647" s="20"/>
    </row>
    <row r="648" spans="1:9" ht="12.75">
      <c r="A648" s="10"/>
      <c r="B648" s="14"/>
      <c r="C648" s="15"/>
      <c r="D648" s="97">
        <f>COUNTIFS(ENTRIES!$K$2:$K$1913,$B648,ENTRIES!H$2:H$1913,"A")</f>
        <v>0</v>
      </c>
      <c r="E648" s="97">
        <f>COUNTIFS(ENTRIES!$K$2:$K$1913,$B648,ENTRIES!I$2:I$1913,"Award")</f>
        <v>0</v>
      </c>
      <c r="F648" s="15"/>
      <c r="G648" s="15"/>
      <c r="H648" s="14"/>
      <c r="I648" s="20"/>
    </row>
    <row r="649" spans="1:9" ht="12.75">
      <c r="A649" s="10"/>
      <c r="B649" s="14"/>
      <c r="C649" s="15"/>
      <c r="D649" s="97">
        <f>COUNTIFS(ENTRIES!$K$2:$K$1913,$B649,ENTRIES!H$2:H$1913,"A")</f>
        <v>0</v>
      </c>
      <c r="E649" s="97">
        <f>COUNTIFS(ENTRIES!$K$2:$K$1913,$B649,ENTRIES!I$2:I$1913,"Award")</f>
        <v>0</v>
      </c>
      <c r="F649" s="15"/>
      <c r="G649" s="15"/>
      <c r="H649" s="14"/>
      <c r="I649" s="20"/>
    </row>
    <row r="650" spans="1:9" ht="12.75">
      <c r="A650" s="10"/>
      <c r="B650" s="14"/>
      <c r="C650" s="15"/>
      <c r="D650" s="97">
        <f>COUNTIFS(ENTRIES!$K$2:$K$1913,$B650,ENTRIES!H$2:H$1913,"A")</f>
        <v>0</v>
      </c>
      <c r="E650" s="97">
        <f>COUNTIFS(ENTRIES!$K$2:$K$1913,$B650,ENTRIES!I$2:I$1913,"Award")</f>
        <v>0</v>
      </c>
      <c r="F650" s="15"/>
      <c r="G650" s="15"/>
      <c r="H650" s="14"/>
      <c r="I650" s="20"/>
    </row>
    <row r="651" spans="1:9" ht="12.75">
      <c r="A651" s="10"/>
      <c r="B651" s="14"/>
      <c r="C651" s="15"/>
      <c r="D651" s="97">
        <f>COUNTIFS(ENTRIES!$K$2:$K$1913,$B651,ENTRIES!H$2:H$1913,"A")</f>
        <v>0</v>
      </c>
      <c r="E651" s="97">
        <f>COUNTIFS(ENTRIES!$K$2:$K$1913,$B651,ENTRIES!I$2:I$1913,"Award")</f>
        <v>0</v>
      </c>
      <c r="F651" s="15"/>
      <c r="G651" s="15"/>
      <c r="H651" s="14"/>
      <c r="I651" s="20"/>
    </row>
    <row r="652" spans="1:9" ht="12.75">
      <c r="A652" s="10"/>
      <c r="B652" s="14"/>
      <c r="C652" s="15"/>
      <c r="D652" s="97">
        <f>COUNTIFS(ENTRIES!$K$2:$K$1913,$B652,ENTRIES!H$2:H$1913,"A")</f>
        <v>0</v>
      </c>
      <c r="E652" s="97">
        <f>COUNTIFS(ENTRIES!$K$2:$K$1913,$B652,ENTRIES!I$2:I$1913,"Award")</f>
        <v>0</v>
      </c>
      <c r="F652" s="15"/>
      <c r="G652" s="15"/>
      <c r="H652" s="14"/>
      <c r="I652" s="20"/>
    </row>
    <row r="653" spans="1:9" ht="12.75">
      <c r="A653" s="10"/>
      <c r="B653" s="14"/>
      <c r="C653" s="15"/>
      <c r="D653" s="97">
        <f>COUNTIFS(ENTRIES!$K$2:$K$1913,$B653,ENTRIES!H$2:H$1913,"A")</f>
        <v>0</v>
      </c>
      <c r="E653" s="97">
        <f>COUNTIFS(ENTRIES!$K$2:$K$1913,$B653,ENTRIES!I$2:I$1913,"Award")</f>
        <v>0</v>
      </c>
      <c r="F653" s="15"/>
      <c r="G653" s="15"/>
      <c r="H653" s="14"/>
      <c r="I653" s="20"/>
    </row>
    <row r="654" spans="1:9" ht="12.75">
      <c r="A654" s="10"/>
      <c r="B654" s="14"/>
      <c r="C654" s="15"/>
      <c r="D654" s="97">
        <f>COUNTIFS(ENTRIES!$K$2:$K$1913,$B654,ENTRIES!H$2:H$1913,"A")</f>
        <v>0</v>
      </c>
      <c r="E654" s="97">
        <f>COUNTIFS(ENTRIES!$K$2:$K$1913,$B654,ENTRIES!I$2:I$1913,"Award")</f>
        <v>0</v>
      </c>
      <c r="F654" s="15"/>
      <c r="G654" s="15"/>
      <c r="H654" s="14"/>
      <c r="I654" s="20"/>
    </row>
    <row r="655" spans="1:9" ht="12.75">
      <c r="A655" s="10"/>
      <c r="B655" s="14"/>
      <c r="C655" s="15"/>
      <c r="D655" s="97">
        <f>COUNTIFS(ENTRIES!$K$2:$K$1913,$B655,ENTRIES!H$2:H$1913,"A")</f>
        <v>0</v>
      </c>
      <c r="E655" s="97">
        <f>COUNTIFS(ENTRIES!$K$2:$K$1913,$B655,ENTRIES!I$2:I$1913,"Award")</f>
        <v>0</v>
      </c>
      <c r="F655" s="15"/>
      <c r="G655" s="15"/>
      <c r="H655" s="14"/>
      <c r="I655" s="20"/>
    </row>
    <row r="656" spans="1:9" ht="12.75">
      <c r="A656" s="10"/>
      <c r="B656" s="14"/>
      <c r="C656" s="15"/>
      <c r="D656" s="97">
        <f>COUNTIFS(ENTRIES!$K$2:$K$1913,$B656,ENTRIES!H$2:H$1913,"A")</f>
        <v>0</v>
      </c>
      <c r="E656" s="97">
        <f>COUNTIFS(ENTRIES!$K$2:$K$1913,$B656,ENTRIES!I$2:I$1913,"Award")</f>
        <v>0</v>
      </c>
      <c r="F656" s="15"/>
      <c r="G656" s="15"/>
      <c r="H656" s="14"/>
      <c r="I656" s="20"/>
    </row>
    <row r="657" spans="1:9" ht="12.75">
      <c r="A657" s="10"/>
      <c r="B657" s="14"/>
      <c r="C657" s="15"/>
      <c r="D657" s="97">
        <f>COUNTIFS(ENTRIES!$K$2:$K$1913,$B657,ENTRIES!H$2:H$1913,"A")</f>
        <v>0</v>
      </c>
      <c r="E657" s="97">
        <f>COUNTIFS(ENTRIES!$K$2:$K$1913,$B657,ENTRIES!I$2:I$1913,"Award")</f>
        <v>0</v>
      </c>
      <c r="F657" s="15"/>
      <c r="G657" s="15"/>
      <c r="H657" s="14"/>
      <c r="I657" s="20"/>
    </row>
    <row r="658" spans="1:9" ht="12.75">
      <c r="A658" s="10"/>
      <c r="B658" s="14"/>
      <c r="C658" s="15"/>
      <c r="D658" s="97">
        <f>COUNTIFS(ENTRIES!$K$2:$K$1913,$B658,ENTRIES!H$2:H$1913,"A")</f>
        <v>0</v>
      </c>
      <c r="E658" s="97">
        <f>COUNTIFS(ENTRIES!$K$2:$K$1913,$B658,ENTRIES!I$2:I$1913,"Award")</f>
        <v>0</v>
      </c>
      <c r="F658" s="15"/>
      <c r="G658" s="15"/>
      <c r="H658" s="14"/>
      <c r="I658" s="20"/>
    </row>
    <row r="659" spans="1:9" ht="12.75">
      <c r="A659" s="10"/>
      <c r="B659" s="14"/>
      <c r="C659" s="15"/>
      <c r="D659" s="97">
        <f>COUNTIFS(ENTRIES!$K$2:$K$1913,$B659,ENTRIES!H$2:H$1913,"A")</f>
        <v>0</v>
      </c>
      <c r="E659" s="97">
        <f>COUNTIFS(ENTRIES!$K$2:$K$1913,$B659,ENTRIES!I$2:I$1913,"Award")</f>
        <v>0</v>
      </c>
      <c r="F659" s="15"/>
      <c r="G659" s="15"/>
      <c r="H659" s="14"/>
      <c r="I659" s="20"/>
    </row>
    <row r="660" spans="1:9" ht="12.75">
      <c r="A660" s="10"/>
      <c r="B660" s="14"/>
      <c r="C660" s="15"/>
      <c r="D660" s="97">
        <f>COUNTIFS(ENTRIES!$K$2:$K$1913,$B660,ENTRIES!H$2:H$1913,"A")</f>
        <v>0</v>
      </c>
      <c r="E660" s="97">
        <f>COUNTIFS(ENTRIES!$K$2:$K$1913,$B660,ENTRIES!I$2:I$1913,"Award")</f>
        <v>0</v>
      </c>
      <c r="F660" s="15"/>
      <c r="G660" s="15"/>
      <c r="H660" s="14"/>
      <c r="I660" s="20"/>
    </row>
    <row r="661" spans="1:9" ht="12.75">
      <c r="A661" s="10"/>
      <c r="B661" s="14"/>
      <c r="C661" s="15"/>
      <c r="D661" s="97">
        <f>COUNTIFS(ENTRIES!$K$2:$K$1913,$B661,ENTRIES!H$2:H$1913,"A")</f>
        <v>0</v>
      </c>
      <c r="E661" s="97">
        <f>COUNTIFS(ENTRIES!$K$2:$K$1913,$B661,ENTRIES!I$2:I$1913,"Award")</f>
        <v>0</v>
      </c>
      <c r="F661" s="15"/>
      <c r="G661" s="15"/>
      <c r="H661" s="14"/>
      <c r="I661" s="20"/>
    </row>
    <row r="662" spans="1:9" ht="12.75">
      <c r="A662" s="10"/>
      <c r="B662" s="14"/>
      <c r="C662" s="15"/>
      <c r="D662" s="97">
        <f>COUNTIFS(ENTRIES!$K$2:$K$1913,$B662,ENTRIES!H$2:H$1913,"A")</f>
        <v>0</v>
      </c>
      <c r="E662" s="97">
        <f>COUNTIFS(ENTRIES!$K$2:$K$1913,$B662,ENTRIES!I$2:I$1913,"Award")</f>
        <v>0</v>
      </c>
      <c r="F662" s="15"/>
      <c r="G662" s="15"/>
      <c r="H662" s="14"/>
      <c r="I662" s="20"/>
    </row>
    <row r="663" spans="1:9" ht="12.75">
      <c r="A663" s="10"/>
      <c r="B663" s="14"/>
      <c r="C663" s="15"/>
      <c r="D663" s="97">
        <f>COUNTIFS(ENTRIES!$K$2:$K$1913,$B663,ENTRIES!H$2:H$1913,"A")</f>
        <v>0</v>
      </c>
      <c r="E663" s="97">
        <f>COUNTIFS(ENTRIES!$K$2:$K$1913,$B663,ENTRIES!I$2:I$1913,"Award")</f>
        <v>0</v>
      </c>
      <c r="F663" s="15"/>
      <c r="G663" s="15"/>
      <c r="H663" s="14"/>
      <c r="I663" s="20"/>
    </row>
    <row r="664" spans="1:9" ht="12.75">
      <c r="A664" s="10"/>
      <c r="B664" s="14"/>
      <c r="C664" s="15"/>
      <c r="D664" s="97">
        <f>COUNTIFS(ENTRIES!$K$2:$K$1913,$B664,ENTRIES!H$2:H$1913,"A")</f>
        <v>0</v>
      </c>
      <c r="E664" s="97">
        <f>COUNTIFS(ENTRIES!$K$2:$K$1913,$B664,ENTRIES!I$2:I$1913,"Award")</f>
        <v>0</v>
      </c>
      <c r="F664" s="15"/>
      <c r="G664" s="15"/>
      <c r="H664" s="14"/>
      <c r="I664" s="20"/>
    </row>
    <row r="665" spans="1:9" ht="12.75">
      <c r="A665" s="10"/>
      <c r="B665" s="14"/>
      <c r="C665" s="15"/>
      <c r="D665" s="97">
        <f>COUNTIFS(ENTRIES!$K$2:$K$1913,$B665,ENTRIES!H$2:H$1913,"A")</f>
        <v>0</v>
      </c>
      <c r="E665" s="97">
        <f>COUNTIFS(ENTRIES!$K$2:$K$1913,$B665,ENTRIES!I$2:I$1913,"Award")</f>
        <v>0</v>
      </c>
      <c r="F665" s="15"/>
      <c r="G665" s="15"/>
      <c r="H665" s="14"/>
      <c r="I665" s="20"/>
    </row>
    <row r="666" spans="1:9" ht="12.75">
      <c r="A666" s="10"/>
      <c r="B666" s="14"/>
      <c r="C666" s="15"/>
      <c r="D666" s="97">
        <f>COUNTIFS(ENTRIES!$K$2:$K$1913,$B666,ENTRIES!H$2:H$1913,"A")</f>
        <v>0</v>
      </c>
      <c r="E666" s="97">
        <f>COUNTIFS(ENTRIES!$K$2:$K$1913,$B666,ENTRIES!I$2:I$1913,"Award")</f>
        <v>0</v>
      </c>
      <c r="F666" s="15"/>
      <c r="G666" s="15"/>
      <c r="H666" s="14"/>
      <c r="I666" s="20"/>
    </row>
    <row r="667" spans="1:9" ht="12.75">
      <c r="A667" s="10"/>
      <c r="B667" s="14"/>
      <c r="C667" s="15"/>
      <c r="D667" s="97">
        <f>COUNTIFS(ENTRIES!$K$2:$K$1913,$B667,ENTRIES!H$2:H$1913,"A")</f>
        <v>0</v>
      </c>
      <c r="E667" s="97">
        <f>COUNTIFS(ENTRIES!$K$2:$K$1913,$B667,ENTRIES!I$2:I$1913,"Award")</f>
        <v>0</v>
      </c>
      <c r="F667" s="15"/>
      <c r="G667" s="15"/>
      <c r="H667" s="14"/>
      <c r="I667" s="20"/>
    </row>
    <row r="668" spans="1:9" ht="12.75">
      <c r="A668" s="10"/>
      <c r="B668" s="14"/>
      <c r="C668" s="15"/>
      <c r="D668" s="97">
        <f>COUNTIFS(ENTRIES!$K$2:$K$1913,$B668,ENTRIES!H$2:H$1913,"A")</f>
        <v>0</v>
      </c>
      <c r="E668" s="97">
        <f>COUNTIFS(ENTRIES!$K$2:$K$1913,$B668,ENTRIES!I$2:I$1913,"Award")</f>
        <v>0</v>
      </c>
      <c r="F668" s="15"/>
      <c r="G668" s="15"/>
      <c r="H668" s="14"/>
      <c r="I668" s="20"/>
    </row>
    <row r="669" spans="1:9" ht="12.75">
      <c r="A669" s="10"/>
      <c r="B669" s="14"/>
      <c r="C669" s="15"/>
      <c r="D669" s="97">
        <f>COUNTIFS(ENTRIES!$K$2:$K$1913,$B669,ENTRIES!H$2:H$1913,"A")</f>
        <v>0</v>
      </c>
      <c r="E669" s="97">
        <f>COUNTIFS(ENTRIES!$K$2:$K$1913,$B669,ENTRIES!I$2:I$1913,"Award")</f>
        <v>0</v>
      </c>
      <c r="F669" s="15"/>
      <c r="G669" s="15"/>
      <c r="H669" s="14"/>
      <c r="I669" s="20"/>
    </row>
    <row r="670" spans="1:9" ht="12.75">
      <c r="A670" s="10"/>
      <c r="B670" s="14"/>
      <c r="C670" s="15"/>
      <c r="D670" s="97">
        <f>COUNTIFS(ENTRIES!$K$2:$K$1913,$B670,ENTRIES!H$2:H$1913,"A")</f>
        <v>0</v>
      </c>
      <c r="E670" s="97">
        <f>COUNTIFS(ENTRIES!$K$2:$K$1913,$B670,ENTRIES!I$2:I$1913,"Award")</f>
        <v>0</v>
      </c>
      <c r="F670" s="15"/>
      <c r="G670" s="15"/>
      <c r="H670" s="14"/>
      <c r="I670" s="20"/>
    </row>
    <row r="671" spans="1:9" ht="12.75">
      <c r="A671" s="10"/>
      <c r="B671" s="14"/>
      <c r="C671" s="15"/>
      <c r="D671" s="97">
        <f>COUNTIFS(ENTRIES!$K$2:$K$1913,$B671,ENTRIES!H$2:H$1913,"A")</f>
        <v>0</v>
      </c>
      <c r="E671" s="97">
        <f>COUNTIFS(ENTRIES!$K$2:$K$1913,$B671,ENTRIES!I$2:I$1913,"Award")</f>
        <v>0</v>
      </c>
      <c r="F671" s="15"/>
      <c r="G671" s="15"/>
      <c r="H671" s="14"/>
      <c r="I671" s="20"/>
    </row>
    <row r="672" spans="1:9" ht="12.75">
      <c r="A672" s="10"/>
      <c r="B672" s="14"/>
      <c r="C672" s="15"/>
      <c r="D672" s="97">
        <f>COUNTIFS(ENTRIES!$K$2:$K$1913,$B672,ENTRIES!H$2:H$1913,"A")</f>
        <v>0</v>
      </c>
      <c r="E672" s="97">
        <f>COUNTIFS(ENTRIES!$K$2:$K$1913,$B672,ENTRIES!I$2:I$1913,"Award")</f>
        <v>0</v>
      </c>
      <c r="F672" s="15"/>
      <c r="G672" s="15"/>
      <c r="H672" s="14"/>
      <c r="I672" s="20"/>
    </row>
    <row r="673" spans="1:9" ht="12.75">
      <c r="A673" s="10"/>
      <c r="B673" s="14"/>
      <c r="C673" s="15"/>
      <c r="D673" s="97">
        <f>COUNTIFS(ENTRIES!$K$2:$K$1913,$B673,ENTRIES!H$2:H$1913,"A")</f>
        <v>0</v>
      </c>
      <c r="E673" s="97">
        <f>COUNTIFS(ENTRIES!$K$2:$K$1913,$B673,ENTRIES!I$2:I$1913,"Award")</f>
        <v>0</v>
      </c>
      <c r="F673" s="15"/>
      <c r="G673" s="15"/>
      <c r="H673" s="14"/>
      <c r="I673" s="20"/>
    </row>
    <row r="674" spans="1:9" ht="12.75">
      <c r="A674" s="10"/>
      <c r="B674" s="14"/>
      <c r="C674" s="15"/>
      <c r="D674" s="97">
        <f>COUNTIFS(ENTRIES!$K$2:$K$1913,$B674,ENTRIES!H$2:H$1913,"A")</f>
        <v>0</v>
      </c>
      <c r="E674" s="97">
        <f>COUNTIFS(ENTRIES!$K$2:$K$1913,$B674,ENTRIES!I$2:I$1913,"Award")</f>
        <v>0</v>
      </c>
      <c r="F674" s="15"/>
      <c r="G674" s="15"/>
      <c r="H674" s="14"/>
      <c r="I674" s="20"/>
    </row>
    <row r="675" spans="1:9" ht="12.75">
      <c r="A675" s="10"/>
      <c r="B675" s="14"/>
      <c r="C675" s="15"/>
      <c r="D675" s="97">
        <f>COUNTIFS(ENTRIES!$K$2:$K$1913,$B675,ENTRIES!H$2:H$1913,"A")</f>
        <v>0</v>
      </c>
      <c r="E675" s="97">
        <f>COUNTIFS(ENTRIES!$K$2:$K$1913,$B675,ENTRIES!I$2:I$1913,"Award")</f>
        <v>0</v>
      </c>
      <c r="F675" s="15"/>
      <c r="G675" s="15"/>
      <c r="H675" s="14"/>
      <c r="I675" s="20"/>
    </row>
    <row r="676" spans="1:9" ht="12.75">
      <c r="A676" s="10"/>
      <c r="B676" s="14"/>
      <c r="C676" s="15"/>
      <c r="D676" s="97">
        <f>COUNTIFS(ENTRIES!$K$2:$K$1913,$B676,ENTRIES!H$2:H$1913,"A")</f>
        <v>0</v>
      </c>
      <c r="E676" s="97">
        <f>COUNTIFS(ENTRIES!$K$2:$K$1913,$B676,ENTRIES!I$2:I$1913,"Award")</f>
        <v>0</v>
      </c>
      <c r="F676" s="15"/>
      <c r="G676" s="15"/>
      <c r="H676" s="14"/>
      <c r="I676" s="20"/>
    </row>
    <row r="677" spans="1:9" ht="12.75">
      <c r="A677" s="10"/>
      <c r="B677" s="14"/>
      <c r="C677" s="15"/>
      <c r="D677" s="97">
        <f>COUNTIFS(ENTRIES!$K$2:$K$1913,$B677,ENTRIES!H$2:H$1913,"A")</f>
        <v>0</v>
      </c>
      <c r="E677" s="97">
        <f>COUNTIFS(ENTRIES!$K$2:$K$1913,$B677,ENTRIES!I$2:I$1913,"Award")</f>
        <v>0</v>
      </c>
      <c r="F677" s="15"/>
      <c r="G677" s="15"/>
      <c r="H677" s="14"/>
      <c r="I677" s="20"/>
    </row>
    <row r="678" spans="1:9" ht="12.75">
      <c r="A678" s="10"/>
      <c r="B678" s="14"/>
      <c r="C678" s="15"/>
      <c r="D678" s="97">
        <f>COUNTIFS(ENTRIES!$K$2:$K$1913,$B678,ENTRIES!H$2:H$1913,"A")</f>
        <v>0</v>
      </c>
      <c r="E678" s="97">
        <f>COUNTIFS(ENTRIES!$K$2:$K$1913,$B678,ENTRIES!I$2:I$1913,"Award")</f>
        <v>0</v>
      </c>
      <c r="F678" s="15"/>
      <c r="G678" s="15"/>
      <c r="H678" s="14"/>
      <c r="I678" s="20"/>
    </row>
    <row r="679" spans="1:9" ht="12.75">
      <c r="A679" s="10"/>
      <c r="B679" s="14"/>
      <c r="C679" s="15"/>
      <c r="D679" s="97">
        <f>COUNTIFS(ENTRIES!$K$2:$K$1913,$B679,ENTRIES!H$2:H$1913,"A")</f>
        <v>0</v>
      </c>
      <c r="E679" s="97">
        <f>COUNTIFS(ENTRIES!$K$2:$K$1913,$B679,ENTRIES!I$2:I$1913,"Award")</f>
        <v>0</v>
      </c>
      <c r="F679" s="15"/>
      <c r="G679" s="15"/>
      <c r="H679" s="14"/>
      <c r="I679" s="20"/>
    </row>
    <row r="680" spans="1:9" ht="12.75">
      <c r="A680" s="10"/>
      <c r="B680" s="14"/>
      <c r="C680" s="15"/>
      <c r="D680" s="97">
        <f>COUNTIFS(ENTRIES!$K$2:$K$1913,$B680,ENTRIES!H$2:H$1913,"A")</f>
        <v>0</v>
      </c>
      <c r="E680" s="97">
        <f>COUNTIFS(ENTRIES!$K$2:$K$1913,$B680,ENTRIES!I$2:I$1913,"Award")</f>
        <v>0</v>
      </c>
      <c r="F680" s="15"/>
      <c r="G680" s="15"/>
      <c r="H680" s="14"/>
      <c r="I680" s="20"/>
    </row>
    <row r="681" spans="1:9" ht="12.75">
      <c r="A681" s="10"/>
      <c r="B681" s="14"/>
      <c r="C681" s="15"/>
      <c r="D681" s="97">
        <f>COUNTIFS(ENTRIES!$K$2:$K$1913,$B681,ENTRIES!H$2:H$1913,"A")</f>
        <v>0</v>
      </c>
      <c r="E681" s="97">
        <f>COUNTIFS(ENTRIES!$K$2:$K$1913,$B681,ENTRIES!I$2:I$1913,"Award")</f>
        <v>0</v>
      </c>
      <c r="F681" s="15"/>
      <c r="G681" s="15"/>
      <c r="H681" s="14"/>
      <c r="I681" s="20"/>
    </row>
    <row r="682" spans="1:9" ht="12.75">
      <c r="A682" s="10"/>
      <c r="B682" s="14"/>
      <c r="C682" s="15"/>
      <c r="D682" s="97">
        <f>COUNTIFS(ENTRIES!$K$2:$K$1913,$B682,ENTRIES!H$2:H$1913,"A")</f>
        <v>0</v>
      </c>
      <c r="E682" s="97">
        <f>COUNTIFS(ENTRIES!$K$2:$K$1913,$B682,ENTRIES!I$2:I$1913,"Award")</f>
        <v>0</v>
      </c>
      <c r="F682" s="15"/>
      <c r="G682" s="15"/>
      <c r="H682" s="14"/>
      <c r="I682" s="20"/>
    </row>
    <row r="683" spans="1:9" ht="12.75">
      <c r="A683" s="10"/>
      <c r="B683" s="14"/>
      <c r="C683" s="15"/>
      <c r="D683" s="97">
        <f>COUNTIFS(ENTRIES!$K$2:$K$1913,$B683,ENTRIES!H$2:H$1913,"A")</f>
        <v>0</v>
      </c>
      <c r="E683" s="97">
        <f>COUNTIFS(ENTRIES!$K$2:$K$1913,$B683,ENTRIES!I$2:I$1913,"Award")</f>
        <v>0</v>
      </c>
      <c r="F683" s="15"/>
      <c r="G683" s="15"/>
      <c r="H683" s="14"/>
      <c r="I683" s="20"/>
    </row>
    <row r="684" spans="1:9" ht="12.75">
      <c r="A684" s="10"/>
      <c r="B684" s="14"/>
      <c r="C684" s="15"/>
      <c r="D684" s="97">
        <f>COUNTIFS(ENTRIES!$K$2:$K$1913,$B684,ENTRIES!H$2:H$1913,"A")</f>
        <v>0</v>
      </c>
      <c r="E684" s="97">
        <f>COUNTIFS(ENTRIES!$K$2:$K$1913,$B684,ENTRIES!I$2:I$1913,"Award")</f>
        <v>0</v>
      </c>
      <c r="F684" s="15"/>
      <c r="G684" s="15"/>
      <c r="H684" s="14"/>
      <c r="I684" s="20"/>
    </row>
    <row r="685" spans="1:9" ht="12.75">
      <c r="A685" s="10"/>
      <c r="B685" s="14"/>
      <c r="C685" s="15"/>
      <c r="D685" s="97">
        <f>COUNTIFS(ENTRIES!$K$2:$K$1913,$B685,ENTRIES!H$2:H$1913,"A")</f>
        <v>0</v>
      </c>
      <c r="E685" s="97">
        <f>COUNTIFS(ENTRIES!$K$2:$K$1913,$B685,ENTRIES!I$2:I$1913,"Award")</f>
        <v>0</v>
      </c>
      <c r="F685" s="15"/>
      <c r="G685" s="15"/>
      <c r="H685" s="14"/>
      <c r="I685" s="20"/>
    </row>
    <row r="686" spans="1:9" ht="12.75">
      <c r="A686" s="10"/>
      <c r="B686" s="14"/>
      <c r="C686" s="15"/>
      <c r="D686" s="97">
        <f>COUNTIFS(ENTRIES!$K$2:$K$1913,$B686,ENTRIES!H$2:H$1913,"A")</f>
        <v>0</v>
      </c>
      <c r="E686" s="97">
        <f>COUNTIFS(ENTRIES!$K$2:$K$1913,$B686,ENTRIES!I$2:I$1913,"Award")</f>
        <v>0</v>
      </c>
      <c r="F686" s="15"/>
      <c r="G686" s="15"/>
      <c r="H686" s="14"/>
      <c r="I686" s="20"/>
    </row>
    <row r="687" spans="1:9" ht="12.75">
      <c r="A687" s="10"/>
      <c r="B687" s="14"/>
      <c r="C687" s="15"/>
      <c r="D687" s="97">
        <f>COUNTIFS(ENTRIES!$K$2:$K$1913,$B687,ENTRIES!H$2:H$1913,"A")</f>
        <v>0</v>
      </c>
      <c r="E687" s="97">
        <f>COUNTIFS(ENTRIES!$K$2:$K$1913,$B687,ENTRIES!I$2:I$1913,"Award")</f>
        <v>0</v>
      </c>
      <c r="F687" s="15"/>
      <c r="G687" s="15"/>
      <c r="H687" s="14"/>
      <c r="I687" s="20"/>
    </row>
    <row r="688" spans="1:9" ht="12.75">
      <c r="A688" s="10"/>
      <c r="B688" s="14"/>
      <c r="C688" s="15"/>
      <c r="D688" s="97">
        <f>COUNTIFS(ENTRIES!$K$2:$K$1913,$B688,ENTRIES!H$2:H$1913,"A")</f>
        <v>0</v>
      </c>
      <c r="E688" s="97">
        <f>COUNTIFS(ENTRIES!$K$2:$K$1913,$B688,ENTRIES!I$2:I$1913,"Award")</f>
        <v>0</v>
      </c>
      <c r="F688" s="15"/>
      <c r="G688" s="15"/>
      <c r="H688" s="14"/>
      <c r="I688" s="20"/>
    </row>
    <row r="689" spans="1:9" ht="12.75">
      <c r="A689" s="10"/>
      <c r="B689" s="14"/>
      <c r="C689" s="15"/>
      <c r="D689" s="97">
        <f>COUNTIFS(ENTRIES!$K$2:$K$1913,$B689,ENTRIES!H$2:H$1913,"A")</f>
        <v>0</v>
      </c>
      <c r="E689" s="97">
        <f>COUNTIFS(ENTRIES!$K$2:$K$1913,$B689,ENTRIES!I$2:I$1913,"Award")</f>
        <v>0</v>
      </c>
      <c r="F689" s="15"/>
      <c r="G689" s="15"/>
      <c r="H689" s="14"/>
      <c r="I689" s="20"/>
    </row>
    <row r="690" spans="1:9" ht="12.75">
      <c r="A690" s="10"/>
      <c r="B690" s="14"/>
      <c r="C690" s="15"/>
      <c r="D690" s="97">
        <f>COUNTIFS(ENTRIES!$K$2:$K$1913,$B690,ENTRIES!H$2:H$1913,"A")</f>
        <v>0</v>
      </c>
      <c r="E690" s="97">
        <f>COUNTIFS(ENTRIES!$K$2:$K$1913,$B690,ENTRIES!I$2:I$1913,"Award")</f>
        <v>0</v>
      </c>
      <c r="F690" s="15"/>
      <c r="G690" s="15"/>
      <c r="H690" s="14"/>
      <c r="I690" s="20"/>
    </row>
    <row r="691" spans="1:9" ht="12.75">
      <c r="A691" s="10"/>
      <c r="B691" s="14"/>
      <c r="C691" s="15"/>
      <c r="D691" s="97">
        <f>COUNTIFS(ENTRIES!$K$2:$K$1913,$B691,ENTRIES!H$2:H$1913,"A")</f>
        <v>0</v>
      </c>
      <c r="E691" s="97">
        <f>COUNTIFS(ENTRIES!$K$2:$K$1913,$B691,ENTRIES!I$2:I$1913,"Award")</f>
        <v>0</v>
      </c>
      <c r="F691" s="15"/>
      <c r="G691" s="15"/>
      <c r="H691" s="14"/>
      <c r="I691" s="20"/>
    </row>
    <row r="692" spans="1:9" ht="12.75">
      <c r="A692" s="10"/>
      <c r="B692" s="14"/>
      <c r="C692" s="15"/>
      <c r="D692" s="97">
        <f>COUNTIFS(ENTRIES!$K$2:$K$1913,$B692,ENTRIES!H$2:H$1913,"A")</f>
        <v>0</v>
      </c>
      <c r="E692" s="97">
        <f>COUNTIFS(ENTRIES!$K$2:$K$1913,$B692,ENTRIES!I$2:I$1913,"Award")</f>
        <v>0</v>
      </c>
      <c r="F692" s="15"/>
      <c r="G692" s="15"/>
      <c r="H692" s="14"/>
      <c r="I692" s="20"/>
    </row>
    <row r="693" spans="1:9" ht="12.75">
      <c r="A693" s="10"/>
      <c r="B693" s="14"/>
      <c r="C693" s="15"/>
      <c r="D693" s="97">
        <f>COUNTIFS(ENTRIES!$K$2:$K$1913,$B693,ENTRIES!H$2:H$1913,"A")</f>
        <v>0</v>
      </c>
      <c r="E693" s="97">
        <f>COUNTIFS(ENTRIES!$K$2:$K$1913,$B693,ENTRIES!I$2:I$1913,"Award")</f>
        <v>0</v>
      </c>
      <c r="F693" s="15"/>
      <c r="G693" s="15"/>
      <c r="H693" s="14"/>
      <c r="I693" s="20"/>
    </row>
    <row r="694" spans="1:9" ht="12.75">
      <c r="A694" s="10"/>
      <c r="B694" s="14"/>
      <c r="C694" s="15"/>
      <c r="D694" s="97">
        <f>COUNTIFS(ENTRIES!$K$2:$K$1913,$B694,ENTRIES!H$2:H$1913,"A")</f>
        <v>0</v>
      </c>
      <c r="E694" s="97">
        <f>COUNTIFS(ENTRIES!$K$2:$K$1913,$B694,ENTRIES!I$2:I$1913,"Award")</f>
        <v>0</v>
      </c>
      <c r="F694" s="15"/>
      <c r="G694" s="15"/>
      <c r="H694" s="14"/>
      <c r="I694" s="20"/>
    </row>
    <row r="695" spans="1:9" ht="12.75">
      <c r="A695" s="10"/>
      <c r="B695" s="14"/>
      <c r="C695" s="15"/>
      <c r="D695" s="97">
        <f>COUNTIFS(ENTRIES!$K$2:$K$1913,$B695,ENTRIES!H$2:H$1913,"A")</f>
        <v>0</v>
      </c>
      <c r="E695" s="97">
        <f>COUNTIFS(ENTRIES!$K$2:$K$1913,$B695,ENTRIES!I$2:I$1913,"Award")</f>
        <v>0</v>
      </c>
      <c r="F695" s="15"/>
      <c r="G695" s="15"/>
      <c r="H695" s="14"/>
      <c r="I695" s="20"/>
    </row>
    <row r="696" spans="1:9" ht="12.75">
      <c r="A696" s="10"/>
      <c r="B696" s="14"/>
      <c r="C696" s="15"/>
      <c r="D696" s="97">
        <f>COUNTIFS(ENTRIES!$K$2:$K$1913,$B696,ENTRIES!H$2:H$1913,"A")</f>
        <v>0</v>
      </c>
      <c r="E696" s="97">
        <f>COUNTIFS(ENTRIES!$K$2:$K$1913,$B696,ENTRIES!I$2:I$1913,"Award")</f>
        <v>0</v>
      </c>
      <c r="F696" s="15"/>
      <c r="G696" s="15"/>
      <c r="H696" s="14"/>
      <c r="I696" s="20"/>
    </row>
    <row r="697" spans="1:9" ht="12.75">
      <c r="A697" s="10"/>
      <c r="B697" s="14"/>
      <c r="C697" s="15"/>
      <c r="D697" s="97">
        <f>COUNTIFS(ENTRIES!$K$2:$K$1913,$B697,ENTRIES!H$2:H$1913,"A")</f>
        <v>0</v>
      </c>
      <c r="E697" s="97">
        <f>COUNTIFS(ENTRIES!$K$2:$K$1913,$B697,ENTRIES!I$2:I$1913,"Award")</f>
        <v>0</v>
      </c>
      <c r="F697" s="15"/>
      <c r="G697" s="15"/>
      <c r="H697" s="14"/>
      <c r="I697" s="20"/>
    </row>
    <row r="698" spans="1:9" ht="12.75">
      <c r="A698" s="10"/>
      <c r="B698" s="14"/>
      <c r="C698" s="15"/>
      <c r="D698" s="97">
        <f>COUNTIFS(ENTRIES!$K$2:$K$1913,$B698,ENTRIES!H$2:H$1913,"A")</f>
        <v>0</v>
      </c>
      <c r="E698" s="97">
        <f>COUNTIFS(ENTRIES!$K$2:$K$1913,$B698,ENTRIES!I$2:I$1913,"Award")</f>
        <v>0</v>
      </c>
      <c r="F698" s="15"/>
      <c r="G698" s="15"/>
      <c r="H698" s="14"/>
      <c r="I698" s="20"/>
    </row>
    <row r="699" spans="1:9" ht="12.75">
      <c r="A699" s="10"/>
      <c r="B699" s="14"/>
      <c r="C699" s="15"/>
      <c r="D699" s="97">
        <f>COUNTIFS(ENTRIES!$K$2:$K$1913,$B699,ENTRIES!H$2:H$1913,"A")</f>
        <v>0</v>
      </c>
      <c r="E699" s="97">
        <f>COUNTIFS(ENTRIES!$K$2:$K$1913,$B699,ENTRIES!I$2:I$1913,"Award")</f>
        <v>0</v>
      </c>
      <c r="F699" s="15"/>
      <c r="G699" s="15"/>
      <c r="H699" s="14"/>
      <c r="I699" s="20"/>
    </row>
    <row r="700" spans="1:9" ht="12.75">
      <c r="A700" s="10"/>
      <c r="B700" s="14"/>
      <c r="C700" s="15"/>
      <c r="D700" s="97">
        <f>COUNTIFS(ENTRIES!$K$2:$K$1913,$B700,ENTRIES!H$2:H$1913,"A")</f>
        <v>0</v>
      </c>
      <c r="E700" s="97">
        <f>COUNTIFS(ENTRIES!$K$2:$K$1913,$B700,ENTRIES!I$2:I$1913,"Award")</f>
        <v>0</v>
      </c>
      <c r="F700" s="15"/>
      <c r="G700" s="15"/>
      <c r="H700" s="14"/>
      <c r="I700" s="20"/>
    </row>
    <row r="701" spans="1:9" ht="12.75">
      <c r="A701" s="10"/>
      <c r="B701" s="14"/>
      <c r="C701" s="15"/>
      <c r="D701" s="97">
        <f>COUNTIFS(ENTRIES!$K$2:$K$1913,$B701,ENTRIES!H$2:H$1913,"A")</f>
        <v>0</v>
      </c>
      <c r="E701" s="97">
        <f>COUNTIFS(ENTRIES!$K$2:$K$1913,$B701,ENTRIES!I$2:I$1913,"Award")</f>
        <v>0</v>
      </c>
      <c r="F701" s="15"/>
      <c r="G701" s="15"/>
      <c r="H701" s="14"/>
      <c r="I701" s="20"/>
    </row>
    <row r="702" spans="1:9" ht="12.75">
      <c r="A702" s="10"/>
      <c r="B702" s="14"/>
      <c r="C702" s="15"/>
      <c r="D702" s="97">
        <f>COUNTIFS(ENTRIES!$K$2:$K$1913,$B702,ENTRIES!H$2:H$1913,"A")</f>
        <v>0</v>
      </c>
      <c r="E702" s="97">
        <f>COUNTIFS(ENTRIES!$K$2:$K$1913,$B702,ENTRIES!I$2:I$1913,"Award")</f>
        <v>0</v>
      </c>
      <c r="F702" s="15"/>
      <c r="G702" s="15"/>
      <c r="H702" s="14"/>
      <c r="I702" s="20"/>
    </row>
    <row r="703" spans="1:9" ht="12.75">
      <c r="A703" s="10"/>
      <c r="B703" s="14"/>
      <c r="C703" s="15"/>
      <c r="D703" s="97">
        <f>COUNTIFS(ENTRIES!$K$2:$K$1913,$B703,ENTRIES!H$2:H$1913,"A")</f>
        <v>0</v>
      </c>
      <c r="E703" s="97">
        <f>COUNTIFS(ENTRIES!$K$2:$K$1913,$B703,ENTRIES!I$2:I$1913,"Award")</f>
        <v>0</v>
      </c>
      <c r="F703" s="15"/>
      <c r="G703" s="15"/>
      <c r="H703" s="14"/>
      <c r="I703" s="20"/>
    </row>
    <row r="704" spans="1:9" ht="12.75">
      <c r="A704" s="10"/>
      <c r="B704" s="14"/>
      <c r="C704" s="15"/>
      <c r="D704" s="97">
        <f>COUNTIFS(ENTRIES!$K$2:$K$1913,$B704,ENTRIES!H$2:H$1913,"A")</f>
        <v>0</v>
      </c>
      <c r="E704" s="97">
        <f>COUNTIFS(ENTRIES!$K$2:$K$1913,$B704,ENTRIES!I$2:I$1913,"Award")</f>
        <v>0</v>
      </c>
      <c r="F704" s="15"/>
      <c r="G704" s="15"/>
      <c r="H704" s="14"/>
      <c r="I704" s="20"/>
    </row>
    <row r="705" spans="1:9" ht="12.75">
      <c r="A705" s="10"/>
      <c r="B705" s="14"/>
      <c r="C705" s="15"/>
      <c r="D705" s="97">
        <f>COUNTIFS(ENTRIES!$K$2:$K$1913,$B705,ENTRIES!H$2:H$1913,"A")</f>
        <v>0</v>
      </c>
      <c r="E705" s="97">
        <f>COUNTIFS(ENTRIES!$K$2:$K$1913,$B705,ENTRIES!I$2:I$1913,"Award")</f>
        <v>0</v>
      </c>
      <c r="F705" s="15"/>
      <c r="G705" s="15"/>
      <c r="H705" s="14"/>
      <c r="I705" s="20"/>
    </row>
    <row r="706" spans="1:9" ht="12.75">
      <c r="A706" s="10"/>
      <c r="B706" s="14"/>
      <c r="C706" s="15"/>
      <c r="D706" s="97">
        <f>COUNTIFS(ENTRIES!$K$2:$K$1913,$B706,ENTRIES!H$2:H$1913,"A")</f>
        <v>0</v>
      </c>
      <c r="E706" s="97">
        <f>COUNTIFS(ENTRIES!$K$2:$K$1913,$B706,ENTRIES!I$2:I$1913,"Award")</f>
        <v>0</v>
      </c>
      <c r="F706" s="15"/>
      <c r="G706" s="15"/>
      <c r="H706" s="14"/>
      <c r="I706" s="20"/>
    </row>
    <row r="707" spans="1:9" ht="12.75">
      <c r="A707" s="10"/>
      <c r="B707" s="14"/>
      <c r="C707" s="15"/>
      <c r="D707" s="97">
        <f>COUNTIFS(ENTRIES!$K$2:$K$1913,$B707,ENTRIES!H$2:H$1913,"A")</f>
        <v>0</v>
      </c>
      <c r="E707" s="97">
        <f>COUNTIFS(ENTRIES!$K$2:$K$1913,$B707,ENTRIES!I$2:I$1913,"Award")</f>
        <v>0</v>
      </c>
      <c r="F707" s="15"/>
      <c r="G707" s="15"/>
      <c r="H707" s="14"/>
      <c r="I707" s="20"/>
    </row>
    <row r="708" spans="1:9" ht="12.75">
      <c r="A708" s="10"/>
      <c r="B708" s="14"/>
      <c r="C708" s="15"/>
      <c r="D708" s="97">
        <f>COUNTIFS(ENTRIES!$K$2:$K$1913,$B708,ENTRIES!H$2:H$1913,"A")</f>
        <v>0</v>
      </c>
      <c r="E708" s="97">
        <f>COUNTIFS(ENTRIES!$K$2:$K$1913,$B708,ENTRIES!I$2:I$1913,"Award")</f>
        <v>0</v>
      </c>
      <c r="F708" s="15"/>
      <c r="G708" s="15"/>
      <c r="H708" s="14"/>
      <c r="I708" s="20"/>
    </row>
    <row r="709" spans="1:9" ht="12.75">
      <c r="A709" s="10"/>
      <c r="B709" s="14"/>
      <c r="C709" s="15"/>
      <c r="D709" s="97">
        <f>COUNTIFS(ENTRIES!$K$2:$K$1913,$B709,ENTRIES!H$2:H$1913,"A")</f>
        <v>0</v>
      </c>
      <c r="E709" s="97">
        <f>COUNTIFS(ENTRIES!$K$2:$K$1913,$B709,ENTRIES!I$2:I$1913,"Award")</f>
        <v>0</v>
      </c>
      <c r="F709" s="15"/>
      <c r="G709" s="15"/>
      <c r="H709" s="14"/>
      <c r="I709" s="20"/>
    </row>
    <row r="710" spans="1:9" ht="12.75">
      <c r="A710" s="10"/>
      <c r="B710" s="14"/>
      <c r="C710" s="15"/>
      <c r="D710" s="97">
        <f>COUNTIFS(ENTRIES!$K$2:$K$1913,$B710,ENTRIES!H$2:H$1913,"A")</f>
        <v>0</v>
      </c>
      <c r="E710" s="97">
        <f>COUNTIFS(ENTRIES!$K$2:$K$1913,$B710,ENTRIES!I$2:I$1913,"Award")</f>
        <v>0</v>
      </c>
      <c r="F710" s="15"/>
      <c r="G710" s="15"/>
      <c r="H710" s="14"/>
      <c r="I710" s="20"/>
    </row>
    <row r="711" spans="1:9" ht="12.75">
      <c r="A711" s="10"/>
      <c r="B711" s="14"/>
      <c r="C711" s="15"/>
      <c r="D711" s="97">
        <f>COUNTIFS(ENTRIES!$K$2:$K$1913,$B711,ENTRIES!H$2:H$1913,"A")</f>
        <v>0</v>
      </c>
      <c r="E711" s="97">
        <f>COUNTIFS(ENTRIES!$K$2:$K$1913,$B711,ENTRIES!I$2:I$1913,"Award")</f>
        <v>0</v>
      </c>
      <c r="F711" s="15"/>
      <c r="G711" s="15"/>
      <c r="H711" s="14"/>
      <c r="I711" s="20"/>
    </row>
    <row r="712" spans="1:9" ht="12.75">
      <c r="A712" s="10"/>
      <c r="B712" s="14"/>
      <c r="C712" s="15"/>
      <c r="D712" s="97">
        <f>COUNTIFS(ENTRIES!$K$2:$K$1913,$B712,ENTRIES!H$2:H$1913,"A")</f>
        <v>0</v>
      </c>
      <c r="E712" s="97">
        <f>COUNTIFS(ENTRIES!$K$2:$K$1913,$B712,ENTRIES!I$2:I$1913,"Award")</f>
        <v>0</v>
      </c>
      <c r="F712" s="15"/>
      <c r="G712" s="15"/>
      <c r="H712" s="14"/>
      <c r="I712" s="20"/>
    </row>
    <row r="713" spans="1:9" ht="12.75">
      <c r="A713" s="10"/>
      <c r="B713" s="14"/>
      <c r="C713" s="15"/>
      <c r="D713" s="97">
        <f>COUNTIFS(ENTRIES!$K$2:$K$1913,$B713,ENTRIES!H$2:H$1913,"A")</f>
        <v>0</v>
      </c>
      <c r="E713" s="97">
        <f>COUNTIFS(ENTRIES!$K$2:$K$1913,$B713,ENTRIES!I$2:I$1913,"Award")</f>
        <v>0</v>
      </c>
      <c r="F713" s="15"/>
      <c r="G713" s="15"/>
      <c r="H713" s="14"/>
      <c r="I713" s="20"/>
    </row>
    <row r="714" spans="1:9" ht="12.75">
      <c r="A714" s="10"/>
      <c r="B714" s="14"/>
      <c r="C714" s="15"/>
      <c r="D714" s="97">
        <f>COUNTIFS(ENTRIES!$K$2:$K$1913,$B714,ENTRIES!H$2:H$1913,"A")</f>
        <v>0</v>
      </c>
      <c r="E714" s="97">
        <f>COUNTIFS(ENTRIES!$K$2:$K$1913,$B714,ENTRIES!I$2:I$1913,"Award")</f>
        <v>0</v>
      </c>
      <c r="F714" s="15"/>
      <c r="G714" s="15"/>
      <c r="H714" s="14"/>
      <c r="I714" s="20"/>
    </row>
    <row r="715" spans="1:9" ht="12.75">
      <c r="A715" s="10"/>
      <c r="B715" s="14"/>
      <c r="C715" s="15"/>
      <c r="D715" s="97">
        <f>COUNTIFS(ENTRIES!$K$2:$K$1913,$B715,ENTRIES!H$2:H$1913,"A")</f>
        <v>0</v>
      </c>
      <c r="E715" s="97">
        <f>COUNTIFS(ENTRIES!$K$2:$K$1913,$B715,ENTRIES!I$2:I$1913,"Award")</f>
        <v>0</v>
      </c>
      <c r="F715" s="15"/>
      <c r="G715" s="15"/>
      <c r="H715" s="14"/>
      <c r="I715" s="20"/>
    </row>
    <row r="716" spans="1:9" ht="12.75">
      <c r="A716" s="10"/>
      <c r="B716" s="14"/>
      <c r="C716" s="15"/>
      <c r="D716" s="97">
        <f>COUNTIFS(ENTRIES!$K$2:$K$1913,$B716,ENTRIES!H$2:H$1913,"A")</f>
        <v>0</v>
      </c>
      <c r="E716" s="97">
        <f>COUNTIFS(ENTRIES!$K$2:$K$1913,$B716,ENTRIES!I$2:I$1913,"Award")</f>
        <v>0</v>
      </c>
      <c r="F716" s="15"/>
      <c r="G716" s="15"/>
      <c r="H716" s="14"/>
      <c r="I716" s="20"/>
    </row>
    <row r="717" spans="1:9" ht="12.75">
      <c r="A717" s="10"/>
      <c r="B717" s="14"/>
      <c r="C717" s="15"/>
      <c r="D717" s="97">
        <f>COUNTIFS(ENTRIES!$K$2:$K$1913,$B717,ENTRIES!H$2:H$1913,"A")</f>
        <v>0</v>
      </c>
      <c r="E717" s="97">
        <f>COUNTIFS(ENTRIES!$K$2:$K$1913,$B717,ENTRIES!I$2:I$1913,"Award")</f>
        <v>0</v>
      </c>
      <c r="F717" s="15"/>
      <c r="G717" s="15"/>
      <c r="H717" s="14"/>
      <c r="I717" s="20"/>
    </row>
    <row r="718" spans="1:9" ht="12.75">
      <c r="A718" s="10"/>
      <c r="B718" s="14"/>
      <c r="C718" s="15"/>
      <c r="D718" s="97">
        <f>COUNTIFS(ENTRIES!$K$2:$K$1913,$B718,ENTRIES!H$2:H$1913,"A")</f>
        <v>0</v>
      </c>
      <c r="E718" s="97">
        <f>COUNTIFS(ENTRIES!$K$2:$K$1913,$B718,ENTRIES!I$2:I$1913,"Award")</f>
        <v>0</v>
      </c>
      <c r="F718" s="15"/>
      <c r="G718" s="15"/>
      <c r="H718" s="14"/>
      <c r="I718" s="20"/>
    </row>
    <row r="719" spans="1:9" ht="12.75">
      <c r="A719" s="10"/>
      <c r="B719" s="14"/>
      <c r="C719" s="15"/>
      <c r="D719" s="97">
        <f>COUNTIFS(ENTRIES!$K$2:$K$1913,$B719,ENTRIES!H$2:H$1913,"A")</f>
        <v>0</v>
      </c>
      <c r="E719" s="97">
        <f>COUNTIFS(ENTRIES!$K$2:$K$1913,$B719,ENTRIES!I$2:I$1913,"Award")</f>
        <v>0</v>
      </c>
      <c r="F719" s="15"/>
      <c r="G719" s="15"/>
      <c r="H719" s="14"/>
      <c r="I719" s="20"/>
    </row>
    <row r="720" spans="1:9" ht="12.75">
      <c r="A720" s="10"/>
      <c r="B720" s="14"/>
      <c r="C720" s="15"/>
      <c r="D720" s="97">
        <f>COUNTIFS(ENTRIES!$K$2:$K$1913,$B720,ENTRIES!H$2:H$1913,"A")</f>
        <v>0</v>
      </c>
      <c r="E720" s="97">
        <f>COUNTIFS(ENTRIES!$K$2:$K$1913,$B720,ENTRIES!I$2:I$1913,"Award")</f>
        <v>0</v>
      </c>
      <c r="F720" s="15"/>
      <c r="G720" s="15"/>
      <c r="H720" s="14"/>
      <c r="I720" s="20"/>
    </row>
    <row r="721" spans="1:9" ht="12.75">
      <c r="A721" s="10"/>
      <c r="B721" s="14"/>
      <c r="C721" s="15"/>
      <c r="D721" s="97">
        <f>COUNTIFS(ENTRIES!$K$2:$K$1913,$B721,ENTRIES!H$2:H$1913,"A")</f>
        <v>0</v>
      </c>
      <c r="E721" s="97">
        <f>COUNTIFS(ENTRIES!$K$2:$K$1913,$B721,ENTRIES!I$2:I$1913,"Award")</f>
        <v>0</v>
      </c>
      <c r="F721" s="15"/>
      <c r="G721" s="15"/>
      <c r="H721" s="14"/>
      <c r="I721" s="20"/>
    </row>
    <row r="722" spans="1:9" ht="12.75">
      <c r="A722" s="10"/>
      <c r="B722" s="14"/>
      <c r="C722" s="15"/>
      <c r="D722" s="97">
        <f>COUNTIFS(ENTRIES!$K$2:$K$1913,$B722,ENTRIES!H$2:H$1913,"A")</f>
        <v>0</v>
      </c>
      <c r="E722" s="97">
        <f>COUNTIFS(ENTRIES!$K$2:$K$1913,$B722,ENTRIES!I$2:I$1913,"Award")</f>
        <v>0</v>
      </c>
      <c r="F722" s="15"/>
      <c r="G722" s="15"/>
      <c r="H722" s="14"/>
      <c r="I722" s="20"/>
    </row>
    <row r="723" spans="1:9" ht="12.75">
      <c r="A723" s="10"/>
      <c r="B723" s="14"/>
      <c r="C723" s="15"/>
      <c r="D723" s="97">
        <f>COUNTIFS(ENTRIES!$K$2:$K$1913,$B723,ENTRIES!H$2:H$1913,"A")</f>
        <v>0</v>
      </c>
      <c r="E723" s="97">
        <f>COUNTIFS(ENTRIES!$K$2:$K$1913,$B723,ENTRIES!I$2:I$1913,"Award")</f>
        <v>0</v>
      </c>
      <c r="F723" s="15"/>
      <c r="G723" s="15"/>
      <c r="H723" s="14"/>
      <c r="I723" s="20"/>
    </row>
    <row r="724" spans="1:9" ht="12.75">
      <c r="A724" s="10"/>
      <c r="B724" s="14"/>
      <c r="C724" s="15"/>
      <c r="D724" s="97">
        <f>COUNTIFS(ENTRIES!$K$2:$K$1913,$B724,ENTRIES!H$2:H$1913,"A")</f>
        <v>0</v>
      </c>
      <c r="E724" s="97">
        <f>COUNTIFS(ENTRIES!$K$2:$K$1913,$B724,ENTRIES!I$2:I$1913,"Award")</f>
        <v>0</v>
      </c>
      <c r="F724" s="15"/>
      <c r="G724" s="15"/>
      <c r="H724" s="14"/>
      <c r="I724" s="20"/>
    </row>
    <row r="725" spans="1:9" ht="12.75">
      <c r="A725" s="10"/>
      <c r="B725" s="14"/>
      <c r="C725" s="15"/>
      <c r="D725" s="97">
        <f>COUNTIFS(ENTRIES!$K$2:$K$1913,$B725,ENTRIES!H$2:H$1913,"A")</f>
        <v>0</v>
      </c>
      <c r="E725" s="97">
        <f>COUNTIFS(ENTRIES!$K$2:$K$1913,$B725,ENTRIES!I$2:I$1913,"Award")</f>
        <v>0</v>
      </c>
      <c r="F725" s="15"/>
      <c r="G725" s="15"/>
      <c r="H725" s="14"/>
      <c r="I725" s="20"/>
    </row>
    <row r="726" spans="1:9" ht="12.75">
      <c r="A726" s="10"/>
      <c r="B726" s="14"/>
      <c r="C726" s="15"/>
      <c r="D726" s="97">
        <f>COUNTIFS(ENTRIES!$K$2:$K$1913,$B726,ENTRIES!H$2:H$1913,"A")</f>
        <v>0</v>
      </c>
      <c r="E726" s="97">
        <f>COUNTIFS(ENTRIES!$K$2:$K$1913,$B726,ENTRIES!I$2:I$1913,"Award")</f>
        <v>0</v>
      </c>
      <c r="F726" s="15"/>
      <c r="G726" s="15"/>
      <c r="H726" s="14"/>
      <c r="I726" s="20"/>
    </row>
    <row r="727" spans="1:9" ht="12.75">
      <c r="A727" s="10"/>
      <c r="B727" s="14"/>
      <c r="C727" s="15"/>
      <c r="D727" s="97">
        <f>COUNTIFS(ENTRIES!$K$2:$K$1913,$B727,ENTRIES!H$2:H$1913,"A")</f>
        <v>0</v>
      </c>
      <c r="E727" s="97">
        <f>COUNTIFS(ENTRIES!$K$2:$K$1913,$B727,ENTRIES!I$2:I$1913,"Award")</f>
        <v>0</v>
      </c>
      <c r="F727" s="15"/>
      <c r="G727" s="15"/>
      <c r="H727" s="14"/>
      <c r="I727" s="20"/>
    </row>
    <row r="728" spans="1:9" ht="12.75">
      <c r="A728" s="10"/>
      <c r="B728" s="14"/>
      <c r="C728" s="15"/>
      <c r="D728" s="97">
        <f>COUNTIFS(ENTRIES!$K$2:$K$1913,$B728,ENTRIES!H$2:H$1913,"A")</f>
        <v>0</v>
      </c>
      <c r="E728" s="97">
        <f>COUNTIFS(ENTRIES!$K$2:$K$1913,$B728,ENTRIES!I$2:I$1913,"Award")</f>
        <v>0</v>
      </c>
      <c r="F728" s="15"/>
      <c r="G728" s="15"/>
      <c r="H728" s="14"/>
      <c r="I728" s="20"/>
    </row>
    <row r="729" spans="1:9" ht="12.75">
      <c r="A729" s="10"/>
      <c r="B729" s="14"/>
      <c r="C729" s="15"/>
      <c r="D729" s="97">
        <f>COUNTIFS(ENTRIES!$K$2:$K$1913,$B729,ENTRIES!H$2:H$1913,"A")</f>
        <v>0</v>
      </c>
      <c r="E729" s="97">
        <f>COUNTIFS(ENTRIES!$K$2:$K$1913,$B729,ENTRIES!I$2:I$1913,"Award")</f>
        <v>0</v>
      </c>
      <c r="F729" s="15"/>
      <c r="G729" s="15"/>
      <c r="H729" s="14"/>
      <c r="I729" s="20"/>
    </row>
    <row r="730" spans="1:9" ht="12.75">
      <c r="A730" s="10"/>
      <c r="B730" s="14"/>
      <c r="C730" s="15"/>
      <c r="D730" s="97">
        <f>COUNTIFS(ENTRIES!$K$2:$K$1913,$B730,ENTRIES!H$2:H$1913,"A")</f>
        <v>0</v>
      </c>
      <c r="E730" s="97">
        <f>COUNTIFS(ENTRIES!$K$2:$K$1913,$B730,ENTRIES!I$2:I$1913,"Award")</f>
        <v>0</v>
      </c>
      <c r="F730" s="15"/>
      <c r="G730" s="15"/>
      <c r="H730" s="14"/>
      <c r="I730" s="20"/>
    </row>
    <row r="731" spans="1:9" ht="12.75">
      <c r="A731" s="10"/>
      <c r="B731" s="14"/>
      <c r="C731" s="15"/>
      <c r="D731" s="97">
        <f>COUNTIFS(ENTRIES!$K$2:$K$1913,$B731,ENTRIES!H$2:H$1913,"A")</f>
        <v>0</v>
      </c>
      <c r="E731" s="97">
        <f>COUNTIFS(ENTRIES!$K$2:$K$1913,$B731,ENTRIES!I$2:I$1913,"Award")</f>
        <v>0</v>
      </c>
      <c r="F731" s="15"/>
      <c r="G731" s="15"/>
      <c r="H731" s="14"/>
      <c r="I731" s="20"/>
    </row>
    <row r="732" spans="1:9" ht="12.75">
      <c r="A732" s="10"/>
      <c r="B732" s="14"/>
      <c r="C732" s="15"/>
      <c r="D732" s="97">
        <f>COUNTIFS(ENTRIES!$K$2:$K$1913,$B732,ENTRIES!H$2:H$1913,"A")</f>
        <v>0</v>
      </c>
      <c r="E732" s="97">
        <f>COUNTIFS(ENTRIES!$K$2:$K$1913,$B732,ENTRIES!I$2:I$1913,"Award")</f>
        <v>0</v>
      </c>
      <c r="F732" s="15"/>
      <c r="G732" s="15"/>
      <c r="H732" s="14"/>
      <c r="I732" s="20"/>
    </row>
    <row r="733" spans="1:9" ht="12.75">
      <c r="A733" s="10"/>
      <c r="B733" s="14"/>
      <c r="C733" s="15"/>
      <c r="D733" s="97">
        <f>COUNTIFS(ENTRIES!$K$2:$K$1913,$B733,ENTRIES!H$2:H$1913,"A")</f>
        <v>0</v>
      </c>
      <c r="E733" s="97">
        <f>COUNTIFS(ENTRIES!$K$2:$K$1913,$B733,ENTRIES!I$2:I$1913,"Award")</f>
        <v>0</v>
      </c>
      <c r="F733" s="15"/>
      <c r="G733" s="15"/>
      <c r="H733" s="14"/>
      <c r="I733" s="20"/>
    </row>
    <row r="734" spans="1:9" ht="12.75">
      <c r="A734" s="10"/>
      <c r="B734" s="14"/>
      <c r="C734" s="15"/>
      <c r="D734" s="97">
        <f>COUNTIFS(ENTRIES!$K$2:$K$1913,$B734,ENTRIES!H$2:H$1913,"A")</f>
        <v>0</v>
      </c>
      <c r="E734" s="97">
        <f>COUNTIFS(ENTRIES!$K$2:$K$1913,$B734,ENTRIES!I$2:I$1913,"Award")</f>
        <v>0</v>
      </c>
      <c r="F734" s="15"/>
      <c r="G734" s="15"/>
      <c r="H734" s="14"/>
      <c r="I734" s="20"/>
    </row>
    <row r="735" spans="1:9" ht="12.75">
      <c r="A735" s="10"/>
      <c r="B735" s="14"/>
      <c r="C735" s="15"/>
      <c r="D735" s="97">
        <f>COUNTIFS(ENTRIES!$K$2:$K$1913,$B735,ENTRIES!H$2:H$1913,"A")</f>
        <v>0</v>
      </c>
      <c r="E735" s="97">
        <f>COUNTIFS(ENTRIES!$K$2:$K$1913,$B735,ENTRIES!I$2:I$1913,"Award")</f>
        <v>0</v>
      </c>
      <c r="F735" s="15"/>
      <c r="G735" s="15"/>
      <c r="H735" s="14"/>
      <c r="I735" s="20"/>
    </row>
    <row r="736" spans="1:9" ht="12.75">
      <c r="A736" s="10"/>
      <c r="B736" s="14"/>
      <c r="C736" s="15"/>
      <c r="D736" s="97">
        <f>COUNTIFS(ENTRIES!$K$2:$K$1913,$B736,ENTRIES!H$2:H$1913,"A")</f>
        <v>0</v>
      </c>
      <c r="E736" s="97">
        <f>COUNTIFS(ENTRIES!$K$2:$K$1913,$B736,ENTRIES!I$2:I$1913,"Award")</f>
        <v>0</v>
      </c>
      <c r="F736" s="15"/>
      <c r="G736" s="15"/>
      <c r="H736" s="14"/>
      <c r="I736" s="20"/>
    </row>
    <row r="737" spans="1:9" ht="12.75">
      <c r="A737" s="10"/>
      <c r="B737" s="14"/>
      <c r="C737" s="15"/>
      <c r="D737" s="97">
        <f>COUNTIFS(ENTRIES!$K$2:$K$1913,$B737,ENTRIES!H$2:H$1913,"A")</f>
        <v>0</v>
      </c>
      <c r="E737" s="97">
        <f>COUNTIFS(ENTRIES!$K$2:$K$1913,$B737,ENTRIES!I$2:I$1913,"Award")</f>
        <v>0</v>
      </c>
      <c r="F737" s="15"/>
      <c r="G737" s="15"/>
      <c r="H737" s="14"/>
      <c r="I737" s="20"/>
    </row>
    <row r="738" spans="1:9" ht="12.75">
      <c r="A738" s="10"/>
      <c r="B738" s="14"/>
      <c r="C738" s="15"/>
      <c r="D738" s="97">
        <f>COUNTIFS(ENTRIES!$K$2:$K$1913,$B738,ENTRIES!H$2:H$1913,"A")</f>
        <v>0</v>
      </c>
      <c r="E738" s="97">
        <f>COUNTIFS(ENTRIES!$K$2:$K$1913,$B738,ENTRIES!I$2:I$1913,"Award")</f>
        <v>0</v>
      </c>
      <c r="F738" s="15"/>
      <c r="G738" s="15"/>
      <c r="H738" s="14"/>
      <c r="I738" s="20"/>
    </row>
    <row r="739" spans="1:9" ht="12.75">
      <c r="A739" s="10"/>
      <c r="B739" s="14"/>
      <c r="C739" s="15"/>
      <c r="D739" s="97">
        <f>COUNTIFS(ENTRIES!$K$2:$K$1913,$B739,ENTRIES!H$2:H$1913,"A")</f>
        <v>0</v>
      </c>
      <c r="E739" s="97">
        <f>COUNTIFS(ENTRIES!$K$2:$K$1913,$B739,ENTRIES!I$2:I$1913,"Award")</f>
        <v>0</v>
      </c>
      <c r="F739" s="15"/>
      <c r="G739" s="15"/>
      <c r="H739" s="14"/>
      <c r="I739" s="20"/>
    </row>
    <row r="740" spans="1:9" ht="12.75">
      <c r="A740" s="10"/>
      <c r="B740" s="14"/>
      <c r="C740" s="15"/>
      <c r="D740" s="97">
        <f>COUNTIFS(ENTRIES!$K$2:$K$1913,$B740,ENTRIES!H$2:H$1913,"A")</f>
        <v>0</v>
      </c>
      <c r="E740" s="97">
        <f>COUNTIFS(ENTRIES!$K$2:$K$1913,$B740,ENTRIES!I$2:I$1913,"Award")</f>
        <v>0</v>
      </c>
      <c r="F740" s="15"/>
      <c r="G740" s="15"/>
      <c r="H740" s="14"/>
      <c r="I740" s="20"/>
    </row>
    <row r="741" spans="1:9" ht="12.75">
      <c r="A741" s="10"/>
      <c r="B741" s="14"/>
      <c r="C741" s="15"/>
      <c r="D741" s="97">
        <f>COUNTIFS(ENTRIES!$K$2:$K$1913,$B741,ENTRIES!H$2:H$1913,"A")</f>
        <v>0</v>
      </c>
      <c r="E741" s="97">
        <f>COUNTIFS(ENTRIES!$K$2:$K$1913,$B741,ENTRIES!I$2:I$1913,"Award")</f>
        <v>0</v>
      </c>
      <c r="F741" s="15"/>
      <c r="G741" s="15"/>
      <c r="H741" s="14"/>
      <c r="I741" s="20"/>
    </row>
    <row r="742" spans="1:9" ht="12.75">
      <c r="A742" s="10"/>
      <c r="B742" s="14"/>
      <c r="C742" s="15"/>
      <c r="D742" s="97">
        <f>COUNTIFS(ENTRIES!$K$2:$K$1913,$B742,ENTRIES!H$2:H$1913,"A")</f>
        <v>0</v>
      </c>
      <c r="E742" s="97">
        <f>COUNTIFS(ENTRIES!$K$2:$K$1913,$B742,ENTRIES!I$2:I$1913,"Award")</f>
        <v>0</v>
      </c>
      <c r="F742" s="15"/>
      <c r="G742" s="15"/>
      <c r="H742" s="14"/>
      <c r="I742" s="20"/>
    </row>
    <row r="743" spans="1:9" ht="12.75">
      <c r="A743" s="10"/>
      <c r="B743" s="14"/>
      <c r="C743" s="15"/>
      <c r="D743" s="97">
        <f>COUNTIFS(ENTRIES!$K$2:$K$1913,$B743,ENTRIES!H$2:H$1913,"A")</f>
        <v>0</v>
      </c>
      <c r="E743" s="97">
        <f>COUNTIFS(ENTRIES!$K$2:$K$1913,$B743,ENTRIES!I$2:I$1913,"Award")</f>
        <v>0</v>
      </c>
      <c r="F743" s="15"/>
      <c r="G743" s="15"/>
      <c r="H743" s="14"/>
      <c r="I743" s="20"/>
    </row>
    <row r="744" spans="1:9" ht="12.75">
      <c r="A744" s="10"/>
      <c r="B744" s="14"/>
      <c r="C744" s="15"/>
      <c r="D744" s="97">
        <f>COUNTIFS(ENTRIES!$K$2:$K$1913,$B744,ENTRIES!H$2:H$1913,"A")</f>
        <v>0</v>
      </c>
      <c r="E744" s="97">
        <f>COUNTIFS(ENTRIES!$K$2:$K$1913,$B744,ENTRIES!I$2:I$1913,"Award")</f>
        <v>0</v>
      </c>
      <c r="F744" s="15"/>
      <c r="G744" s="15"/>
      <c r="H744" s="14"/>
      <c r="I744" s="20"/>
    </row>
    <row r="745" spans="1:9" ht="12.75">
      <c r="A745" s="10"/>
      <c r="B745" s="14"/>
      <c r="C745" s="15"/>
      <c r="D745" s="97">
        <f>COUNTIFS(ENTRIES!$K$2:$K$1913,$B745,ENTRIES!H$2:H$1913,"A")</f>
        <v>0</v>
      </c>
      <c r="E745" s="97">
        <f>COUNTIFS(ENTRIES!$K$2:$K$1913,$B745,ENTRIES!I$2:I$1913,"Award")</f>
        <v>0</v>
      </c>
      <c r="F745" s="15"/>
      <c r="G745" s="15"/>
      <c r="H745" s="14"/>
      <c r="I745" s="20"/>
    </row>
    <row r="746" spans="1:9" ht="12.75">
      <c r="A746" s="10"/>
      <c r="B746" s="14"/>
      <c r="C746" s="15"/>
      <c r="D746" s="97">
        <f>COUNTIFS(ENTRIES!$K$2:$K$1913,$B746,ENTRIES!H$2:H$1913,"A")</f>
        <v>0</v>
      </c>
      <c r="E746" s="97">
        <f>COUNTIFS(ENTRIES!$K$2:$K$1913,$B746,ENTRIES!I$2:I$1913,"Award")</f>
        <v>0</v>
      </c>
      <c r="F746" s="15"/>
      <c r="G746" s="15"/>
      <c r="H746" s="14"/>
      <c r="I746" s="20"/>
    </row>
    <row r="747" spans="1:9" ht="12.75">
      <c r="A747" s="10"/>
      <c r="B747" s="14"/>
      <c r="C747" s="15"/>
      <c r="D747" s="97">
        <f>COUNTIFS(ENTRIES!$K$2:$K$1913,$B747,ENTRIES!H$2:H$1913,"A")</f>
        <v>0</v>
      </c>
      <c r="E747" s="97">
        <f>COUNTIFS(ENTRIES!$K$2:$K$1913,$B747,ENTRIES!I$2:I$1913,"Award")</f>
        <v>0</v>
      </c>
      <c r="F747" s="15"/>
      <c r="G747" s="15"/>
      <c r="H747" s="14"/>
      <c r="I747" s="20"/>
    </row>
    <row r="748" spans="1:9" ht="12.75">
      <c r="A748" s="10"/>
      <c r="B748" s="14"/>
      <c r="C748" s="15"/>
      <c r="D748" s="97">
        <f>COUNTIFS(ENTRIES!$K$2:$K$1913,$B748,ENTRIES!H$2:H$1913,"A")</f>
        <v>0</v>
      </c>
      <c r="E748" s="97">
        <f>COUNTIFS(ENTRIES!$K$2:$K$1913,$B748,ENTRIES!I$2:I$1913,"Award")</f>
        <v>0</v>
      </c>
      <c r="F748" s="15"/>
      <c r="G748" s="15"/>
      <c r="H748" s="14"/>
      <c r="I748" s="20"/>
    </row>
    <row r="749" spans="1:9" ht="12.75">
      <c r="A749" s="10"/>
      <c r="B749" s="14"/>
      <c r="C749" s="15"/>
      <c r="D749" s="97">
        <f>COUNTIFS(ENTRIES!$K$2:$K$1913,$B749,ENTRIES!H$2:H$1913,"A")</f>
        <v>0</v>
      </c>
      <c r="E749" s="97">
        <f>COUNTIFS(ENTRIES!$K$2:$K$1913,$B749,ENTRIES!I$2:I$1913,"Award")</f>
        <v>0</v>
      </c>
      <c r="F749" s="15"/>
      <c r="G749" s="15"/>
      <c r="H749" s="14"/>
      <c r="I749" s="20"/>
    </row>
    <row r="750" spans="1:9" ht="12.75">
      <c r="A750" s="10"/>
      <c r="B750" s="14"/>
      <c r="C750" s="15"/>
      <c r="D750" s="97">
        <f>COUNTIFS(ENTRIES!$K$2:$K$1913,$B750,ENTRIES!H$2:H$1913,"A")</f>
        <v>0</v>
      </c>
      <c r="E750" s="97">
        <f>COUNTIFS(ENTRIES!$K$2:$K$1913,$B750,ENTRIES!I$2:I$1913,"Award")</f>
        <v>0</v>
      </c>
      <c r="F750" s="15"/>
      <c r="G750" s="15"/>
      <c r="H750" s="14"/>
      <c r="I750" s="20"/>
    </row>
    <row r="751" spans="1:9" ht="12.75">
      <c r="A751" s="10"/>
      <c r="B751" s="14"/>
      <c r="C751" s="15"/>
      <c r="D751" s="97">
        <f>COUNTIFS(ENTRIES!$K$2:$K$1913,$B751,ENTRIES!H$2:H$1913,"A")</f>
        <v>0</v>
      </c>
      <c r="E751" s="97">
        <f>COUNTIFS(ENTRIES!$K$2:$K$1913,$B751,ENTRIES!I$2:I$1913,"Award")</f>
        <v>0</v>
      </c>
      <c r="F751" s="15"/>
      <c r="G751" s="15"/>
      <c r="H751" s="14"/>
      <c r="I751" s="20"/>
    </row>
    <row r="752" spans="1:9" ht="12.75">
      <c r="A752" s="10"/>
      <c r="B752" s="14"/>
      <c r="C752" s="15"/>
      <c r="D752" s="97">
        <f>COUNTIFS(ENTRIES!$K$2:$K$1913,$B752,ENTRIES!H$2:H$1913,"A")</f>
        <v>0</v>
      </c>
      <c r="E752" s="97">
        <f>COUNTIFS(ENTRIES!$K$2:$K$1913,$B752,ENTRIES!I$2:I$1913,"Award")</f>
        <v>0</v>
      </c>
      <c r="F752" s="15"/>
      <c r="G752" s="15"/>
      <c r="H752" s="14"/>
      <c r="I752" s="20"/>
    </row>
    <row r="753" spans="1:9" ht="12.75">
      <c r="A753" s="10"/>
      <c r="B753" s="14"/>
      <c r="C753" s="15"/>
      <c r="D753" s="97">
        <f>COUNTIFS(ENTRIES!$K$2:$K$1913,$B753,ENTRIES!H$2:H$1913,"A")</f>
        <v>0</v>
      </c>
      <c r="E753" s="97">
        <f>COUNTIFS(ENTRIES!$K$2:$K$1913,$B753,ENTRIES!I$2:I$1913,"Award")</f>
        <v>0</v>
      </c>
      <c r="F753" s="15"/>
      <c r="G753" s="15"/>
      <c r="H753" s="14"/>
      <c r="I753" s="20"/>
    </row>
    <row r="754" spans="1:9" ht="12.75">
      <c r="A754" s="10"/>
      <c r="B754" s="14"/>
      <c r="C754" s="15"/>
      <c r="D754" s="97">
        <f>COUNTIFS(ENTRIES!$K$2:$K$1913,$B754,ENTRIES!H$2:H$1913,"A")</f>
        <v>0</v>
      </c>
      <c r="E754" s="97">
        <f>COUNTIFS(ENTRIES!$K$2:$K$1913,$B754,ENTRIES!I$2:I$1913,"Award")</f>
        <v>0</v>
      </c>
      <c r="F754" s="15"/>
      <c r="G754" s="15"/>
      <c r="H754" s="14"/>
      <c r="I754" s="20"/>
    </row>
    <row r="755" spans="1:9" ht="12.75">
      <c r="A755" s="10"/>
      <c r="B755" s="14"/>
      <c r="C755" s="15"/>
      <c r="D755" s="97">
        <f>COUNTIFS(ENTRIES!$K$2:$K$1913,$B755,ENTRIES!H$2:H$1913,"A")</f>
        <v>0</v>
      </c>
      <c r="E755" s="97">
        <f>COUNTIFS(ENTRIES!$K$2:$K$1913,$B755,ENTRIES!I$2:I$1913,"Award")</f>
        <v>0</v>
      </c>
      <c r="F755" s="15"/>
      <c r="G755" s="15"/>
      <c r="H755" s="14"/>
      <c r="I755" s="20"/>
    </row>
    <row r="756" spans="1:9" ht="12.75">
      <c r="A756" s="10"/>
      <c r="B756" s="14"/>
      <c r="C756" s="15"/>
      <c r="D756" s="97">
        <f>COUNTIFS(ENTRIES!$K$2:$K$1913,$B756,ENTRIES!H$2:H$1913,"A")</f>
        <v>0</v>
      </c>
      <c r="E756" s="97">
        <f>COUNTIFS(ENTRIES!$K$2:$K$1913,$B756,ENTRIES!I$2:I$1913,"Award")</f>
        <v>0</v>
      </c>
      <c r="F756" s="15"/>
      <c r="G756" s="15"/>
      <c r="H756" s="14"/>
      <c r="I756" s="20"/>
    </row>
    <row r="757" spans="1:9" ht="12.75">
      <c r="A757" s="10"/>
      <c r="B757" s="14"/>
      <c r="C757" s="15"/>
      <c r="D757" s="97">
        <f>COUNTIFS(ENTRIES!$K$2:$K$1913,$B757,ENTRIES!H$2:H$1913,"A")</f>
        <v>0</v>
      </c>
      <c r="E757" s="97">
        <f>COUNTIFS(ENTRIES!$K$2:$K$1913,$B757,ENTRIES!I$2:I$1913,"Award")</f>
        <v>0</v>
      </c>
      <c r="F757" s="15"/>
      <c r="G757" s="15"/>
      <c r="H757" s="14"/>
      <c r="I757" s="20"/>
    </row>
    <row r="758" spans="1:9" ht="12.75">
      <c r="A758" s="10"/>
      <c r="B758" s="14"/>
      <c r="C758" s="15"/>
      <c r="D758" s="97">
        <f>COUNTIFS(ENTRIES!$K$2:$K$1913,$B758,ENTRIES!H$2:H$1913,"A")</f>
        <v>0</v>
      </c>
      <c r="E758" s="97">
        <f>COUNTIFS(ENTRIES!$K$2:$K$1913,$B758,ENTRIES!I$2:I$1913,"Award")</f>
        <v>0</v>
      </c>
      <c r="F758" s="15"/>
      <c r="G758" s="15"/>
      <c r="H758" s="14"/>
      <c r="I758" s="20"/>
    </row>
    <row r="759" spans="1:9" ht="12.75">
      <c r="A759" s="10"/>
      <c r="B759" s="14"/>
      <c r="C759" s="15"/>
      <c r="D759" s="97">
        <f>COUNTIFS(ENTRIES!$K$2:$K$1913,$B759,ENTRIES!H$2:H$1913,"A")</f>
        <v>0</v>
      </c>
      <c r="E759" s="97">
        <f>COUNTIFS(ENTRIES!$K$2:$K$1913,$B759,ENTRIES!I$2:I$1913,"Award")</f>
        <v>0</v>
      </c>
      <c r="F759" s="15"/>
      <c r="G759" s="15"/>
      <c r="H759" s="14"/>
      <c r="I759" s="20"/>
    </row>
    <row r="760" spans="1:9" ht="12.75">
      <c r="A760" s="10"/>
      <c r="B760" s="14"/>
      <c r="C760" s="15"/>
      <c r="D760" s="97">
        <f>COUNTIFS(ENTRIES!$K$2:$K$1913,$B760,ENTRIES!H$2:H$1913,"A")</f>
        <v>0</v>
      </c>
      <c r="E760" s="97">
        <f>COUNTIFS(ENTRIES!$K$2:$K$1913,$B760,ENTRIES!I$2:I$1913,"Award")</f>
        <v>0</v>
      </c>
      <c r="F760" s="15"/>
      <c r="G760" s="15"/>
      <c r="H760" s="14"/>
      <c r="I760" s="20"/>
    </row>
    <row r="761" spans="1:9" ht="12.75">
      <c r="A761" s="10"/>
      <c r="B761" s="14"/>
      <c r="C761" s="15"/>
      <c r="D761" s="97">
        <f>COUNTIFS(ENTRIES!$K$2:$K$1913,$B761,ENTRIES!H$2:H$1913,"A")</f>
        <v>0</v>
      </c>
      <c r="E761" s="97">
        <f>COUNTIFS(ENTRIES!$K$2:$K$1913,$B761,ENTRIES!I$2:I$1913,"Award")</f>
        <v>0</v>
      </c>
      <c r="F761" s="15"/>
      <c r="G761" s="15"/>
      <c r="H761" s="14"/>
      <c r="I761" s="20"/>
    </row>
    <row r="762" spans="1:9" ht="12.75">
      <c r="A762" s="10"/>
      <c r="B762" s="14"/>
      <c r="C762" s="15"/>
      <c r="D762" s="97">
        <f>COUNTIFS(ENTRIES!$K$2:$K$1913,$B762,ENTRIES!H$2:H$1913,"A")</f>
        <v>0</v>
      </c>
      <c r="E762" s="97">
        <f>COUNTIFS(ENTRIES!$K$2:$K$1913,$B762,ENTRIES!I$2:I$1913,"Award")</f>
        <v>0</v>
      </c>
      <c r="F762" s="15"/>
      <c r="G762" s="15"/>
      <c r="H762" s="14"/>
      <c r="I762" s="20"/>
    </row>
    <row r="763" spans="1:9" ht="12.75">
      <c r="A763" s="10"/>
      <c r="B763" s="14"/>
      <c r="C763" s="15"/>
      <c r="D763" s="97">
        <f>COUNTIFS(ENTRIES!$K$2:$K$1913,$B763,ENTRIES!H$2:H$1913,"A")</f>
        <v>0</v>
      </c>
      <c r="E763" s="97">
        <f>COUNTIFS(ENTRIES!$K$2:$K$1913,$B763,ENTRIES!I$2:I$1913,"Award")</f>
        <v>0</v>
      </c>
      <c r="F763" s="15"/>
      <c r="G763" s="15"/>
      <c r="H763" s="14"/>
      <c r="I763" s="20"/>
    </row>
    <row r="764" spans="1:9" ht="12.75">
      <c r="A764" s="10"/>
      <c r="B764" s="14"/>
      <c r="C764" s="15"/>
      <c r="D764" s="97">
        <f>COUNTIFS(ENTRIES!$K$2:$K$1913,$B764,ENTRIES!H$2:H$1913,"A")</f>
        <v>0</v>
      </c>
      <c r="E764" s="97">
        <f>COUNTIFS(ENTRIES!$K$2:$K$1913,$B764,ENTRIES!I$2:I$1913,"Award")</f>
        <v>0</v>
      </c>
      <c r="F764" s="15"/>
      <c r="G764" s="15"/>
      <c r="H764" s="14"/>
      <c r="I764" s="20"/>
    </row>
    <row r="765" spans="1:9" ht="12.75">
      <c r="A765" s="10"/>
      <c r="B765" s="14"/>
      <c r="C765" s="15"/>
      <c r="D765" s="97">
        <f>COUNTIFS(ENTRIES!$K$2:$K$1913,$B765,ENTRIES!H$2:H$1913,"A")</f>
        <v>0</v>
      </c>
      <c r="E765" s="97">
        <f>COUNTIFS(ENTRIES!$K$2:$K$1913,$B765,ENTRIES!I$2:I$1913,"Award")</f>
        <v>0</v>
      </c>
      <c r="F765" s="15"/>
      <c r="G765" s="15"/>
      <c r="H765" s="14"/>
      <c r="I765" s="20"/>
    </row>
    <row r="766" spans="1:9" ht="12.75">
      <c r="A766" s="10"/>
      <c r="B766" s="14"/>
      <c r="C766" s="15"/>
      <c r="D766" s="97">
        <f>COUNTIFS(ENTRIES!$K$2:$K$1913,$B766,ENTRIES!H$2:H$1913,"A")</f>
        <v>0</v>
      </c>
      <c r="E766" s="97">
        <f>COUNTIFS(ENTRIES!$K$2:$K$1913,$B766,ENTRIES!I$2:I$1913,"Award")</f>
        <v>0</v>
      </c>
      <c r="F766" s="15"/>
      <c r="G766" s="15"/>
      <c r="H766" s="14"/>
      <c r="I766" s="20"/>
    </row>
    <row r="767" spans="1:9" ht="12.75">
      <c r="A767" s="10"/>
      <c r="B767" s="14"/>
      <c r="C767" s="15"/>
      <c r="D767" s="97">
        <f>COUNTIFS(ENTRIES!$K$2:$K$1913,$B767,ENTRIES!H$2:H$1913,"A")</f>
        <v>0</v>
      </c>
      <c r="E767" s="97">
        <f>COUNTIFS(ENTRIES!$K$2:$K$1913,$B767,ENTRIES!I$2:I$1913,"Award")</f>
        <v>0</v>
      </c>
      <c r="F767" s="15"/>
      <c r="G767" s="15"/>
      <c r="H767" s="14"/>
      <c r="I767" s="20"/>
    </row>
    <row r="768" spans="1:9" ht="12.75">
      <c r="A768" s="10"/>
      <c r="B768" s="14"/>
      <c r="C768" s="15"/>
      <c r="D768" s="97">
        <f>COUNTIFS(ENTRIES!$K$2:$K$1913,$B768,ENTRIES!H$2:H$1913,"A")</f>
        <v>0</v>
      </c>
      <c r="E768" s="97">
        <f>COUNTIFS(ENTRIES!$K$2:$K$1913,$B768,ENTRIES!I$2:I$1913,"Award")</f>
        <v>0</v>
      </c>
      <c r="F768" s="15"/>
      <c r="G768" s="15"/>
      <c r="H768" s="14"/>
      <c r="I768" s="20"/>
    </row>
    <row r="769" spans="1:9" ht="12.75">
      <c r="A769" s="10"/>
      <c r="B769" s="14"/>
      <c r="C769" s="15"/>
      <c r="D769" s="97">
        <f>COUNTIFS(ENTRIES!$K$2:$K$1913,$B769,ENTRIES!H$2:H$1913,"A")</f>
        <v>0</v>
      </c>
      <c r="E769" s="97">
        <f>COUNTIFS(ENTRIES!$K$2:$K$1913,$B769,ENTRIES!I$2:I$1913,"Award")</f>
        <v>0</v>
      </c>
      <c r="F769" s="15"/>
      <c r="G769" s="15"/>
      <c r="H769" s="14"/>
      <c r="I769" s="20"/>
    </row>
    <row r="770" spans="1:9" ht="12.75">
      <c r="A770" s="10"/>
      <c r="B770" s="14"/>
      <c r="C770" s="15"/>
      <c r="D770" s="97">
        <f>COUNTIFS(ENTRIES!$K$2:$K$1913,$B770,ENTRIES!H$2:H$1913,"A")</f>
        <v>0</v>
      </c>
      <c r="E770" s="97">
        <f>COUNTIFS(ENTRIES!$K$2:$K$1913,$B770,ENTRIES!I$2:I$1913,"Award")</f>
        <v>0</v>
      </c>
      <c r="F770" s="15"/>
      <c r="G770" s="15"/>
      <c r="H770" s="14"/>
      <c r="I770" s="20"/>
    </row>
    <row r="771" spans="1:9" ht="12.75">
      <c r="A771" s="10"/>
      <c r="B771" s="14"/>
      <c r="C771" s="15"/>
      <c r="D771" s="97">
        <f>COUNTIFS(ENTRIES!$K$2:$K$1913,$B771,ENTRIES!H$2:H$1913,"A")</f>
        <v>0</v>
      </c>
      <c r="E771" s="97">
        <f>COUNTIFS(ENTRIES!$K$2:$K$1913,$B771,ENTRIES!I$2:I$1913,"Award")</f>
        <v>0</v>
      </c>
      <c r="F771" s="15"/>
      <c r="G771" s="15"/>
      <c r="H771" s="14"/>
      <c r="I771" s="20"/>
    </row>
    <row r="772" spans="1:9" ht="12.75">
      <c r="A772" s="10"/>
      <c r="B772" s="14"/>
      <c r="C772" s="15"/>
      <c r="D772" s="97">
        <f>COUNTIFS(ENTRIES!$K$2:$K$1913,$B772,ENTRIES!H$2:H$1913,"A")</f>
        <v>0</v>
      </c>
      <c r="E772" s="97">
        <f>COUNTIFS(ENTRIES!$K$2:$K$1913,$B772,ENTRIES!I$2:I$1913,"Award")</f>
        <v>0</v>
      </c>
      <c r="F772" s="15"/>
      <c r="G772" s="15"/>
      <c r="H772" s="14"/>
      <c r="I772" s="20"/>
    </row>
    <row r="773" spans="1:9" ht="12.75">
      <c r="A773" s="10"/>
      <c r="B773" s="14"/>
      <c r="C773" s="15"/>
      <c r="D773" s="97">
        <f>COUNTIFS(ENTRIES!$K$2:$K$1913,$B773,ENTRIES!H$2:H$1913,"A")</f>
        <v>0</v>
      </c>
      <c r="E773" s="97">
        <f>COUNTIFS(ENTRIES!$K$2:$K$1913,$B773,ENTRIES!I$2:I$1913,"Award")</f>
        <v>0</v>
      </c>
      <c r="F773" s="15"/>
      <c r="G773" s="15"/>
      <c r="H773" s="14"/>
      <c r="I773" s="20"/>
    </row>
    <row r="774" spans="1:9" ht="12.75">
      <c r="A774" s="10"/>
      <c r="B774" s="14"/>
      <c r="C774" s="15"/>
      <c r="D774" s="97">
        <f>COUNTIFS(ENTRIES!$K$2:$K$1913,$B774,ENTRIES!H$2:H$1913,"A")</f>
        <v>0</v>
      </c>
      <c r="E774" s="97">
        <f>COUNTIFS(ENTRIES!$K$2:$K$1913,$B774,ENTRIES!I$2:I$1913,"Award")</f>
        <v>0</v>
      </c>
      <c r="F774" s="15"/>
      <c r="G774" s="15"/>
      <c r="H774" s="14"/>
      <c r="I774" s="20"/>
    </row>
    <row r="775" spans="1:9" ht="12.75">
      <c r="A775" s="10"/>
      <c r="B775" s="14"/>
      <c r="C775" s="15"/>
      <c r="D775" s="97">
        <f>COUNTIFS(ENTRIES!$K$2:$K$1913,$B775,ENTRIES!H$2:H$1913,"A")</f>
        <v>0</v>
      </c>
      <c r="E775" s="97">
        <f>COUNTIFS(ENTRIES!$K$2:$K$1913,$B775,ENTRIES!I$2:I$1913,"Award")</f>
        <v>0</v>
      </c>
      <c r="F775" s="15"/>
      <c r="G775" s="15"/>
      <c r="H775" s="14"/>
      <c r="I775" s="20"/>
    </row>
    <row r="776" spans="1:9" ht="12.75">
      <c r="A776" s="10"/>
      <c r="B776" s="14"/>
      <c r="C776" s="15"/>
      <c r="D776" s="97">
        <f>COUNTIFS(ENTRIES!$K$2:$K$1913,$B776,ENTRIES!H$2:H$1913,"A")</f>
        <v>0</v>
      </c>
      <c r="E776" s="97">
        <f>COUNTIFS(ENTRIES!$K$2:$K$1913,$B776,ENTRIES!I$2:I$1913,"Award")</f>
        <v>0</v>
      </c>
      <c r="F776" s="15"/>
      <c r="G776" s="15"/>
      <c r="H776" s="14"/>
      <c r="I776" s="20"/>
    </row>
    <row r="777" spans="1:9" ht="12.75">
      <c r="A777" s="10"/>
      <c r="B777" s="14"/>
      <c r="C777" s="15"/>
      <c r="D777" s="97">
        <f>COUNTIFS(ENTRIES!$K$2:$K$1913,$B777,ENTRIES!H$2:H$1913,"A")</f>
        <v>0</v>
      </c>
      <c r="E777" s="97">
        <f>COUNTIFS(ENTRIES!$K$2:$K$1913,$B777,ENTRIES!I$2:I$1913,"Award")</f>
        <v>0</v>
      </c>
      <c r="F777" s="15"/>
      <c r="G777" s="15"/>
      <c r="H777" s="14"/>
      <c r="I777" s="20"/>
    </row>
    <row r="778" spans="1:9" ht="12.75">
      <c r="A778" s="10"/>
      <c r="B778" s="14"/>
      <c r="C778" s="15"/>
      <c r="D778" s="97">
        <f>COUNTIFS(ENTRIES!$K$2:$K$1913,$B778,ENTRIES!H$2:H$1913,"A")</f>
        <v>0</v>
      </c>
      <c r="E778" s="97">
        <f>COUNTIFS(ENTRIES!$K$2:$K$1913,$B778,ENTRIES!I$2:I$1913,"Award")</f>
        <v>0</v>
      </c>
      <c r="F778" s="15"/>
      <c r="G778" s="15"/>
      <c r="H778" s="14"/>
      <c r="I778" s="20"/>
    </row>
    <row r="779" spans="1:9" ht="12.75">
      <c r="A779" s="10"/>
      <c r="B779" s="14"/>
      <c r="C779" s="15"/>
      <c r="D779" s="97">
        <f>COUNTIFS(ENTRIES!$K$2:$K$1913,$B779,ENTRIES!H$2:H$1913,"A")</f>
        <v>0</v>
      </c>
      <c r="E779" s="97">
        <f>COUNTIFS(ENTRIES!$K$2:$K$1913,$B779,ENTRIES!I$2:I$1913,"Award")</f>
        <v>0</v>
      </c>
      <c r="F779" s="15"/>
      <c r="G779" s="15"/>
      <c r="H779" s="14"/>
      <c r="I779" s="20"/>
    </row>
    <row r="780" spans="1:9" ht="12.75">
      <c r="A780" s="10"/>
      <c r="B780" s="14"/>
      <c r="C780" s="15"/>
      <c r="D780" s="97">
        <f>COUNTIFS(ENTRIES!$K$2:$K$1913,$B780,ENTRIES!H$2:H$1913,"A")</f>
        <v>0</v>
      </c>
      <c r="E780" s="97">
        <f>COUNTIFS(ENTRIES!$K$2:$K$1913,$B780,ENTRIES!I$2:I$1913,"Award")</f>
        <v>0</v>
      </c>
      <c r="F780" s="15"/>
      <c r="G780" s="15"/>
      <c r="H780" s="14"/>
      <c r="I780" s="20"/>
    </row>
    <row r="781" spans="1:9" ht="12.75">
      <c r="A781" s="10"/>
      <c r="B781" s="14"/>
      <c r="C781" s="15"/>
      <c r="D781" s="97">
        <f>COUNTIFS(ENTRIES!$K$2:$K$1913,$B781,ENTRIES!H$2:H$1913,"A")</f>
        <v>0</v>
      </c>
      <c r="E781" s="97">
        <f>COUNTIFS(ENTRIES!$K$2:$K$1913,$B781,ENTRIES!I$2:I$1913,"Award")</f>
        <v>0</v>
      </c>
      <c r="F781" s="15"/>
      <c r="G781" s="15"/>
      <c r="H781" s="14"/>
      <c r="I781" s="20"/>
    </row>
    <row r="782" spans="1:9" ht="12.75">
      <c r="A782" s="10"/>
      <c r="B782" s="14"/>
      <c r="C782" s="15"/>
      <c r="D782" s="97">
        <f>COUNTIFS(ENTRIES!$K$2:$K$1913,$B782,ENTRIES!H$2:H$1913,"A")</f>
        <v>0</v>
      </c>
      <c r="E782" s="97">
        <f>COUNTIFS(ENTRIES!$K$2:$K$1913,$B782,ENTRIES!I$2:I$1913,"Award")</f>
        <v>0</v>
      </c>
      <c r="F782" s="15"/>
      <c r="G782" s="15"/>
      <c r="H782" s="14"/>
      <c r="I782" s="20"/>
    </row>
    <row r="783" spans="1:9" ht="12.75">
      <c r="A783" s="10"/>
      <c r="B783" s="14"/>
      <c r="C783" s="15"/>
      <c r="D783" s="97">
        <f>COUNTIFS(ENTRIES!$K$2:$K$1913,$B783,ENTRIES!H$2:H$1913,"A")</f>
        <v>0</v>
      </c>
      <c r="E783" s="97">
        <f>COUNTIFS(ENTRIES!$K$2:$K$1913,$B783,ENTRIES!I$2:I$1913,"Award")</f>
        <v>0</v>
      </c>
      <c r="F783" s="15"/>
      <c r="G783" s="15"/>
      <c r="H783" s="14"/>
      <c r="I783" s="20"/>
    </row>
    <row r="784" spans="1:9" ht="12.75">
      <c r="A784" s="10"/>
      <c r="B784" s="14"/>
      <c r="C784" s="15"/>
      <c r="D784" s="97">
        <f>COUNTIFS(ENTRIES!$K$2:$K$1913,$B784,ENTRIES!H$2:H$1913,"A")</f>
        <v>0</v>
      </c>
      <c r="E784" s="97">
        <f>COUNTIFS(ENTRIES!$K$2:$K$1913,$B784,ENTRIES!I$2:I$1913,"Award")</f>
        <v>0</v>
      </c>
      <c r="F784" s="15"/>
      <c r="G784" s="15"/>
      <c r="H784" s="14"/>
      <c r="I784" s="20"/>
    </row>
    <row r="785" spans="1:9" ht="12.75">
      <c r="A785" s="10"/>
      <c r="B785" s="14"/>
      <c r="C785" s="15"/>
      <c r="D785" s="97">
        <f>COUNTIFS(ENTRIES!$K$2:$K$1913,$B785,ENTRIES!H$2:H$1913,"A")</f>
        <v>0</v>
      </c>
      <c r="E785" s="97">
        <f>COUNTIFS(ENTRIES!$K$2:$K$1913,$B785,ENTRIES!I$2:I$1913,"Award")</f>
        <v>0</v>
      </c>
      <c r="F785" s="15"/>
      <c r="G785" s="15"/>
      <c r="H785" s="14"/>
      <c r="I785" s="20"/>
    </row>
    <row r="786" spans="1:9" ht="12.75">
      <c r="A786" s="10"/>
      <c r="B786" s="14"/>
      <c r="C786" s="15"/>
      <c r="D786" s="97">
        <f>COUNTIFS(ENTRIES!$K$2:$K$1913,$B786,ENTRIES!H$2:H$1913,"A")</f>
        <v>0</v>
      </c>
      <c r="E786" s="97">
        <f>COUNTIFS(ENTRIES!$K$2:$K$1913,$B786,ENTRIES!I$2:I$1913,"Award")</f>
        <v>0</v>
      </c>
      <c r="F786" s="15"/>
      <c r="G786" s="15"/>
      <c r="H786" s="14"/>
      <c r="I786" s="20"/>
    </row>
    <row r="787" spans="1:9" ht="12.75">
      <c r="A787" s="10"/>
      <c r="B787" s="14"/>
      <c r="C787" s="15"/>
      <c r="D787" s="97">
        <f>COUNTIFS(ENTRIES!$K$2:$K$1913,$B787,ENTRIES!H$2:H$1913,"A")</f>
        <v>0</v>
      </c>
      <c r="E787" s="97">
        <f>COUNTIFS(ENTRIES!$K$2:$K$1913,$B787,ENTRIES!I$2:I$1913,"Award")</f>
        <v>0</v>
      </c>
      <c r="F787" s="15"/>
      <c r="G787" s="15"/>
      <c r="H787" s="14"/>
      <c r="I787" s="20"/>
    </row>
    <row r="788" spans="1:9" ht="12.75">
      <c r="A788" s="10"/>
      <c r="B788" s="14"/>
      <c r="C788" s="15"/>
      <c r="D788" s="97">
        <f>COUNTIFS(ENTRIES!$K$2:$K$1913,$B788,ENTRIES!H$2:H$1913,"A")</f>
        <v>0</v>
      </c>
      <c r="E788" s="97">
        <f>COUNTIFS(ENTRIES!$K$2:$K$1913,$B788,ENTRIES!I$2:I$1913,"Award")</f>
        <v>0</v>
      </c>
      <c r="F788" s="15"/>
      <c r="G788" s="15"/>
      <c r="H788" s="14"/>
      <c r="I788" s="20"/>
    </row>
    <row r="789" spans="1:9" ht="12.75">
      <c r="A789" s="10"/>
      <c r="B789" s="14"/>
      <c r="C789" s="15"/>
      <c r="D789" s="97">
        <f>COUNTIFS(ENTRIES!$K$2:$K$1913,$B789,ENTRIES!H$2:H$1913,"A")</f>
        <v>0</v>
      </c>
      <c r="E789" s="97">
        <f>COUNTIFS(ENTRIES!$K$2:$K$1913,$B789,ENTRIES!I$2:I$1913,"Award")</f>
        <v>0</v>
      </c>
      <c r="F789" s="15"/>
      <c r="G789" s="15"/>
      <c r="H789" s="14"/>
      <c r="I789" s="20"/>
    </row>
    <row r="790" spans="1:9" ht="12.75">
      <c r="A790" s="10"/>
      <c r="B790" s="14"/>
      <c r="C790" s="15"/>
      <c r="D790" s="97">
        <f>COUNTIFS(ENTRIES!$K$2:$K$1913,$B790,ENTRIES!H$2:H$1913,"A")</f>
        <v>0</v>
      </c>
      <c r="E790" s="97">
        <f>COUNTIFS(ENTRIES!$K$2:$K$1913,$B790,ENTRIES!I$2:I$1913,"Award")</f>
        <v>0</v>
      </c>
      <c r="F790" s="15"/>
      <c r="G790" s="15"/>
      <c r="H790" s="14"/>
      <c r="I790" s="20"/>
    </row>
    <row r="791" spans="1:9" ht="12.75">
      <c r="A791" s="10"/>
      <c r="B791" s="14"/>
      <c r="C791" s="15"/>
      <c r="D791" s="97">
        <f>COUNTIFS(ENTRIES!$K$2:$K$1913,$B791,ENTRIES!H$2:H$1913,"A")</f>
        <v>0</v>
      </c>
      <c r="E791" s="97">
        <f>COUNTIFS(ENTRIES!$K$2:$K$1913,$B791,ENTRIES!I$2:I$1913,"Award")</f>
        <v>0</v>
      </c>
      <c r="F791" s="15"/>
      <c r="G791" s="15"/>
      <c r="H791" s="14"/>
      <c r="I791" s="20"/>
    </row>
    <row r="792" spans="1:9" ht="12.75">
      <c r="A792" s="10"/>
      <c r="B792" s="14"/>
      <c r="C792" s="15"/>
      <c r="D792" s="97">
        <f>COUNTIFS(ENTRIES!$K$2:$K$1913,$B792,ENTRIES!H$2:H$1913,"A")</f>
        <v>0</v>
      </c>
      <c r="E792" s="97">
        <f>COUNTIFS(ENTRIES!$K$2:$K$1913,$B792,ENTRIES!I$2:I$1913,"Award")</f>
        <v>0</v>
      </c>
      <c r="F792" s="15"/>
      <c r="G792" s="15"/>
      <c r="H792" s="14"/>
      <c r="I792" s="20"/>
    </row>
    <row r="793" spans="1:9" ht="12.75">
      <c r="A793" s="10"/>
      <c r="B793" s="14"/>
      <c r="C793" s="15"/>
      <c r="D793" s="97">
        <f>COUNTIFS(ENTRIES!$K$2:$K$1913,$B793,ENTRIES!H$2:H$1913,"A")</f>
        <v>0</v>
      </c>
      <c r="E793" s="97">
        <f>COUNTIFS(ENTRIES!$K$2:$K$1913,$B793,ENTRIES!I$2:I$1913,"Award")</f>
        <v>0</v>
      </c>
      <c r="F793" s="15"/>
      <c r="G793" s="15"/>
      <c r="H793" s="14"/>
      <c r="I793" s="20"/>
    </row>
    <row r="794" spans="1:9" ht="12.75">
      <c r="A794" s="10"/>
      <c r="B794" s="14"/>
      <c r="C794" s="15"/>
      <c r="D794" s="97">
        <f>COUNTIFS(ENTRIES!$K$2:$K$1913,$B794,ENTRIES!H$2:H$1913,"A")</f>
        <v>0</v>
      </c>
      <c r="E794" s="97">
        <f>COUNTIFS(ENTRIES!$K$2:$K$1913,$B794,ENTRIES!I$2:I$1913,"Award")</f>
        <v>0</v>
      </c>
      <c r="F794" s="15"/>
      <c r="G794" s="15"/>
      <c r="H794" s="14"/>
      <c r="I794" s="20"/>
    </row>
    <row r="795" spans="1:9" ht="12.75">
      <c r="A795" s="10"/>
      <c r="B795" s="14"/>
      <c r="C795" s="15"/>
      <c r="D795" s="97">
        <f>COUNTIFS(ENTRIES!$K$2:$K$1913,$B795,ENTRIES!H$2:H$1913,"A")</f>
        <v>0</v>
      </c>
      <c r="E795" s="97">
        <f>COUNTIFS(ENTRIES!$K$2:$K$1913,$B795,ENTRIES!I$2:I$1913,"Award")</f>
        <v>0</v>
      </c>
      <c r="F795" s="15"/>
      <c r="G795" s="15"/>
      <c r="H795" s="14"/>
      <c r="I795" s="20"/>
    </row>
    <row r="796" spans="1:9" ht="12.75">
      <c r="A796" s="10"/>
      <c r="B796" s="14"/>
      <c r="C796" s="15"/>
      <c r="D796" s="97">
        <f>COUNTIFS(ENTRIES!$K$2:$K$1913,$B796,ENTRIES!H$2:H$1913,"A")</f>
        <v>0</v>
      </c>
      <c r="E796" s="97">
        <f>COUNTIFS(ENTRIES!$K$2:$K$1913,$B796,ENTRIES!I$2:I$1913,"Award")</f>
        <v>0</v>
      </c>
      <c r="F796" s="15"/>
      <c r="G796" s="15"/>
      <c r="H796" s="14"/>
      <c r="I796" s="20"/>
    </row>
    <row r="797" spans="1:9" ht="12.75">
      <c r="A797" s="10"/>
      <c r="B797" s="14"/>
      <c r="C797" s="15"/>
      <c r="D797" s="97">
        <f>COUNTIFS(ENTRIES!$K$2:$K$1913,$B797,ENTRIES!H$2:H$1913,"A")</f>
        <v>0</v>
      </c>
      <c r="E797" s="97">
        <f>COUNTIFS(ENTRIES!$K$2:$K$1913,$B797,ENTRIES!I$2:I$1913,"Award")</f>
        <v>0</v>
      </c>
      <c r="F797" s="15"/>
      <c r="G797" s="15"/>
      <c r="H797" s="14"/>
      <c r="I797" s="20"/>
    </row>
    <row r="798" spans="1:9" ht="12.75">
      <c r="A798" s="10"/>
      <c r="B798" s="14"/>
      <c r="C798" s="15"/>
      <c r="D798" s="97">
        <f>COUNTIFS(ENTRIES!$K$2:$K$1913,$B798,ENTRIES!H$2:H$1913,"A")</f>
        <v>0</v>
      </c>
      <c r="E798" s="97">
        <f>COUNTIFS(ENTRIES!$K$2:$K$1913,$B798,ENTRIES!I$2:I$1913,"Award")</f>
        <v>0</v>
      </c>
      <c r="F798" s="15"/>
      <c r="G798" s="15"/>
      <c r="H798" s="14"/>
      <c r="I798" s="20"/>
    </row>
    <row r="799" spans="1:9" ht="12.75">
      <c r="A799" s="10"/>
      <c r="B799" s="14"/>
      <c r="C799" s="15"/>
      <c r="D799" s="97">
        <f>COUNTIFS(ENTRIES!$K$2:$K$1913,$B799,ENTRIES!H$2:H$1913,"A")</f>
        <v>0</v>
      </c>
      <c r="E799" s="97">
        <f>COUNTIFS(ENTRIES!$K$2:$K$1913,$B799,ENTRIES!I$2:I$1913,"Award")</f>
        <v>0</v>
      </c>
      <c r="F799" s="15"/>
      <c r="G799" s="15"/>
      <c r="H799" s="14"/>
      <c r="I799" s="20"/>
    </row>
    <row r="800" spans="1:9" ht="12.75">
      <c r="A800" s="10"/>
      <c r="B800" s="14"/>
      <c r="C800" s="15"/>
      <c r="D800" s="97">
        <f>COUNTIFS(ENTRIES!$K$2:$K$1913,$B800,ENTRIES!H$2:H$1913,"A")</f>
        <v>0</v>
      </c>
      <c r="E800" s="97">
        <f>COUNTIFS(ENTRIES!$K$2:$K$1913,$B800,ENTRIES!I$2:I$1913,"Award")</f>
        <v>0</v>
      </c>
      <c r="F800" s="15"/>
      <c r="G800" s="15"/>
      <c r="H800" s="14"/>
      <c r="I800" s="20"/>
    </row>
    <row r="801" spans="1:9" ht="12.75">
      <c r="A801" s="10"/>
      <c r="B801" s="14"/>
      <c r="C801" s="15"/>
      <c r="D801" s="97">
        <f>COUNTIFS(ENTRIES!$K$2:$K$1913,$B801,ENTRIES!H$2:H$1913,"A")</f>
        <v>0</v>
      </c>
      <c r="E801" s="97">
        <f>COUNTIFS(ENTRIES!$K$2:$K$1913,$B801,ENTRIES!I$2:I$1913,"Award")</f>
        <v>0</v>
      </c>
      <c r="F801" s="15"/>
      <c r="G801" s="15"/>
      <c r="H801" s="14"/>
      <c r="I801" s="20"/>
    </row>
    <row r="802" spans="1:9" ht="12.75">
      <c r="A802" s="10"/>
      <c r="B802" s="14"/>
      <c r="C802" s="15"/>
      <c r="D802" s="97">
        <f>COUNTIFS(ENTRIES!$K$2:$K$1913,$B802,ENTRIES!H$2:H$1913,"A")</f>
        <v>0</v>
      </c>
      <c r="E802" s="97">
        <f>COUNTIFS(ENTRIES!$K$2:$K$1913,$B802,ENTRIES!I$2:I$1913,"Award")</f>
        <v>0</v>
      </c>
      <c r="F802" s="15"/>
      <c r="G802" s="15"/>
      <c r="H802" s="14"/>
      <c r="I802" s="20"/>
    </row>
    <row r="803" spans="1:9" ht="12.75">
      <c r="A803" s="10"/>
      <c r="B803" s="14"/>
      <c r="C803" s="15"/>
      <c r="D803" s="97">
        <f>COUNTIFS(ENTRIES!$K$2:$K$1913,$B803,ENTRIES!H$2:H$1913,"A")</f>
        <v>0</v>
      </c>
      <c r="E803" s="97">
        <f>COUNTIFS(ENTRIES!$K$2:$K$1913,$B803,ENTRIES!I$2:I$1913,"Award")</f>
        <v>0</v>
      </c>
      <c r="F803" s="15"/>
      <c r="G803" s="15"/>
      <c r="H803" s="14"/>
      <c r="I803" s="20"/>
    </row>
    <row r="804" spans="1:9" ht="12.75">
      <c r="A804" s="10"/>
      <c r="B804" s="14"/>
      <c r="C804" s="15"/>
      <c r="D804" s="97">
        <f>COUNTIFS(ENTRIES!$K$2:$K$1913,$B804,ENTRIES!H$2:H$1913,"A")</f>
        <v>0</v>
      </c>
      <c r="E804" s="97">
        <f>COUNTIFS(ENTRIES!$K$2:$K$1913,$B804,ENTRIES!I$2:I$1913,"Award")</f>
        <v>0</v>
      </c>
      <c r="F804" s="15"/>
      <c r="G804" s="15"/>
      <c r="H804" s="14"/>
      <c r="I804" s="20"/>
    </row>
    <row r="805" spans="1:9" ht="12.75">
      <c r="A805" s="10"/>
      <c r="B805" s="14"/>
      <c r="C805" s="15"/>
      <c r="D805" s="97">
        <f>COUNTIFS(ENTRIES!$K$2:$K$1913,$B805,ENTRIES!H$2:H$1913,"A")</f>
        <v>0</v>
      </c>
      <c r="E805" s="97">
        <f>COUNTIFS(ENTRIES!$K$2:$K$1913,$B805,ENTRIES!I$2:I$1913,"Award")</f>
        <v>0</v>
      </c>
      <c r="F805" s="15"/>
      <c r="G805" s="15"/>
      <c r="H805" s="14"/>
      <c r="I805" s="20"/>
    </row>
    <row r="806" spans="1:9" ht="12.75">
      <c r="A806" s="10"/>
      <c r="B806" s="14"/>
      <c r="C806" s="15"/>
      <c r="D806" s="97">
        <f>COUNTIFS(ENTRIES!$K$2:$K$1913,$B806,ENTRIES!H$2:H$1913,"A")</f>
        <v>0</v>
      </c>
      <c r="E806" s="97">
        <f>COUNTIFS(ENTRIES!$K$2:$K$1913,$B806,ENTRIES!I$2:I$1913,"Award")</f>
        <v>0</v>
      </c>
      <c r="F806" s="15"/>
      <c r="G806" s="15"/>
      <c r="H806" s="14"/>
      <c r="I806" s="20"/>
    </row>
    <row r="807" spans="1:9" ht="12.75">
      <c r="A807" s="10"/>
      <c r="B807" s="14"/>
      <c r="C807" s="15"/>
      <c r="D807" s="97">
        <f>COUNTIFS(ENTRIES!$K$2:$K$1913,$B807,ENTRIES!H$2:H$1913,"A")</f>
        <v>0</v>
      </c>
      <c r="E807" s="97">
        <f>COUNTIFS(ENTRIES!$K$2:$K$1913,$B807,ENTRIES!I$2:I$1913,"Award")</f>
        <v>0</v>
      </c>
      <c r="F807" s="15"/>
      <c r="G807" s="15"/>
      <c r="H807" s="14"/>
      <c r="I807" s="20"/>
    </row>
    <row r="808" spans="1:9" ht="12.75">
      <c r="A808" s="10"/>
      <c r="B808" s="14"/>
      <c r="C808" s="15"/>
      <c r="D808" s="97">
        <f>COUNTIFS(ENTRIES!$K$2:$K$1913,$B808,ENTRIES!H$2:H$1913,"A")</f>
        <v>0</v>
      </c>
      <c r="E808" s="97">
        <f>COUNTIFS(ENTRIES!$K$2:$K$1913,$B808,ENTRIES!I$2:I$1913,"Award")</f>
        <v>0</v>
      </c>
      <c r="F808" s="15"/>
      <c r="G808" s="15"/>
      <c r="H808" s="14"/>
      <c r="I808" s="20"/>
    </row>
    <row r="809" spans="1:9" ht="12.75">
      <c r="A809" s="10"/>
      <c r="B809" s="14"/>
      <c r="C809" s="15"/>
      <c r="D809" s="97">
        <f>COUNTIFS(ENTRIES!$K$2:$K$1913,$B809,ENTRIES!H$2:H$1913,"A")</f>
        <v>0</v>
      </c>
      <c r="E809" s="97">
        <f>COUNTIFS(ENTRIES!$K$2:$K$1913,$B809,ENTRIES!I$2:I$1913,"Award")</f>
        <v>0</v>
      </c>
      <c r="F809" s="15"/>
      <c r="G809" s="15"/>
      <c r="H809" s="14"/>
      <c r="I809" s="20"/>
    </row>
    <row r="810" spans="1:9" ht="12.75">
      <c r="A810" s="10"/>
      <c r="B810" s="14"/>
      <c r="C810" s="15"/>
      <c r="D810" s="97">
        <f>COUNTIFS(ENTRIES!$K$2:$K$1913,$B810,ENTRIES!H$2:H$1913,"A")</f>
        <v>0</v>
      </c>
      <c r="E810" s="97">
        <f>COUNTIFS(ENTRIES!$K$2:$K$1913,$B810,ENTRIES!I$2:I$1913,"Award")</f>
        <v>0</v>
      </c>
      <c r="F810" s="15"/>
      <c r="G810" s="15"/>
      <c r="H810" s="14"/>
      <c r="I810" s="20"/>
    </row>
    <row r="811" spans="1:9" ht="12.75">
      <c r="A811" s="10"/>
      <c r="B811" s="14"/>
      <c r="C811" s="15"/>
      <c r="D811" s="97">
        <f>COUNTIFS(ENTRIES!$K$2:$K$1913,$B811,ENTRIES!H$2:H$1913,"A")</f>
        <v>0</v>
      </c>
      <c r="E811" s="97">
        <f>COUNTIFS(ENTRIES!$K$2:$K$1913,$B811,ENTRIES!I$2:I$1913,"Award")</f>
        <v>0</v>
      </c>
      <c r="F811" s="15"/>
      <c r="G811" s="15"/>
      <c r="H811" s="14"/>
      <c r="I811" s="20"/>
    </row>
    <row r="812" spans="1:9" ht="12.75">
      <c r="A812" s="10"/>
      <c r="B812" s="14"/>
      <c r="C812" s="15"/>
      <c r="D812" s="97">
        <f>COUNTIFS(ENTRIES!$K$2:$K$1913,$B812,ENTRIES!H$2:H$1913,"A")</f>
        <v>0</v>
      </c>
      <c r="E812" s="97">
        <f>COUNTIFS(ENTRIES!$K$2:$K$1913,$B812,ENTRIES!I$2:I$1913,"Award")</f>
        <v>0</v>
      </c>
      <c r="F812" s="15"/>
      <c r="G812" s="15"/>
      <c r="H812" s="14"/>
      <c r="I812" s="20"/>
    </row>
    <row r="813" spans="1:9" ht="12.75">
      <c r="A813" s="10"/>
      <c r="B813" s="14"/>
      <c r="C813" s="15"/>
      <c r="D813" s="97">
        <f>COUNTIFS(ENTRIES!$K$2:$K$1913,$B813,ENTRIES!H$2:H$1913,"A")</f>
        <v>0</v>
      </c>
      <c r="E813" s="97">
        <f>COUNTIFS(ENTRIES!$K$2:$K$1913,$B813,ENTRIES!I$2:I$1913,"Award")</f>
        <v>0</v>
      </c>
      <c r="F813" s="15"/>
      <c r="G813" s="15"/>
      <c r="H813" s="14"/>
      <c r="I813" s="20"/>
    </row>
    <row r="814" spans="1:9" ht="12.75">
      <c r="A814" s="10"/>
      <c r="B814" s="14"/>
      <c r="C814" s="15"/>
      <c r="D814" s="97">
        <f>COUNTIFS(ENTRIES!$K$2:$K$1913,$B814,ENTRIES!H$2:H$1913,"A")</f>
        <v>0</v>
      </c>
      <c r="E814" s="97">
        <f>COUNTIFS(ENTRIES!$K$2:$K$1913,$B814,ENTRIES!I$2:I$1913,"Award")</f>
        <v>0</v>
      </c>
      <c r="F814" s="15"/>
      <c r="G814" s="15"/>
      <c r="H814" s="14"/>
      <c r="I814" s="20"/>
    </row>
    <row r="815" spans="1:9" ht="12.75">
      <c r="A815" s="10"/>
      <c r="B815" s="14"/>
      <c r="C815" s="15"/>
      <c r="D815" s="97">
        <f>COUNTIFS(ENTRIES!$K$2:$K$1913,$B815,ENTRIES!H$2:H$1913,"A")</f>
        <v>0</v>
      </c>
      <c r="E815" s="97">
        <f>COUNTIFS(ENTRIES!$K$2:$K$1913,$B815,ENTRIES!I$2:I$1913,"Award")</f>
        <v>0</v>
      </c>
      <c r="F815" s="15"/>
      <c r="G815" s="15"/>
      <c r="H815" s="14"/>
      <c r="I815" s="20"/>
    </row>
    <row r="816" spans="1:9" ht="12.75">
      <c r="A816" s="10"/>
      <c r="B816" s="14"/>
      <c r="C816" s="15"/>
      <c r="D816" s="97">
        <f>COUNTIFS(ENTRIES!$K$2:$K$1913,$B816,ENTRIES!H$2:H$1913,"A")</f>
        <v>0</v>
      </c>
      <c r="E816" s="97">
        <f>COUNTIFS(ENTRIES!$K$2:$K$1913,$B816,ENTRIES!I$2:I$1913,"Award")</f>
        <v>0</v>
      </c>
      <c r="F816" s="15"/>
      <c r="G816" s="15"/>
      <c r="H816" s="14"/>
      <c r="I816" s="20"/>
    </row>
    <row r="817" spans="1:9" ht="12.75">
      <c r="A817" s="10"/>
      <c r="B817" s="14"/>
      <c r="C817" s="15"/>
      <c r="D817" s="97">
        <f>COUNTIFS(ENTRIES!$K$2:$K$1913,$B817,ENTRIES!H$2:H$1913,"A")</f>
        <v>0</v>
      </c>
      <c r="E817" s="97">
        <f>COUNTIFS(ENTRIES!$K$2:$K$1913,$B817,ENTRIES!I$2:I$1913,"Award")</f>
        <v>0</v>
      </c>
      <c r="F817" s="15"/>
      <c r="G817" s="15"/>
      <c r="H817" s="14"/>
      <c r="I817" s="20"/>
    </row>
    <row r="818" spans="1:9" ht="12.75">
      <c r="A818" s="10"/>
      <c r="B818" s="14"/>
      <c r="C818" s="15"/>
      <c r="D818" s="97">
        <f>COUNTIFS(ENTRIES!$K$2:$K$1913,$B818,ENTRIES!H$2:H$1913,"A")</f>
        <v>0</v>
      </c>
      <c r="E818" s="97">
        <f>COUNTIFS(ENTRIES!$K$2:$K$1913,$B818,ENTRIES!I$2:I$1913,"Award")</f>
        <v>0</v>
      </c>
      <c r="F818" s="15"/>
      <c r="G818" s="15"/>
      <c r="H818" s="14"/>
      <c r="I818" s="20"/>
    </row>
    <row r="819" spans="1:9" ht="12.75">
      <c r="A819" s="10"/>
      <c r="B819" s="14"/>
      <c r="C819" s="15"/>
      <c r="D819" s="97">
        <f>COUNTIFS(ENTRIES!$K$2:$K$1913,$B819,ENTRIES!H$2:H$1913,"A")</f>
        <v>0</v>
      </c>
      <c r="E819" s="97">
        <f>COUNTIFS(ENTRIES!$K$2:$K$1913,$B819,ENTRIES!I$2:I$1913,"Award")</f>
        <v>0</v>
      </c>
      <c r="F819" s="15"/>
      <c r="G819" s="15"/>
      <c r="H819" s="14"/>
      <c r="I819" s="20"/>
    </row>
    <row r="820" spans="1:9" ht="12.75">
      <c r="A820" s="10"/>
      <c r="B820" s="14"/>
      <c r="C820" s="15"/>
      <c r="D820" s="97">
        <f>COUNTIFS(ENTRIES!$K$2:$K$1913,$B820,ENTRIES!H$2:H$1913,"A")</f>
        <v>0</v>
      </c>
      <c r="E820" s="97">
        <f>COUNTIFS(ENTRIES!$K$2:$K$1913,$B820,ENTRIES!I$2:I$1913,"Award")</f>
        <v>0</v>
      </c>
      <c r="F820" s="15"/>
      <c r="G820" s="15"/>
      <c r="H820" s="14"/>
      <c r="I820" s="20"/>
    </row>
    <row r="821" spans="1:9" ht="12.75">
      <c r="A821" s="10"/>
      <c r="B821" s="14"/>
      <c r="C821" s="15"/>
      <c r="D821" s="97">
        <f>COUNTIFS(ENTRIES!$K$2:$K$1913,$B821,ENTRIES!H$2:H$1913,"A")</f>
        <v>0</v>
      </c>
      <c r="E821" s="97">
        <f>COUNTIFS(ENTRIES!$K$2:$K$1913,$B821,ENTRIES!I$2:I$1913,"Award")</f>
        <v>0</v>
      </c>
      <c r="F821" s="15"/>
      <c r="G821" s="15"/>
      <c r="H821" s="14"/>
      <c r="I821" s="20"/>
    </row>
    <row r="822" spans="1:9" ht="12.75">
      <c r="A822" s="10"/>
      <c r="B822" s="14"/>
      <c r="C822" s="15"/>
      <c r="D822" s="97">
        <f>COUNTIFS(ENTRIES!$K$2:$K$1913,$B822,ENTRIES!H$2:H$1913,"A")</f>
        <v>0</v>
      </c>
      <c r="E822" s="97">
        <f>COUNTIFS(ENTRIES!$K$2:$K$1913,$B822,ENTRIES!I$2:I$1913,"Award")</f>
        <v>0</v>
      </c>
      <c r="F822" s="15"/>
      <c r="G822" s="15"/>
      <c r="H822" s="14"/>
      <c r="I822" s="20"/>
    </row>
    <row r="823" spans="1:9" ht="12.75">
      <c r="A823" s="10"/>
      <c r="B823" s="14"/>
      <c r="C823" s="15"/>
      <c r="D823" s="97">
        <f>COUNTIFS(ENTRIES!$K$2:$K$1913,$B823,ENTRIES!H$2:H$1913,"A")</f>
        <v>0</v>
      </c>
      <c r="E823" s="97">
        <f>COUNTIFS(ENTRIES!$K$2:$K$1913,$B823,ENTRIES!I$2:I$1913,"Award")</f>
        <v>0</v>
      </c>
      <c r="F823" s="15"/>
      <c r="G823" s="15"/>
      <c r="H823" s="14"/>
      <c r="I823" s="20"/>
    </row>
    <row r="824" spans="1:9" ht="12.75">
      <c r="A824" s="10"/>
      <c r="B824" s="14"/>
      <c r="C824" s="15"/>
      <c r="D824" s="97">
        <f>COUNTIFS(ENTRIES!$K$2:$K$1913,$B824,ENTRIES!H$2:H$1913,"A")</f>
        <v>0</v>
      </c>
      <c r="E824" s="97">
        <f>COUNTIFS(ENTRIES!$K$2:$K$1913,$B824,ENTRIES!I$2:I$1913,"Award")</f>
        <v>0</v>
      </c>
      <c r="F824" s="15"/>
      <c r="G824" s="15"/>
      <c r="H824" s="14"/>
      <c r="I824" s="20"/>
    </row>
    <row r="825" spans="1:9" ht="12.75">
      <c r="A825" s="10"/>
      <c r="B825" s="14"/>
      <c r="C825" s="15"/>
      <c r="D825" s="97">
        <f>COUNTIFS(ENTRIES!$K$2:$K$1913,$B825,ENTRIES!H$2:H$1913,"A")</f>
        <v>0</v>
      </c>
      <c r="E825" s="97">
        <f>COUNTIFS(ENTRIES!$K$2:$K$1913,$B825,ENTRIES!I$2:I$1913,"Award")</f>
        <v>0</v>
      </c>
      <c r="F825" s="15"/>
      <c r="G825" s="15"/>
      <c r="H825" s="14"/>
      <c r="I825" s="20"/>
    </row>
    <row r="826" spans="1:9" ht="12.75">
      <c r="A826" s="10"/>
      <c r="B826" s="14"/>
      <c r="C826" s="15"/>
      <c r="D826" s="97">
        <f>COUNTIFS(ENTRIES!$K$2:$K$1913,$B826,ENTRIES!H$2:H$1913,"A")</f>
        <v>0</v>
      </c>
      <c r="E826" s="97">
        <f>COUNTIFS(ENTRIES!$K$2:$K$1913,$B826,ENTRIES!I$2:I$1913,"Award")</f>
        <v>0</v>
      </c>
      <c r="F826" s="15"/>
      <c r="G826" s="15"/>
      <c r="H826" s="14"/>
      <c r="I826" s="20"/>
    </row>
    <row r="827" spans="1:9" ht="12.75">
      <c r="A827" s="10"/>
      <c r="B827" s="14"/>
      <c r="C827" s="15"/>
      <c r="D827" s="97">
        <f>COUNTIFS(ENTRIES!$K$2:$K$1913,$B827,ENTRIES!H$2:H$1913,"A")</f>
        <v>0</v>
      </c>
      <c r="E827" s="97">
        <f>COUNTIFS(ENTRIES!$K$2:$K$1913,$B827,ENTRIES!I$2:I$1913,"Award")</f>
        <v>0</v>
      </c>
      <c r="F827" s="15"/>
      <c r="G827" s="15"/>
      <c r="H827" s="14"/>
      <c r="I827" s="20"/>
    </row>
    <row r="828" spans="1:9" ht="12.75">
      <c r="A828" s="10"/>
      <c r="B828" s="14"/>
      <c r="C828" s="15"/>
      <c r="D828" s="97">
        <f>COUNTIFS(ENTRIES!$K$2:$K$1913,$B828,ENTRIES!H$2:H$1913,"A")</f>
        <v>0</v>
      </c>
      <c r="E828" s="97">
        <f>COUNTIFS(ENTRIES!$K$2:$K$1913,$B828,ENTRIES!I$2:I$1913,"Award")</f>
        <v>0</v>
      </c>
      <c r="F828" s="15"/>
      <c r="G828" s="15"/>
      <c r="H828" s="14"/>
      <c r="I828" s="20"/>
    </row>
    <row r="829" spans="1:9" ht="12.75">
      <c r="A829" s="10"/>
      <c r="B829" s="14"/>
      <c r="C829" s="15"/>
      <c r="D829" s="97">
        <f>COUNTIFS(ENTRIES!$K$2:$K$1913,$B829,ENTRIES!H$2:H$1913,"A")</f>
        <v>0</v>
      </c>
      <c r="E829" s="97">
        <f>COUNTIFS(ENTRIES!$K$2:$K$1913,$B829,ENTRIES!I$2:I$1913,"Award")</f>
        <v>0</v>
      </c>
      <c r="F829" s="15"/>
      <c r="G829" s="15"/>
      <c r="H829" s="14"/>
      <c r="I829" s="20"/>
    </row>
    <row r="830" spans="1:9" ht="12.75">
      <c r="A830" s="10"/>
      <c r="B830" s="14"/>
      <c r="C830" s="15"/>
      <c r="D830" s="97">
        <f>COUNTIFS(ENTRIES!$K$2:$K$1913,$B830,ENTRIES!H$2:H$1913,"A")</f>
        <v>0</v>
      </c>
      <c r="E830" s="97">
        <f>COUNTIFS(ENTRIES!$K$2:$K$1913,$B830,ENTRIES!I$2:I$1913,"Award")</f>
        <v>0</v>
      </c>
      <c r="F830" s="15"/>
      <c r="G830" s="15"/>
      <c r="H830" s="14"/>
      <c r="I830" s="20"/>
    </row>
    <row r="831" spans="1:9" ht="12.75">
      <c r="A831" s="10"/>
      <c r="B831" s="14"/>
      <c r="C831" s="15"/>
      <c r="D831" s="97">
        <f>COUNTIFS(ENTRIES!$K$2:$K$1913,$B831,ENTRIES!H$2:H$1913,"A")</f>
        <v>0</v>
      </c>
      <c r="E831" s="97">
        <f>COUNTIFS(ENTRIES!$K$2:$K$1913,$B831,ENTRIES!I$2:I$1913,"Award")</f>
        <v>0</v>
      </c>
      <c r="F831" s="15"/>
      <c r="G831" s="15"/>
      <c r="H831" s="14"/>
      <c r="I831" s="20"/>
    </row>
    <row r="832" spans="1:9" ht="12.75">
      <c r="A832" s="10"/>
      <c r="B832" s="14"/>
      <c r="C832" s="15"/>
      <c r="D832" s="97">
        <f>COUNTIFS(ENTRIES!$K$2:$K$1913,$B832,ENTRIES!H$2:H$1913,"A")</f>
        <v>0</v>
      </c>
      <c r="E832" s="97">
        <f>COUNTIFS(ENTRIES!$K$2:$K$1913,$B832,ENTRIES!I$2:I$1913,"Award")</f>
        <v>0</v>
      </c>
      <c r="F832" s="15"/>
      <c r="G832" s="15"/>
      <c r="H832" s="14"/>
      <c r="I832" s="20"/>
    </row>
    <row r="833" spans="1:9" ht="12.75">
      <c r="A833" s="10"/>
      <c r="B833" s="14"/>
      <c r="C833" s="15"/>
      <c r="D833" s="97">
        <f>COUNTIFS(ENTRIES!$K$2:$K$1913,$B833,ENTRIES!H$2:H$1913,"A")</f>
        <v>0</v>
      </c>
      <c r="E833" s="97">
        <f>COUNTIFS(ENTRIES!$K$2:$K$1913,$B833,ENTRIES!I$2:I$1913,"Award")</f>
        <v>0</v>
      </c>
      <c r="F833" s="15"/>
      <c r="G833" s="15"/>
      <c r="H833" s="14"/>
      <c r="I833" s="20"/>
    </row>
    <row r="834" spans="1:9" ht="12.75">
      <c r="A834" s="10"/>
      <c r="B834" s="14"/>
      <c r="C834" s="15"/>
      <c r="D834" s="97">
        <f>COUNTIFS(ENTRIES!$K$2:$K$1913,$B834,ENTRIES!H$2:H$1913,"A")</f>
        <v>0</v>
      </c>
      <c r="E834" s="97">
        <f>COUNTIFS(ENTRIES!$K$2:$K$1913,$B834,ENTRIES!I$2:I$1913,"Award")</f>
        <v>0</v>
      </c>
      <c r="F834" s="15"/>
      <c r="G834" s="15"/>
      <c r="H834" s="14"/>
      <c r="I834" s="20"/>
    </row>
    <row r="835" spans="1:9" ht="12.75">
      <c r="A835" s="10"/>
      <c r="B835" s="14"/>
      <c r="C835" s="15"/>
      <c r="D835" s="97">
        <f>COUNTIFS(ENTRIES!$K$2:$K$1913,$B835,ENTRIES!H$2:H$1913,"A")</f>
        <v>0</v>
      </c>
      <c r="E835" s="97">
        <f>COUNTIFS(ENTRIES!$K$2:$K$1913,$B835,ENTRIES!I$2:I$1913,"Award")</f>
        <v>0</v>
      </c>
      <c r="F835" s="15"/>
      <c r="G835" s="15"/>
      <c r="H835" s="14"/>
      <c r="I835" s="20"/>
    </row>
    <row r="836" spans="1:9" ht="12.75">
      <c r="A836" s="10"/>
      <c r="B836" s="14"/>
      <c r="C836" s="15"/>
      <c r="D836" s="97">
        <f>COUNTIFS(ENTRIES!$K$2:$K$1913,$B836,ENTRIES!H$2:H$1913,"A")</f>
        <v>0</v>
      </c>
      <c r="E836" s="97">
        <f>COUNTIFS(ENTRIES!$K$2:$K$1913,$B836,ENTRIES!I$2:I$1913,"Award")</f>
        <v>0</v>
      </c>
      <c r="F836" s="15"/>
      <c r="G836" s="15"/>
      <c r="H836" s="14"/>
      <c r="I836" s="20"/>
    </row>
    <row r="837" spans="1:9" ht="12.75">
      <c r="A837" s="10"/>
      <c r="B837" s="14"/>
      <c r="C837" s="15"/>
      <c r="D837" s="97">
        <f>COUNTIFS(ENTRIES!$K$2:$K$1913,$B837,ENTRIES!H$2:H$1913,"A")</f>
        <v>0</v>
      </c>
      <c r="E837" s="97">
        <f>COUNTIFS(ENTRIES!$K$2:$K$1913,$B837,ENTRIES!I$2:I$1913,"Award")</f>
        <v>0</v>
      </c>
      <c r="F837" s="15"/>
      <c r="G837" s="15"/>
      <c r="H837" s="14"/>
      <c r="I837" s="20"/>
    </row>
    <row r="838" spans="1:9" ht="12.75">
      <c r="A838" s="10"/>
      <c r="B838" s="14"/>
      <c r="C838" s="15"/>
      <c r="D838" s="97">
        <f>COUNTIFS(ENTRIES!$K$2:$K$1913,$B838,ENTRIES!H$2:H$1913,"A")</f>
        <v>0</v>
      </c>
      <c r="E838" s="97">
        <f>COUNTIFS(ENTRIES!$K$2:$K$1913,$B838,ENTRIES!I$2:I$1913,"Award")</f>
        <v>0</v>
      </c>
      <c r="F838" s="15"/>
      <c r="G838" s="15"/>
      <c r="H838" s="14"/>
      <c r="I838" s="20"/>
    </row>
    <row r="839" spans="1:9" ht="12.75">
      <c r="A839" s="10"/>
      <c r="B839" s="14"/>
      <c r="C839" s="15"/>
      <c r="D839" s="97">
        <f>COUNTIFS(ENTRIES!$K$2:$K$1913,$B839,ENTRIES!H$2:H$1913,"A")</f>
        <v>0</v>
      </c>
      <c r="E839" s="97">
        <f>COUNTIFS(ENTRIES!$K$2:$K$1913,$B839,ENTRIES!I$2:I$1913,"Award")</f>
        <v>0</v>
      </c>
      <c r="F839" s="15"/>
      <c r="G839" s="15"/>
      <c r="H839" s="14"/>
      <c r="I839" s="20"/>
    </row>
    <row r="840" spans="1:9" ht="12.75">
      <c r="A840" s="10"/>
      <c r="B840" s="14"/>
      <c r="C840" s="15"/>
      <c r="D840" s="97">
        <f>COUNTIFS(ENTRIES!$K$2:$K$1913,$B840,ENTRIES!H$2:H$1913,"A")</f>
        <v>0</v>
      </c>
      <c r="E840" s="97">
        <f>COUNTIFS(ENTRIES!$K$2:$K$1913,$B840,ENTRIES!I$2:I$1913,"Award")</f>
        <v>0</v>
      </c>
      <c r="F840" s="15"/>
      <c r="G840" s="15"/>
      <c r="H840" s="14"/>
      <c r="I840" s="20"/>
    </row>
    <row r="841" spans="1:9" ht="12.75">
      <c r="A841" s="10"/>
      <c r="B841" s="14"/>
      <c r="C841" s="15"/>
      <c r="D841" s="97">
        <f>COUNTIFS(ENTRIES!$K$2:$K$1913,$B841,ENTRIES!H$2:H$1913,"A")</f>
        <v>0</v>
      </c>
      <c r="E841" s="97">
        <f>COUNTIFS(ENTRIES!$K$2:$K$1913,$B841,ENTRIES!I$2:I$1913,"Award")</f>
        <v>0</v>
      </c>
      <c r="F841" s="15"/>
      <c r="G841" s="15"/>
      <c r="H841" s="14"/>
      <c r="I841" s="20"/>
    </row>
    <row r="842" spans="1:9" ht="12.75">
      <c r="A842" s="10"/>
      <c r="B842" s="14"/>
      <c r="C842" s="15"/>
      <c r="D842" s="97">
        <f>COUNTIFS(ENTRIES!$K$2:$K$1913,$B842,ENTRIES!H$2:H$1913,"A")</f>
        <v>0</v>
      </c>
      <c r="E842" s="97">
        <f>COUNTIFS(ENTRIES!$K$2:$K$1913,$B842,ENTRIES!I$2:I$1913,"Award")</f>
        <v>0</v>
      </c>
      <c r="F842" s="15"/>
      <c r="G842" s="15"/>
      <c r="H842" s="14"/>
      <c r="I842" s="20"/>
    </row>
    <row r="843" spans="1:9" ht="12.75">
      <c r="A843" s="10"/>
      <c r="B843" s="14"/>
      <c r="C843" s="15"/>
      <c r="D843" s="97">
        <f>COUNTIFS(ENTRIES!$K$2:$K$1913,$B843,ENTRIES!H$2:H$1913,"A")</f>
        <v>0</v>
      </c>
      <c r="E843" s="97">
        <f>COUNTIFS(ENTRIES!$K$2:$K$1913,$B843,ENTRIES!I$2:I$1913,"Award")</f>
        <v>0</v>
      </c>
      <c r="F843" s="15"/>
      <c r="G843" s="15"/>
      <c r="H843" s="14"/>
      <c r="I843" s="20"/>
    </row>
    <row r="844" spans="1:9" ht="12.75">
      <c r="A844" s="10"/>
      <c r="B844" s="14"/>
      <c r="C844" s="15"/>
      <c r="D844" s="97">
        <f>COUNTIFS(ENTRIES!$K$2:$K$1913,$B844,ENTRIES!H$2:H$1913,"A")</f>
        <v>0</v>
      </c>
      <c r="E844" s="97">
        <f>COUNTIFS(ENTRIES!$K$2:$K$1913,$B844,ENTRIES!I$2:I$1913,"Award")</f>
        <v>0</v>
      </c>
      <c r="F844" s="15"/>
      <c r="G844" s="15"/>
      <c r="H844" s="14"/>
      <c r="I844" s="20"/>
    </row>
    <row r="845" spans="1:9" ht="12.75">
      <c r="A845" s="10"/>
      <c r="B845" s="14"/>
      <c r="C845" s="15"/>
      <c r="D845" s="97">
        <f>COUNTIFS(ENTRIES!$K$2:$K$1913,$B845,ENTRIES!H$2:H$1913,"A")</f>
        <v>0</v>
      </c>
      <c r="E845" s="97">
        <f>COUNTIFS(ENTRIES!$K$2:$K$1913,$B845,ENTRIES!I$2:I$1913,"Award")</f>
        <v>0</v>
      </c>
      <c r="F845" s="15"/>
      <c r="G845" s="15"/>
      <c r="H845" s="14"/>
      <c r="I845" s="20"/>
    </row>
    <row r="846" spans="1:9" ht="12.75">
      <c r="A846" s="10"/>
      <c r="B846" s="14"/>
      <c r="C846" s="15"/>
      <c r="D846" s="97">
        <f>COUNTIFS(ENTRIES!$K$2:$K$1913,$B846,ENTRIES!H$2:H$1913,"A")</f>
        <v>0</v>
      </c>
      <c r="E846" s="97">
        <f>COUNTIFS(ENTRIES!$K$2:$K$1913,$B846,ENTRIES!I$2:I$1913,"Award")</f>
        <v>0</v>
      </c>
      <c r="F846" s="15"/>
      <c r="G846" s="15"/>
      <c r="H846" s="14"/>
      <c r="I846" s="20"/>
    </row>
    <row r="847" spans="1:9" ht="12.75">
      <c r="A847" s="10"/>
      <c r="B847" s="14"/>
      <c r="C847" s="15"/>
      <c r="D847" s="97">
        <f>COUNTIFS(ENTRIES!$K$2:$K$1913,$B847,ENTRIES!H$2:H$1913,"A")</f>
        <v>0</v>
      </c>
      <c r="E847" s="97">
        <f>COUNTIFS(ENTRIES!$K$2:$K$1913,$B847,ENTRIES!I$2:I$1913,"Award")</f>
        <v>0</v>
      </c>
      <c r="F847" s="15"/>
      <c r="G847" s="15"/>
      <c r="H847" s="14"/>
      <c r="I847" s="20"/>
    </row>
    <row r="848" spans="1:9" ht="12.75">
      <c r="A848" s="10"/>
      <c r="B848" s="14"/>
      <c r="C848" s="15"/>
      <c r="D848" s="97">
        <f>COUNTIFS(ENTRIES!$K$2:$K$1913,$B848,ENTRIES!H$2:H$1913,"A")</f>
        <v>0</v>
      </c>
      <c r="E848" s="97">
        <f>COUNTIFS(ENTRIES!$K$2:$K$1913,$B848,ENTRIES!I$2:I$1913,"Award")</f>
        <v>0</v>
      </c>
      <c r="F848" s="15"/>
      <c r="G848" s="15"/>
      <c r="H848" s="14"/>
      <c r="I848" s="20"/>
    </row>
    <row r="849" spans="1:9" ht="12.75">
      <c r="A849" s="10"/>
      <c r="B849" s="14"/>
      <c r="C849" s="15"/>
      <c r="D849" s="97">
        <f>COUNTIFS(ENTRIES!$K$2:$K$1913,$B849,ENTRIES!H$2:H$1913,"A")</f>
        <v>0</v>
      </c>
      <c r="E849" s="97">
        <f>COUNTIFS(ENTRIES!$K$2:$K$1913,$B849,ENTRIES!I$2:I$1913,"Award")</f>
        <v>0</v>
      </c>
      <c r="F849" s="15"/>
      <c r="G849" s="15"/>
      <c r="H849" s="14"/>
      <c r="I849" s="20"/>
    </row>
    <row r="850" spans="1:9" ht="12.75">
      <c r="A850" s="10"/>
      <c r="B850" s="14"/>
      <c r="C850" s="15"/>
      <c r="D850" s="97">
        <f>COUNTIFS(ENTRIES!$K$2:$K$1913,$B850,ENTRIES!H$2:H$1913,"A")</f>
        <v>0</v>
      </c>
      <c r="E850" s="97">
        <f>COUNTIFS(ENTRIES!$K$2:$K$1913,$B850,ENTRIES!I$2:I$1913,"Award")</f>
        <v>0</v>
      </c>
      <c r="F850" s="15"/>
      <c r="G850" s="15"/>
      <c r="H850" s="14"/>
      <c r="I850" s="20"/>
    </row>
    <row r="851" spans="1:9" ht="12.75">
      <c r="A851" s="10"/>
      <c r="B851" s="14"/>
      <c r="C851" s="15"/>
      <c r="D851" s="97">
        <f>COUNTIFS(ENTRIES!$K$2:$K$1913,$B851,ENTRIES!H$2:H$1913,"A")</f>
        <v>0</v>
      </c>
      <c r="E851" s="97">
        <f>COUNTIFS(ENTRIES!$K$2:$K$1913,$B851,ENTRIES!I$2:I$1913,"Award")</f>
        <v>0</v>
      </c>
      <c r="F851" s="15"/>
      <c r="G851" s="15"/>
      <c r="H851" s="14"/>
      <c r="I851" s="20"/>
    </row>
    <row r="852" spans="1:9" ht="12.75">
      <c r="A852" s="10"/>
      <c r="B852" s="14"/>
      <c r="C852" s="15"/>
      <c r="D852" s="97">
        <f>COUNTIFS(ENTRIES!$K$2:$K$1913,$B852,ENTRIES!H$2:H$1913,"A")</f>
        <v>0</v>
      </c>
      <c r="E852" s="97">
        <f>COUNTIFS(ENTRIES!$K$2:$K$1913,$B852,ENTRIES!I$2:I$1913,"Award")</f>
        <v>0</v>
      </c>
      <c r="F852" s="15"/>
      <c r="G852" s="15"/>
      <c r="H852" s="14"/>
      <c r="I852" s="20"/>
    </row>
    <row r="853" spans="1:9" ht="12.75">
      <c r="A853" s="10"/>
      <c r="B853" s="14"/>
      <c r="C853" s="15"/>
      <c r="D853" s="97">
        <f>COUNTIFS(ENTRIES!$K$2:$K$1913,$B853,ENTRIES!H$2:H$1913,"A")</f>
        <v>0</v>
      </c>
      <c r="E853" s="97">
        <f>COUNTIFS(ENTRIES!$K$2:$K$1913,$B853,ENTRIES!I$2:I$1913,"Award")</f>
        <v>0</v>
      </c>
      <c r="F853" s="15"/>
      <c r="G853" s="15"/>
      <c r="H853" s="14"/>
      <c r="I853" s="20"/>
    </row>
    <row r="854" spans="1:9" ht="12.75">
      <c r="A854" s="10"/>
      <c r="B854" s="14"/>
      <c r="C854" s="15"/>
      <c r="D854" s="97">
        <f>COUNTIFS(ENTRIES!$K$2:$K$1913,$B854,ENTRIES!H$2:H$1913,"A")</f>
        <v>0</v>
      </c>
      <c r="E854" s="97">
        <f>COUNTIFS(ENTRIES!$K$2:$K$1913,$B854,ENTRIES!I$2:I$1913,"Award")</f>
        <v>0</v>
      </c>
      <c r="F854" s="15"/>
      <c r="G854" s="15"/>
      <c r="H854" s="14"/>
      <c r="I854" s="20"/>
    </row>
    <row r="855" spans="1:9" ht="12.75">
      <c r="A855" s="10"/>
      <c r="B855" s="14"/>
      <c r="C855" s="15"/>
      <c r="D855" s="97">
        <f>COUNTIFS(ENTRIES!$K$2:$K$1913,$B855,ENTRIES!H$2:H$1913,"A")</f>
        <v>0</v>
      </c>
      <c r="E855" s="97">
        <f>COUNTIFS(ENTRIES!$K$2:$K$1913,$B855,ENTRIES!I$2:I$1913,"Award")</f>
        <v>0</v>
      </c>
      <c r="F855" s="15"/>
      <c r="G855" s="15"/>
      <c r="H855" s="14"/>
      <c r="I855" s="20"/>
    </row>
    <row r="856" spans="1:9" ht="12.75">
      <c r="A856" s="10"/>
      <c r="B856" s="14"/>
      <c r="C856" s="15"/>
      <c r="D856" s="97">
        <f>COUNTIFS(ENTRIES!$K$2:$K$1913,$B856,ENTRIES!H$2:H$1913,"A")</f>
        <v>0</v>
      </c>
      <c r="E856" s="97">
        <f>COUNTIFS(ENTRIES!$K$2:$K$1913,$B856,ENTRIES!I$2:I$1913,"Award")</f>
        <v>0</v>
      </c>
      <c r="F856" s="15"/>
      <c r="G856" s="15"/>
      <c r="H856" s="14"/>
      <c r="I856" s="20"/>
    </row>
    <row r="857" spans="1:9" ht="12.75">
      <c r="A857" s="10"/>
      <c r="B857" s="14"/>
      <c r="C857" s="15"/>
      <c r="D857" s="97">
        <f>COUNTIFS(ENTRIES!$K$2:$K$1913,$B857,ENTRIES!H$2:H$1913,"A")</f>
        <v>0</v>
      </c>
      <c r="E857" s="97">
        <f>COUNTIFS(ENTRIES!$K$2:$K$1913,$B857,ENTRIES!I$2:I$1913,"Award")</f>
        <v>0</v>
      </c>
      <c r="F857" s="15"/>
      <c r="G857" s="15"/>
      <c r="H857" s="14"/>
      <c r="I857" s="20"/>
    </row>
    <row r="858" spans="1:9" ht="12.75">
      <c r="A858" s="10"/>
      <c r="B858" s="14"/>
      <c r="C858" s="15"/>
      <c r="D858" s="97">
        <f>COUNTIFS(ENTRIES!$K$2:$K$1913,$B858,ENTRIES!H$2:H$1913,"A")</f>
        <v>0</v>
      </c>
      <c r="E858" s="97">
        <f>COUNTIFS(ENTRIES!$K$2:$K$1913,$B858,ENTRIES!I$2:I$1913,"Award")</f>
        <v>0</v>
      </c>
      <c r="F858" s="15"/>
      <c r="G858" s="15"/>
      <c r="H858" s="14"/>
      <c r="I858" s="20"/>
    </row>
    <row r="859" spans="1:9" ht="12.75">
      <c r="A859" s="10"/>
      <c r="B859" s="14"/>
      <c r="C859" s="15"/>
      <c r="D859" s="97">
        <f>COUNTIFS(ENTRIES!$K$2:$K$1913,$B859,ENTRIES!H$2:H$1913,"A")</f>
        <v>0</v>
      </c>
      <c r="E859" s="97">
        <f>COUNTIFS(ENTRIES!$K$2:$K$1913,$B859,ENTRIES!I$2:I$1913,"Award")</f>
        <v>0</v>
      </c>
      <c r="F859" s="15"/>
      <c r="G859" s="15"/>
      <c r="H859" s="14"/>
      <c r="I859" s="20"/>
    </row>
    <row r="860" spans="1:9" ht="12.75">
      <c r="A860" s="10"/>
      <c r="B860" s="14"/>
      <c r="C860" s="15"/>
      <c r="D860" s="97">
        <f>COUNTIFS(ENTRIES!$K$2:$K$1913,$B860,ENTRIES!H$2:H$1913,"A")</f>
        <v>0</v>
      </c>
      <c r="E860" s="97">
        <f>COUNTIFS(ENTRIES!$K$2:$K$1913,$B860,ENTRIES!I$2:I$1913,"Award")</f>
        <v>0</v>
      </c>
      <c r="F860" s="15"/>
      <c r="G860" s="15"/>
      <c r="H860" s="14"/>
      <c r="I860" s="20"/>
    </row>
    <row r="861" spans="1:9" ht="12.75">
      <c r="A861" s="10"/>
      <c r="B861" s="14"/>
      <c r="C861" s="15"/>
      <c r="D861" s="97">
        <f>COUNTIFS(ENTRIES!$K$2:$K$1913,$B861,ENTRIES!H$2:H$1913,"A")</f>
        <v>0</v>
      </c>
      <c r="E861" s="97">
        <f>COUNTIFS(ENTRIES!$K$2:$K$1913,$B861,ENTRIES!I$2:I$1913,"Award")</f>
        <v>0</v>
      </c>
      <c r="F861" s="15"/>
      <c r="G861" s="15"/>
      <c r="H861" s="14"/>
      <c r="I861" s="20"/>
    </row>
    <row r="862" spans="1:9" ht="12.75">
      <c r="A862" s="10"/>
      <c r="B862" s="14"/>
      <c r="C862" s="15"/>
      <c r="D862" s="97">
        <f>COUNTIFS(ENTRIES!$K$2:$K$1913,$B862,ENTRIES!H$2:H$1913,"A")</f>
        <v>0</v>
      </c>
      <c r="E862" s="97">
        <f>COUNTIFS(ENTRIES!$K$2:$K$1913,$B862,ENTRIES!I$2:I$1913,"Award")</f>
        <v>0</v>
      </c>
      <c r="F862" s="15"/>
      <c r="G862" s="15"/>
      <c r="H862" s="14"/>
      <c r="I862" s="20"/>
    </row>
    <row r="863" spans="1:9" ht="12.75">
      <c r="A863" s="10"/>
      <c r="B863" s="14"/>
      <c r="C863" s="15"/>
      <c r="D863" s="97">
        <f>COUNTIFS(ENTRIES!$K$2:$K$1913,$B863,ENTRIES!H$2:H$1913,"A")</f>
        <v>0</v>
      </c>
      <c r="E863" s="97">
        <f>COUNTIFS(ENTRIES!$K$2:$K$1913,$B863,ENTRIES!I$2:I$1913,"Award")</f>
        <v>0</v>
      </c>
      <c r="F863" s="15"/>
      <c r="G863" s="15"/>
      <c r="H863" s="14"/>
      <c r="I863" s="20"/>
    </row>
    <row r="864" spans="1:9" ht="12.75">
      <c r="A864" s="10"/>
      <c r="B864" s="14"/>
      <c r="C864" s="15"/>
      <c r="D864" s="97">
        <f>COUNTIFS(ENTRIES!$K$2:$K$1913,$B864,ENTRIES!H$2:H$1913,"A")</f>
        <v>0</v>
      </c>
      <c r="E864" s="97">
        <f>COUNTIFS(ENTRIES!$K$2:$K$1913,$B864,ENTRIES!I$2:I$1913,"Award")</f>
        <v>0</v>
      </c>
      <c r="F864" s="15"/>
      <c r="G864" s="15"/>
      <c r="H864" s="14"/>
      <c r="I864" s="20"/>
    </row>
    <row r="865" spans="1:9" ht="12.75">
      <c r="A865" s="10"/>
      <c r="B865" s="14"/>
      <c r="C865" s="15"/>
      <c r="D865" s="97">
        <f>COUNTIFS(ENTRIES!$K$2:$K$1913,$B865,ENTRIES!H$2:H$1913,"A")</f>
        <v>0</v>
      </c>
      <c r="E865" s="97">
        <f>COUNTIFS(ENTRIES!$K$2:$K$1913,$B865,ENTRIES!I$2:I$1913,"Award")</f>
        <v>0</v>
      </c>
      <c r="F865" s="15"/>
      <c r="G865" s="15"/>
      <c r="H865" s="14"/>
      <c r="I865" s="20"/>
    </row>
    <row r="866" spans="1:9" ht="12.75">
      <c r="A866" s="10"/>
      <c r="B866" s="14"/>
      <c r="C866" s="15"/>
      <c r="D866" s="97">
        <f>COUNTIFS(ENTRIES!$K$2:$K$1913,$B866,ENTRIES!H$2:H$1913,"A")</f>
        <v>0</v>
      </c>
      <c r="E866" s="97">
        <f>COUNTIFS(ENTRIES!$K$2:$K$1913,$B866,ENTRIES!I$2:I$1913,"Award")</f>
        <v>0</v>
      </c>
      <c r="F866" s="15"/>
      <c r="G866" s="15"/>
      <c r="H866" s="14"/>
      <c r="I866" s="20"/>
    </row>
    <row r="867" spans="1:9" ht="12.75">
      <c r="A867" s="10"/>
      <c r="B867" s="14"/>
      <c r="C867" s="15"/>
      <c r="D867" s="97">
        <f>COUNTIFS(ENTRIES!$K$2:$K$1913,$B867,ENTRIES!H$2:H$1913,"A")</f>
        <v>0</v>
      </c>
      <c r="E867" s="97">
        <f>COUNTIFS(ENTRIES!$K$2:$K$1913,$B867,ENTRIES!I$2:I$1913,"Award")</f>
        <v>0</v>
      </c>
      <c r="F867" s="15"/>
      <c r="G867" s="15"/>
      <c r="H867" s="14"/>
      <c r="I867" s="20"/>
    </row>
    <row r="868" spans="1:9" ht="12.75">
      <c r="A868" s="10"/>
      <c r="B868" s="14"/>
      <c r="C868" s="15"/>
      <c r="D868" s="97">
        <f>COUNTIFS(ENTRIES!$K$2:$K$1913,$B868,ENTRIES!H$2:H$1913,"A")</f>
        <v>0</v>
      </c>
      <c r="E868" s="97">
        <f>COUNTIFS(ENTRIES!$K$2:$K$1913,$B868,ENTRIES!I$2:I$1913,"Award")</f>
        <v>0</v>
      </c>
      <c r="F868" s="15"/>
      <c r="G868" s="15"/>
      <c r="H868" s="14"/>
      <c r="I868" s="20"/>
    </row>
    <row r="869" spans="1:9" ht="12.75">
      <c r="A869" s="10"/>
      <c r="B869" s="14"/>
      <c r="C869" s="15"/>
      <c r="D869" s="97">
        <f>COUNTIFS(ENTRIES!$K$2:$K$1913,$B869,ENTRIES!H$2:H$1913,"A")</f>
        <v>0</v>
      </c>
      <c r="E869" s="97">
        <f>COUNTIFS(ENTRIES!$K$2:$K$1913,$B869,ENTRIES!I$2:I$1913,"Award")</f>
        <v>0</v>
      </c>
      <c r="F869" s="15"/>
      <c r="G869" s="15"/>
      <c r="H869" s="14"/>
      <c r="I869" s="20"/>
    </row>
    <row r="870" spans="1:9" ht="12.75">
      <c r="A870" s="10"/>
      <c r="B870" s="14"/>
      <c r="C870" s="15"/>
      <c r="D870" s="97">
        <f>COUNTIFS(ENTRIES!$K$2:$K$1913,$B870,ENTRIES!H$2:H$1913,"A")</f>
        <v>0</v>
      </c>
      <c r="E870" s="97">
        <f>COUNTIFS(ENTRIES!$K$2:$K$1913,$B870,ENTRIES!I$2:I$1913,"Award")</f>
        <v>0</v>
      </c>
      <c r="F870" s="15"/>
      <c r="G870" s="15"/>
      <c r="H870" s="14"/>
      <c r="I870" s="20"/>
    </row>
    <row r="871" spans="1:9" ht="12.75">
      <c r="A871" s="10"/>
      <c r="B871" s="14"/>
      <c r="C871" s="15"/>
      <c r="D871" s="97">
        <f>COUNTIFS(ENTRIES!$K$2:$K$1913,$B871,ENTRIES!H$2:H$1913,"A")</f>
        <v>0</v>
      </c>
      <c r="E871" s="97">
        <f>COUNTIFS(ENTRIES!$K$2:$K$1913,$B871,ENTRIES!I$2:I$1913,"Award")</f>
        <v>0</v>
      </c>
      <c r="F871" s="15"/>
      <c r="G871" s="15"/>
      <c r="H871" s="14"/>
      <c r="I871" s="20"/>
    </row>
    <row r="872" spans="1:9" ht="12.75">
      <c r="A872" s="10"/>
      <c r="B872" s="14"/>
      <c r="C872" s="15"/>
      <c r="D872" s="97">
        <f>COUNTIFS(ENTRIES!$K$2:$K$1913,$B872,ENTRIES!H$2:H$1913,"A")</f>
        <v>0</v>
      </c>
      <c r="E872" s="97">
        <f>COUNTIFS(ENTRIES!$K$2:$K$1913,$B872,ENTRIES!I$2:I$1913,"Award")</f>
        <v>0</v>
      </c>
      <c r="F872" s="15"/>
      <c r="G872" s="15"/>
      <c r="H872" s="14"/>
      <c r="I872" s="20"/>
    </row>
    <row r="873" spans="1:9" ht="12.75">
      <c r="A873" s="10"/>
      <c r="B873" s="14"/>
      <c r="C873" s="15"/>
      <c r="D873" s="97">
        <f>COUNTIFS(ENTRIES!$K$2:$K$1913,$B873,ENTRIES!H$2:H$1913,"A")</f>
        <v>0</v>
      </c>
      <c r="E873" s="97">
        <f>COUNTIFS(ENTRIES!$K$2:$K$1913,$B873,ENTRIES!I$2:I$1913,"Award")</f>
        <v>0</v>
      </c>
      <c r="F873" s="15"/>
      <c r="G873" s="15"/>
      <c r="H873" s="14"/>
      <c r="I873" s="20"/>
    </row>
    <row r="874" spans="1:9" ht="12.75">
      <c r="A874" s="10"/>
      <c r="B874" s="14"/>
      <c r="C874" s="15"/>
      <c r="D874" s="97">
        <f>COUNTIFS(ENTRIES!$K$2:$K$1913,$B874,ENTRIES!H$2:H$1913,"A")</f>
        <v>0</v>
      </c>
      <c r="E874" s="97">
        <f>COUNTIFS(ENTRIES!$K$2:$K$1913,$B874,ENTRIES!I$2:I$1913,"Award")</f>
        <v>0</v>
      </c>
      <c r="F874" s="15"/>
      <c r="G874" s="15"/>
      <c r="H874" s="14"/>
      <c r="I874" s="20"/>
    </row>
    <row r="875" spans="1:9" ht="12.75">
      <c r="A875" s="10"/>
      <c r="B875" s="14"/>
      <c r="C875" s="15"/>
      <c r="D875" s="97">
        <f>COUNTIFS(ENTRIES!$K$2:$K$1913,$B875,ENTRIES!H$2:H$1913,"A")</f>
        <v>0</v>
      </c>
      <c r="E875" s="97">
        <f>COUNTIFS(ENTRIES!$K$2:$K$1913,$B875,ENTRIES!I$2:I$1913,"Award")</f>
        <v>0</v>
      </c>
      <c r="F875" s="15"/>
      <c r="G875" s="15"/>
      <c r="H875" s="14"/>
      <c r="I875" s="20"/>
    </row>
    <row r="876" spans="1:9" ht="12.75">
      <c r="A876" s="10"/>
      <c r="B876" s="14"/>
      <c r="C876" s="15"/>
      <c r="D876" s="97">
        <f>COUNTIFS(ENTRIES!$K$2:$K$1913,$B876,ENTRIES!H$2:H$1913,"A")</f>
        <v>0</v>
      </c>
      <c r="E876" s="97">
        <f>COUNTIFS(ENTRIES!$K$2:$K$1913,$B876,ENTRIES!I$2:I$1913,"Award")</f>
        <v>0</v>
      </c>
      <c r="F876" s="15"/>
      <c r="G876" s="15"/>
      <c r="H876" s="14"/>
      <c r="I876" s="20"/>
    </row>
    <row r="877" spans="1:9" ht="12.75">
      <c r="A877" s="10"/>
      <c r="B877" s="14"/>
      <c r="C877" s="15"/>
      <c r="D877" s="97">
        <f>COUNTIFS(ENTRIES!$K$2:$K$1913,$B877,ENTRIES!H$2:H$1913,"A")</f>
        <v>0</v>
      </c>
      <c r="E877" s="97">
        <f>COUNTIFS(ENTRIES!$K$2:$K$1913,$B877,ENTRIES!I$2:I$1913,"Award")</f>
        <v>0</v>
      </c>
      <c r="F877" s="15"/>
      <c r="G877" s="15"/>
      <c r="H877" s="14"/>
      <c r="I877" s="20"/>
    </row>
    <row r="878" spans="1:9" ht="12.75">
      <c r="A878" s="10"/>
      <c r="B878" s="14"/>
      <c r="C878" s="15"/>
      <c r="D878" s="97">
        <f>COUNTIFS(ENTRIES!$K$2:$K$1913,$B878,ENTRIES!H$2:H$1913,"A")</f>
        <v>0</v>
      </c>
      <c r="E878" s="97">
        <f>COUNTIFS(ENTRIES!$K$2:$K$1913,$B878,ENTRIES!I$2:I$1913,"Award")</f>
        <v>0</v>
      </c>
      <c r="F878" s="15"/>
      <c r="G878" s="15"/>
      <c r="H878" s="14"/>
      <c r="I878" s="20"/>
    </row>
    <row r="879" spans="1:9" ht="12.75">
      <c r="A879" s="10"/>
      <c r="B879" s="14"/>
      <c r="C879" s="15"/>
      <c r="D879" s="97">
        <f>COUNTIFS(ENTRIES!$K$2:$K$1913,$B879,ENTRIES!H$2:H$1913,"A")</f>
        <v>0</v>
      </c>
      <c r="E879" s="97">
        <f>COUNTIFS(ENTRIES!$K$2:$K$1913,$B879,ENTRIES!I$2:I$1913,"Award")</f>
        <v>0</v>
      </c>
      <c r="F879" s="15"/>
      <c r="G879" s="15"/>
      <c r="H879" s="14"/>
      <c r="I879" s="20"/>
    </row>
    <row r="880" spans="1:9" ht="12.75">
      <c r="A880" s="10"/>
      <c r="B880" s="14"/>
      <c r="C880" s="15"/>
      <c r="D880" s="97">
        <f>COUNTIFS(ENTRIES!$K$2:$K$1913,$B880,ENTRIES!H$2:H$1913,"A")</f>
        <v>0</v>
      </c>
      <c r="E880" s="97">
        <f>COUNTIFS(ENTRIES!$K$2:$K$1913,$B880,ENTRIES!I$2:I$1913,"Award")</f>
        <v>0</v>
      </c>
      <c r="F880" s="15"/>
      <c r="G880" s="15"/>
      <c r="H880" s="14"/>
      <c r="I880" s="20"/>
    </row>
    <row r="881" spans="1:9" ht="12.75">
      <c r="A881" s="10"/>
      <c r="B881" s="14"/>
      <c r="C881" s="15"/>
      <c r="D881" s="97">
        <f>COUNTIFS(ENTRIES!$K$2:$K$1913,$B881,ENTRIES!H$2:H$1913,"A")</f>
        <v>0</v>
      </c>
      <c r="E881" s="97">
        <f>COUNTIFS(ENTRIES!$K$2:$K$1913,$B881,ENTRIES!I$2:I$1913,"Award")</f>
        <v>0</v>
      </c>
      <c r="F881" s="15"/>
      <c r="G881" s="15"/>
      <c r="H881" s="14"/>
      <c r="I881" s="20"/>
    </row>
    <row r="882" spans="1:9" ht="12.75">
      <c r="A882" s="10"/>
      <c r="B882" s="14"/>
      <c r="C882" s="15"/>
      <c r="D882" s="97">
        <f>COUNTIFS(ENTRIES!$K$2:$K$1913,$B882,ENTRIES!H$2:H$1913,"A")</f>
        <v>0</v>
      </c>
      <c r="E882" s="97">
        <f>COUNTIFS(ENTRIES!$K$2:$K$1913,$B882,ENTRIES!I$2:I$1913,"Award")</f>
        <v>0</v>
      </c>
      <c r="F882" s="15"/>
      <c r="G882" s="15"/>
      <c r="H882" s="14"/>
      <c r="I882" s="20"/>
    </row>
    <row r="883" spans="1:9" ht="12.75">
      <c r="A883" s="10"/>
      <c r="B883" s="14"/>
      <c r="C883" s="15"/>
      <c r="D883" s="97">
        <f>COUNTIFS(ENTRIES!$K$2:$K$1913,$B883,ENTRIES!H$2:H$1913,"A")</f>
        <v>0</v>
      </c>
      <c r="E883" s="97">
        <f>COUNTIFS(ENTRIES!$K$2:$K$1913,$B883,ENTRIES!I$2:I$1913,"Award")</f>
        <v>0</v>
      </c>
      <c r="F883" s="15"/>
      <c r="G883" s="15"/>
      <c r="H883" s="14"/>
      <c r="I883" s="20"/>
    </row>
    <row r="884" spans="1:9" ht="12.75">
      <c r="A884" s="10"/>
      <c r="B884" s="14"/>
      <c r="C884" s="15"/>
      <c r="D884" s="97">
        <f>COUNTIFS(ENTRIES!$K$2:$K$1913,$B884,ENTRIES!H$2:H$1913,"A")</f>
        <v>0</v>
      </c>
      <c r="E884" s="97">
        <f>COUNTIFS(ENTRIES!$K$2:$K$1913,$B884,ENTRIES!I$2:I$1913,"Award")</f>
        <v>0</v>
      </c>
      <c r="F884" s="15"/>
      <c r="G884" s="15"/>
      <c r="H884" s="14"/>
      <c r="I884" s="20"/>
    </row>
    <row r="885" spans="1:9" ht="12.75">
      <c r="A885" s="10"/>
      <c r="B885" s="14"/>
      <c r="C885" s="15"/>
      <c r="D885" s="97">
        <f>COUNTIFS(ENTRIES!$K$2:$K$1913,$B885,ENTRIES!H$2:H$1913,"A")</f>
        <v>0</v>
      </c>
      <c r="E885" s="97">
        <f>COUNTIFS(ENTRIES!$K$2:$K$1913,$B885,ENTRIES!I$2:I$1913,"Award")</f>
        <v>0</v>
      </c>
      <c r="F885" s="15"/>
      <c r="G885" s="15"/>
      <c r="H885" s="14"/>
      <c r="I885" s="20"/>
    </row>
    <row r="886" spans="1:9" ht="12.75">
      <c r="A886" s="10"/>
      <c r="B886" s="14"/>
      <c r="C886" s="15"/>
      <c r="D886" s="97">
        <f>COUNTIFS(ENTRIES!$K$2:$K$1913,$B886,ENTRIES!H$2:H$1913,"A")</f>
        <v>0</v>
      </c>
      <c r="E886" s="97">
        <f>COUNTIFS(ENTRIES!$K$2:$K$1913,$B886,ENTRIES!I$2:I$1913,"Award")</f>
        <v>0</v>
      </c>
      <c r="F886" s="15"/>
      <c r="G886" s="15"/>
      <c r="H886" s="14"/>
      <c r="I886" s="20"/>
    </row>
    <row r="887" spans="1:9" ht="12.75">
      <c r="A887" s="10"/>
      <c r="B887" s="14"/>
      <c r="C887" s="15"/>
      <c r="D887" s="97">
        <f>COUNTIFS(ENTRIES!$K$2:$K$1913,$B887,ENTRIES!H$2:H$1913,"A")</f>
        <v>0</v>
      </c>
      <c r="E887" s="97">
        <f>COUNTIFS(ENTRIES!$K$2:$K$1913,$B887,ENTRIES!I$2:I$1913,"Award")</f>
        <v>0</v>
      </c>
      <c r="F887" s="15"/>
      <c r="G887" s="15"/>
      <c r="H887" s="14"/>
      <c r="I887" s="20"/>
    </row>
    <row r="888" spans="1:9" ht="12.75">
      <c r="A888" s="10"/>
      <c r="B888" s="14"/>
      <c r="C888" s="15"/>
      <c r="D888" s="97">
        <f>COUNTIFS(ENTRIES!$K$2:$K$1913,$B888,ENTRIES!H$2:H$1913,"A")</f>
        <v>0</v>
      </c>
      <c r="E888" s="97">
        <f>COUNTIFS(ENTRIES!$K$2:$K$1913,$B888,ENTRIES!I$2:I$1913,"Award")</f>
        <v>0</v>
      </c>
      <c r="F888" s="15"/>
      <c r="G888" s="15"/>
      <c r="H888" s="14"/>
      <c r="I888" s="20"/>
    </row>
    <row r="889" spans="1:9" ht="12.75">
      <c r="A889" s="10"/>
      <c r="B889" s="14"/>
      <c r="C889" s="15"/>
      <c r="D889" s="97">
        <f>COUNTIFS(ENTRIES!$K$2:$K$1913,$B889,ENTRIES!H$2:H$1913,"A")</f>
        <v>0</v>
      </c>
      <c r="E889" s="97">
        <f>COUNTIFS(ENTRIES!$K$2:$K$1913,$B889,ENTRIES!I$2:I$1913,"Award")</f>
        <v>0</v>
      </c>
      <c r="F889" s="15"/>
      <c r="G889" s="15"/>
      <c r="H889" s="14"/>
      <c r="I889" s="20"/>
    </row>
    <row r="890" spans="1:9" ht="12.75">
      <c r="A890" s="10"/>
      <c r="B890" s="14"/>
      <c r="C890" s="15"/>
      <c r="D890" s="97">
        <f>COUNTIFS(ENTRIES!$K$2:$K$1913,$B890,ENTRIES!H$2:H$1913,"A")</f>
        <v>0</v>
      </c>
      <c r="E890" s="97">
        <f>COUNTIFS(ENTRIES!$K$2:$K$1913,$B890,ENTRIES!I$2:I$1913,"Award")</f>
        <v>0</v>
      </c>
      <c r="F890" s="15"/>
      <c r="G890" s="15"/>
      <c r="H890" s="14"/>
      <c r="I890" s="20"/>
    </row>
    <row r="891" spans="1:9" ht="12.75">
      <c r="A891" s="10"/>
      <c r="B891" s="14"/>
      <c r="C891" s="15"/>
      <c r="D891" s="97">
        <f>COUNTIFS(ENTRIES!$K$2:$K$1913,$B891,ENTRIES!H$2:H$1913,"A")</f>
        <v>0</v>
      </c>
      <c r="E891" s="97">
        <f>COUNTIFS(ENTRIES!$K$2:$K$1913,$B891,ENTRIES!I$2:I$1913,"Award")</f>
        <v>0</v>
      </c>
      <c r="F891" s="15"/>
      <c r="G891" s="15"/>
      <c r="H891" s="14"/>
      <c r="I891" s="20"/>
    </row>
    <row r="892" spans="1:9" ht="12.75">
      <c r="A892" s="10"/>
      <c r="B892" s="14"/>
      <c r="C892" s="15"/>
      <c r="D892" s="97">
        <f>COUNTIFS(ENTRIES!$K$2:$K$1913,$B892,ENTRIES!H$2:H$1913,"A")</f>
        <v>0</v>
      </c>
      <c r="E892" s="97">
        <f>COUNTIFS(ENTRIES!$K$2:$K$1913,$B892,ENTRIES!I$2:I$1913,"Award")</f>
        <v>0</v>
      </c>
      <c r="F892" s="15"/>
      <c r="G892" s="15"/>
      <c r="H892" s="14"/>
      <c r="I892" s="20"/>
    </row>
    <row r="893" spans="1:9" ht="12.75">
      <c r="A893" s="10"/>
      <c r="B893" s="14"/>
      <c r="C893" s="15"/>
      <c r="D893" s="97">
        <f>COUNTIFS(ENTRIES!$K$2:$K$1913,$B893,ENTRIES!H$2:H$1913,"A")</f>
        <v>0</v>
      </c>
      <c r="E893" s="97">
        <f>COUNTIFS(ENTRIES!$K$2:$K$1913,$B893,ENTRIES!I$2:I$1913,"Award")</f>
        <v>0</v>
      </c>
      <c r="F893" s="15"/>
      <c r="G893" s="15"/>
      <c r="H893" s="14"/>
      <c r="I893" s="20"/>
    </row>
    <row r="894" spans="1:9" ht="12.75">
      <c r="A894" s="10"/>
      <c r="B894" s="14"/>
      <c r="C894" s="15"/>
      <c r="D894" s="97">
        <f>COUNTIFS(ENTRIES!$K$2:$K$1913,$B894,ENTRIES!H$2:H$1913,"A")</f>
        <v>0</v>
      </c>
      <c r="E894" s="97">
        <f>COUNTIFS(ENTRIES!$K$2:$K$1913,$B894,ENTRIES!I$2:I$1913,"Award")</f>
        <v>0</v>
      </c>
      <c r="F894" s="15"/>
      <c r="G894" s="15"/>
      <c r="H894" s="14"/>
      <c r="I894" s="20"/>
    </row>
    <row r="895" spans="1:9" ht="12.75">
      <c r="A895" s="10"/>
      <c r="B895" s="14"/>
      <c r="C895" s="15"/>
      <c r="D895" s="97">
        <f>COUNTIFS(ENTRIES!$K$2:$K$1913,$B895,ENTRIES!H$2:H$1913,"A")</f>
        <v>0</v>
      </c>
      <c r="E895" s="97">
        <f>COUNTIFS(ENTRIES!$K$2:$K$1913,$B895,ENTRIES!I$2:I$1913,"Award")</f>
        <v>0</v>
      </c>
      <c r="F895" s="15"/>
      <c r="G895" s="15"/>
      <c r="H895" s="14"/>
      <c r="I895" s="20"/>
    </row>
    <row r="896" spans="1:9" ht="12.75">
      <c r="A896" s="10"/>
      <c r="B896" s="14"/>
      <c r="C896" s="15"/>
      <c r="D896" s="97">
        <f>COUNTIFS(ENTRIES!$K$2:$K$1913,$B896,ENTRIES!H$2:H$1913,"A")</f>
        <v>0</v>
      </c>
      <c r="E896" s="97">
        <f>COUNTIFS(ENTRIES!$K$2:$K$1913,$B896,ENTRIES!I$2:I$1913,"Award")</f>
        <v>0</v>
      </c>
      <c r="F896" s="15"/>
      <c r="G896" s="15"/>
      <c r="H896" s="14"/>
      <c r="I896" s="20"/>
    </row>
    <row r="897" spans="1:9" ht="12.75">
      <c r="A897" s="10"/>
      <c r="B897" s="14"/>
      <c r="C897" s="15"/>
      <c r="D897" s="97">
        <f>COUNTIFS(ENTRIES!$K$2:$K$1913,$B897,ENTRIES!H$2:H$1913,"A")</f>
        <v>0</v>
      </c>
      <c r="E897" s="97">
        <f>COUNTIFS(ENTRIES!$K$2:$K$1913,$B897,ENTRIES!I$2:I$1913,"Award")</f>
        <v>0</v>
      </c>
      <c r="F897" s="15"/>
      <c r="G897" s="15"/>
      <c r="H897" s="14"/>
      <c r="I897" s="20"/>
    </row>
    <row r="898" spans="1:9" ht="12.75">
      <c r="A898" s="10"/>
      <c r="B898" s="14"/>
      <c r="C898" s="15"/>
      <c r="D898" s="97">
        <f>COUNTIFS(ENTRIES!$K$2:$K$1913,$B898,ENTRIES!H$2:H$1913,"A")</f>
        <v>0</v>
      </c>
      <c r="E898" s="97">
        <f>COUNTIFS(ENTRIES!$K$2:$K$1913,$B898,ENTRIES!I$2:I$1913,"Award")</f>
        <v>0</v>
      </c>
      <c r="F898" s="15"/>
      <c r="G898" s="15"/>
      <c r="H898" s="14"/>
      <c r="I898" s="20"/>
    </row>
    <row r="899" spans="1:9" ht="12.75">
      <c r="A899" s="10"/>
      <c r="B899" s="14"/>
      <c r="C899" s="15"/>
      <c r="D899" s="97">
        <f>COUNTIFS(ENTRIES!$K$2:$K$1913,$B899,ENTRIES!H$2:H$1913,"A")</f>
        <v>0</v>
      </c>
      <c r="E899" s="97">
        <f>COUNTIFS(ENTRIES!$K$2:$K$1913,$B899,ENTRIES!I$2:I$1913,"Award")</f>
        <v>0</v>
      </c>
      <c r="F899" s="15"/>
      <c r="G899" s="15"/>
      <c r="H899" s="14"/>
      <c r="I899" s="20"/>
    </row>
    <row r="900" spans="1:9" ht="12.75">
      <c r="A900" s="10"/>
      <c r="B900" s="14"/>
      <c r="C900" s="15"/>
      <c r="D900" s="97">
        <f>COUNTIFS(ENTRIES!$K$2:$K$1913,$B900,ENTRIES!H$2:H$1913,"A")</f>
        <v>0</v>
      </c>
      <c r="E900" s="97">
        <f>COUNTIFS(ENTRIES!$K$2:$K$1913,$B900,ENTRIES!I$2:I$1913,"Award")</f>
        <v>0</v>
      </c>
      <c r="F900" s="15"/>
      <c r="G900" s="15"/>
      <c r="H900" s="14"/>
      <c r="I900" s="20"/>
    </row>
    <row r="901" spans="1:9" ht="12.75">
      <c r="A901" s="10"/>
      <c r="B901" s="14"/>
      <c r="C901" s="15"/>
      <c r="D901" s="97">
        <f>COUNTIFS(ENTRIES!$K$2:$K$1913,$B901,ENTRIES!H$2:H$1913,"A")</f>
        <v>0</v>
      </c>
      <c r="E901" s="97">
        <f>COUNTIFS(ENTRIES!$K$2:$K$1913,$B901,ENTRIES!I$2:I$1913,"Award")</f>
        <v>0</v>
      </c>
      <c r="F901" s="15"/>
      <c r="G901" s="15"/>
      <c r="H901" s="14"/>
      <c r="I901" s="20"/>
    </row>
    <row r="902" spans="1:9" ht="12.75">
      <c r="A902" s="10"/>
      <c r="B902" s="14"/>
      <c r="C902" s="15"/>
      <c r="D902" s="97">
        <f>COUNTIFS(ENTRIES!$K$2:$K$1913,$B902,ENTRIES!H$2:H$1913,"A")</f>
        <v>0</v>
      </c>
      <c r="E902" s="97">
        <f>COUNTIFS(ENTRIES!$K$2:$K$1913,$B902,ENTRIES!I$2:I$1913,"Award")</f>
        <v>0</v>
      </c>
      <c r="F902" s="15"/>
      <c r="G902" s="15"/>
      <c r="H902" s="14"/>
      <c r="I902" s="20"/>
    </row>
    <row r="903" spans="1:9" ht="12.75">
      <c r="A903" s="10"/>
      <c r="B903" s="14"/>
      <c r="C903" s="15"/>
      <c r="D903" s="97">
        <f>COUNTIFS(ENTRIES!$K$2:$K$1913,$B903,ENTRIES!H$2:H$1913,"A")</f>
        <v>0</v>
      </c>
      <c r="E903" s="97">
        <f>COUNTIFS(ENTRIES!$K$2:$K$1913,$B903,ENTRIES!I$2:I$1913,"Award")</f>
        <v>0</v>
      </c>
      <c r="F903" s="15"/>
      <c r="G903" s="15"/>
      <c r="H903" s="14"/>
      <c r="I903" s="20"/>
    </row>
    <row r="904" spans="1:9" ht="12.75">
      <c r="A904" s="10"/>
      <c r="B904" s="14"/>
      <c r="C904" s="15"/>
      <c r="D904" s="97">
        <f>COUNTIFS(ENTRIES!$K$2:$K$1913,$B904,ENTRIES!H$2:H$1913,"A")</f>
        <v>0</v>
      </c>
      <c r="E904" s="97">
        <f>COUNTIFS(ENTRIES!$K$2:$K$1913,$B904,ENTRIES!I$2:I$1913,"Award")</f>
        <v>0</v>
      </c>
      <c r="F904" s="15"/>
      <c r="G904" s="15"/>
      <c r="H904" s="14"/>
      <c r="I904" s="20"/>
    </row>
    <row r="905" spans="1:9" ht="12.75">
      <c r="A905" s="10"/>
      <c r="B905" s="14"/>
      <c r="C905" s="15"/>
      <c r="D905" s="97">
        <f>COUNTIFS(ENTRIES!$K$2:$K$1913,$B905,ENTRIES!H$2:H$1913,"A")</f>
        <v>0</v>
      </c>
      <c r="E905" s="97">
        <f>COUNTIFS(ENTRIES!$K$2:$K$1913,$B905,ENTRIES!I$2:I$1913,"Award")</f>
        <v>0</v>
      </c>
      <c r="F905" s="15"/>
      <c r="G905" s="15"/>
      <c r="H905" s="14"/>
      <c r="I905" s="20"/>
    </row>
    <row r="906" spans="1:9" ht="12.75">
      <c r="A906" s="10"/>
      <c r="B906" s="14"/>
      <c r="C906" s="15"/>
      <c r="D906" s="97">
        <f>COUNTIFS(ENTRIES!$K$2:$K$1913,$B906,ENTRIES!H$2:H$1913,"A")</f>
        <v>0</v>
      </c>
      <c r="E906" s="97">
        <f>COUNTIFS(ENTRIES!$K$2:$K$1913,$B906,ENTRIES!I$2:I$1913,"Award")</f>
        <v>0</v>
      </c>
      <c r="F906" s="15"/>
      <c r="G906" s="15"/>
      <c r="H906" s="14"/>
      <c r="I906" s="20"/>
    </row>
    <row r="907" spans="1:9" ht="12.75">
      <c r="A907" s="10"/>
      <c r="B907" s="14"/>
      <c r="C907" s="15"/>
      <c r="D907" s="97">
        <f>COUNTIFS(ENTRIES!$K$2:$K$1913,$B907,ENTRIES!H$2:H$1913,"A")</f>
        <v>0</v>
      </c>
      <c r="E907" s="97">
        <f>COUNTIFS(ENTRIES!$K$2:$K$1913,$B907,ENTRIES!I$2:I$1913,"Award")</f>
        <v>0</v>
      </c>
      <c r="F907" s="15"/>
      <c r="G907" s="15"/>
      <c r="H907" s="14"/>
      <c r="I907" s="20"/>
    </row>
    <row r="908" spans="1:9" ht="12.75">
      <c r="A908" s="10"/>
      <c r="B908" s="14"/>
      <c r="C908" s="15"/>
      <c r="D908" s="97">
        <f>COUNTIFS(ENTRIES!$K$2:$K$1913,$B908,ENTRIES!H$2:H$1913,"A")</f>
        <v>0</v>
      </c>
      <c r="E908" s="97">
        <f>COUNTIFS(ENTRIES!$K$2:$K$1913,$B908,ENTRIES!I$2:I$1913,"Award")</f>
        <v>0</v>
      </c>
      <c r="F908" s="15"/>
      <c r="G908" s="15"/>
      <c r="H908" s="14"/>
      <c r="I908" s="20"/>
    </row>
    <row r="909" spans="1:9" ht="12.75">
      <c r="A909" s="10"/>
      <c r="B909" s="14"/>
      <c r="C909" s="15"/>
      <c r="D909" s="97">
        <f>COUNTIFS(ENTRIES!$K$2:$K$1913,$B909,ENTRIES!H$2:H$1913,"A")</f>
        <v>0</v>
      </c>
      <c r="E909" s="97">
        <f>COUNTIFS(ENTRIES!$K$2:$K$1913,$B909,ENTRIES!I$2:I$1913,"Award")</f>
        <v>0</v>
      </c>
      <c r="F909" s="15"/>
      <c r="G909" s="15"/>
      <c r="H909" s="14"/>
      <c r="I909" s="20"/>
    </row>
    <row r="910" spans="1:9" ht="12.75">
      <c r="A910" s="10"/>
      <c r="B910" s="14"/>
      <c r="C910" s="15"/>
      <c r="D910" s="97">
        <f>COUNTIFS(ENTRIES!$K$2:$K$1913,$B910,ENTRIES!H$2:H$1913,"A")</f>
        <v>0</v>
      </c>
      <c r="E910" s="97">
        <f>COUNTIFS(ENTRIES!$K$2:$K$1913,$B910,ENTRIES!I$2:I$1913,"Award")</f>
        <v>0</v>
      </c>
      <c r="F910" s="15"/>
      <c r="G910" s="15"/>
      <c r="H910" s="14"/>
      <c r="I910" s="20"/>
    </row>
    <row r="911" spans="1:9" ht="12.75">
      <c r="A911" s="10"/>
      <c r="B911" s="14"/>
      <c r="C911" s="15"/>
      <c r="D911" s="97">
        <f>COUNTIFS(ENTRIES!$K$2:$K$1913,$B911,ENTRIES!H$2:H$1913,"A")</f>
        <v>0</v>
      </c>
      <c r="E911" s="97">
        <f>COUNTIFS(ENTRIES!$K$2:$K$1913,$B911,ENTRIES!I$2:I$1913,"Award")</f>
        <v>0</v>
      </c>
      <c r="F911" s="15"/>
      <c r="G911" s="15"/>
      <c r="H911" s="14"/>
      <c r="I911" s="20"/>
    </row>
    <row r="912" spans="1:9" ht="12.75">
      <c r="A912" s="10"/>
      <c r="B912" s="14"/>
      <c r="C912" s="15"/>
      <c r="D912" s="97">
        <f>COUNTIFS(ENTRIES!$K$2:$K$1913,$B912,ENTRIES!H$2:H$1913,"A")</f>
        <v>0</v>
      </c>
      <c r="E912" s="97">
        <f>COUNTIFS(ENTRIES!$K$2:$K$1913,$B912,ENTRIES!I$2:I$1913,"Award")</f>
        <v>0</v>
      </c>
      <c r="F912" s="15"/>
      <c r="G912" s="15"/>
      <c r="H912" s="14"/>
      <c r="I912" s="20"/>
    </row>
    <row r="913" spans="1:9" ht="12.75">
      <c r="A913" s="10"/>
      <c r="B913" s="14"/>
      <c r="C913" s="15"/>
      <c r="D913" s="97">
        <f>COUNTIFS(ENTRIES!$K$2:$K$1913,$B913,ENTRIES!H$2:H$1913,"A")</f>
        <v>0</v>
      </c>
      <c r="E913" s="97">
        <f>COUNTIFS(ENTRIES!$K$2:$K$1913,$B913,ENTRIES!I$2:I$1913,"Award")</f>
        <v>0</v>
      </c>
      <c r="F913" s="15"/>
      <c r="G913" s="15"/>
      <c r="H913" s="14"/>
      <c r="I913" s="20"/>
    </row>
    <row r="914" spans="1:9" ht="12.75">
      <c r="A914" s="10"/>
      <c r="B914" s="14"/>
      <c r="C914" s="15"/>
      <c r="D914" s="97">
        <f>COUNTIFS(ENTRIES!$K$2:$K$1913,$B914,ENTRIES!H$2:H$1913,"A")</f>
        <v>0</v>
      </c>
      <c r="E914" s="97">
        <f>COUNTIFS(ENTRIES!$K$2:$K$1913,$B914,ENTRIES!I$2:I$1913,"Award")</f>
        <v>0</v>
      </c>
      <c r="F914" s="15"/>
      <c r="G914" s="15"/>
      <c r="H914" s="14"/>
      <c r="I914" s="20"/>
    </row>
    <row r="915" spans="1:9" ht="12.75">
      <c r="A915" s="10"/>
      <c r="B915" s="14"/>
      <c r="C915" s="15"/>
      <c r="D915" s="97">
        <f>COUNTIFS(ENTRIES!$K$2:$K$1913,$B915,ENTRIES!H$2:H$1913,"A")</f>
        <v>0</v>
      </c>
      <c r="E915" s="97">
        <f>COUNTIFS(ENTRIES!$K$2:$K$1913,$B915,ENTRIES!I$2:I$1913,"Award")</f>
        <v>0</v>
      </c>
      <c r="F915" s="15"/>
      <c r="G915" s="15"/>
      <c r="H915" s="14"/>
      <c r="I915" s="20"/>
    </row>
    <row r="916" spans="1:9" ht="12.75">
      <c r="A916" s="10"/>
      <c r="B916" s="14"/>
      <c r="C916" s="15"/>
      <c r="D916" s="97">
        <f>COUNTIFS(ENTRIES!$K$2:$K$1913,$B916,ENTRIES!H$2:H$1913,"A")</f>
        <v>0</v>
      </c>
      <c r="E916" s="97">
        <f>COUNTIFS(ENTRIES!$K$2:$K$1913,$B916,ENTRIES!I$2:I$1913,"Award")</f>
        <v>0</v>
      </c>
      <c r="F916" s="15"/>
      <c r="G916" s="15"/>
      <c r="H916" s="14"/>
      <c r="I916" s="20"/>
    </row>
    <row r="917" spans="1:9" ht="12.75">
      <c r="A917" s="10"/>
      <c r="B917" s="14"/>
      <c r="C917" s="15"/>
      <c r="D917" s="97">
        <f>COUNTIFS(ENTRIES!$K$2:$K$1913,$B917,ENTRIES!H$2:H$1913,"A")</f>
        <v>0</v>
      </c>
      <c r="E917" s="97">
        <f>COUNTIFS(ENTRIES!$K$2:$K$1913,$B917,ENTRIES!I$2:I$1913,"Award")</f>
        <v>0</v>
      </c>
      <c r="F917" s="15"/>
      <c r="G917" s="15"/>
      <c r="H917" s="14"/>
      <c r="I917" s="20"/>
    </row>
    <row r="918" spans="1:9" ht="12.75">
      <c r="A918" s="10"/>
      <c r="B918" s="14"/>
      <c r="C918" s="15"/>
      <c r="D918" s="97">
        <f>COUNTIFS(ENTRIES!$K$2:$K$1913,$B918,ENTRIES!H$2:H$1913,"A")</f>
        <v>0</v>
      </c>
      <c r="E918" s="97">
        <f>COUNTIFS(ENTRIES!$K$2:$K$1913,$B918,ENTRIES!I$2:I$1913,"Award")</f>
        <v>0</v>
      </c>
      <c r="F918" s="15"/>
      <c r="G918" s="15"/>
      <c r="H918" s="14"/>
      <c r="I918" s="20"/>
    </row>
    <row r="919" spans="1:9" ht="12.75">
      <c r="A919" s="10"/>
      <c r="B919" s="14"/>
      <c r="C919" s="15"/>
      <c r="D919" s="97">
        <f>COUNTIFS(ENTRIES!$K$2:$K$1913,$B919,ENTRIES!H$2:H$1913,"A")</f>
        <v>0</v>
      </c>
      <c r="E919" s="97">
        <f>COUNTIFS(ENTRIES!$K$2:$K$1913,$B919,ENTRIES!I$2:I$1913,"Award")</f>
        <v>0</v>
      </c>
      <c r="F919" s="15"/>
      <c r="G919" s="15"/>
      <c r="H919" s="14"/>
      <c r="I919" s="20"/>
    </row>
    <row r="920" spans="1:9" ht="12.75">
      <c r="A920" s="10"/>
      <c r="B920" s="14"/>
      <c r="C920" s="15"/>
      <c r="D920" s="97">
        <f>COUNTIFS(ENTRIES!$K$2:$K$1913,$B920,ENTRIES!H$2:H$1913,"A")</f>
        <v>0</v>
      </c>
      <c r="E920" s="97">
        <f>COUNTIFS(ENTRIES!$K$2:$K$1913,$B920,ENTRIES!I$2:I$1913,"Award")</f>
        <v>0</v>
      </c>
      <c r="F920" s="15"/>
      <c r="G920" s="15"/>
      <c r="H920" s="14"/>
      <c r="I920" s="20"/>
    </row>
    <row r="921" spans="1:9" ht="12.75">
      <c r="A921" s="10"/>
      <c r="B921" s="14"/>
      <c r="C921" s="15"/>
      <c r="D921" s="97">
        <f>COUNTIFS(ENTRIES!$K$2:$K$1913,$B921,ENTRIES!H$2:H$1913,"A")</f>
        <v>0</v>
      </c>
      <c r="E921" s="97">
        <f>COUNTIFS(ENTRIES!$K$2:$K$1913,$B921,ENTRIES!I$2:I$1913,"Award")</f>
        <v>0</v>
      </c>
      <c r="F921" s="15"/>
      <c r="G921" s="15"/>
      <c r="H921" s="14"/>
      <c r="I921" s="20"/>
    </row>
    <row r="922" spans="1:9" ht="12.75">
      <c r="A922" s="10"/>
      <c r="B922" s="14"/>
      <c r="C922" s="15"/>
      <c r="D922" s="97">
        <f>COUNTIFS(ENTRIES!$K$2:$K$1913,$B922,ENTRIES!H$2:H$1913,"A")</f>
        <v>0</v>
      </c>
      <c r="E922" s="97">
        <f>COUNTIFS(ENTRIES!$K$2:$K$1913,$B922,ENTRIES!I$2:I$1913,"Award")</f>
        <v>0</v>
      </c>
      <c r="F922" s="15"/>
      <c r="G922" s="15"/>
      <c r="H922" s="14"/>
      <c r="I922" s="20"/>
    </row>
    <row r="923" spans="1:9" ht="12.75">
      <c r="A923" s="10"/>
      <c r="B923" s="14"/>
      <c r="C923" s="15"/>
      <c r="D923" s="97">
        <f>COUNTIFS(ENTRIES!$K$2:$K$1913,$B923,ENTRIES!H$2:H$1913,"A")</f>
        <v>0</v>
      </c>
      <c r="E923" s="97">
        <f>COUNTIFS(ENTRIES!$K$2:$K$1913,$B923,ENTRIES!I$2:I$1913,"Award")</f>
        <v>0</v>
      </c>
      <c r="F923" s="15"/>
      <c r="G923" s="15"/>
      <c r="H923" s="14"/>
      <c r="I923" s="20"/>
    </row>
    <row r="924" spans="1:9" ht="12.75">
      <c r="A924" s="10"/>
      <c r="B924" s="14"/>
      <c r="C924" s="15"/>
      <c r="D924" s="97">
        <f>COUNTIFS(ENTRIES!$K$2:$K$1913,$B924,ENTRIES!H$2:H$1913,"A")</f>
        <v>0</v>
      </c>
      <c r="E924" s="97">
        <f>COUNTIFS(ENTRIES!$K$2:$K$1913,$B924,ENTRIES!I$2:I$1913,"Award")</f>
        <v>0</v>
      </c>
      <c r="F924" s="15"/>
      <c r="G924" s="15"/>
      <c r="H924" s="14"/>
      <c r="I924" s="20"/>
    </row>
    <row r="925" spans="1:9" ht="12.75">
      <c r="A925" s="10"/>
      <c r="B925" s="14"/>
      <c r="C925" s="15"/>
      <c r="D925" s="97">
        <f>COUNTIFS(ENTRIES!$K$2:$K$1913,$B925,ENTRIES!H$2:H$1913,"A")</f>
        <v>0</v>
      </c>
      <c r="E925" s="97">
        <f>COUNTIFS(ENTRIES!$K$2:$K$1913,$B925,ENTRIES!I$2:I$1913,"Award")</f>
        <v>0</v>
      </c>
      <c r="F925" s="15"/>
      <c r="G925" s="15"/>
      <c r="H925" s="14"/>
      <c r="I925" s="20"/>
    </row>
    <row r="926" spans="1:9" ht="12.75">
      <c r="A926" s="10"/>
      <c r="B926" s="14"/>
      <c r="C926" s="15"/>
      <c r="D926" s="97">
        <f>COUNTIFS(ENTRIES!$K$2:$K$1913,$B926,ENTRIES!H$2:H$1913,"A")</f>
        <v>0</v>
      </c>
      <c r="E926" s="97">
        <f>COUNTIFS(ENTRIES!$K$2:$K$1913,$B926,ENTRIES!I$2:I$1913,"Award")</f>
        <v>0</v>
      </c>
      <c r="F926" s="15"/>
      <c r="G926" s="15"/>
      <c r="H926" s="14"/>
      <c r="I926" s="20"/>
    </row>
    <row r="927" spans="1:9" ht="12.75">
      <c r="A927" s="10"/>
      <c r="B927" s="14"/>
      <c r="C927" s="15"/>
      <c r="D927" s="97">
        <f>COUNTIFS(ENTRIES!$K$2:$K$1913,$B927,ENTRIES!H$2:H$1913,"A")</f>
        <v>0</v>
      </c>
      <c r="E927" s="97">
        <f>COUNTIFS(ENTRIES!$K$2:$K$1913,$B927,ENTRIES!I$2:I$1913,"Award")</f>
        <v>0</v>
      </c>
      <c r="F927" s="15"/>
      <c r="G927" s="15"/>
      <c r="H927" s="14"/>
      <c r="I927" s="20"/>
    </row>
    <row r="928" spans="1:9" ht="12.75">
      <c r="A928" s="10"/>
      <c r="B928" s="14"/>
      <c r="C928" s="15"/>
      <c r="D928" s="97">
        <f>COUNTIFS(ENTRIES!$K$2:$K$1913,$B928,ENTRIES!H$2:H$1913,"A")</f>
        <v>0</v>
      </c>
      <c r="E928" s="97">
        <f>COUNTIFS(ENTRIES!$K$2:$K$1913,$B928,ENTRIES!I$2:I$1913,"Award")</f>
        <v>0</v>
      </c>
      <c r="F928" s="15"/>
      <c r="G928" s="15"/>
      <c r="H928" s="14"/>
      <c r="I928" s="20"/>
    </row>
    <row r="929" spans="1:9" ht="12.75">
      <c r="A929" s="10"/>
      <c r="B929" s="14"/>
      <c r="C929" s="15"/>
      <c r="D929" s="97">
        <f>COUNTIFS(ENTRIES!$K$2:$K$1913,$B929,ENTRIES!H$2:H$1913,"A")</f>
        <v>0</v>
      </c>
      <c r="E929" s="97">
        <f>COUNTIFS(ENTRIES!$K$2:$K$1913,$B929,ENTRIES!I$2:I$1913,"Award")</f>
        <v>0</v>
      </c>
      <c r="F929" s="15"/>
      <c r="G929" s="15"/>
      <c r="H929" s="14"/>
      <c r="I929" s="20"/>
    </row>
    <row r="930" spans="1:9" ht="12.75">
      <c r="A930" s="10"/>
      <c r="B930" s="14"/>
      <c r="C930" s="15"/>
      <c r="D930" s="97">
        <f>COUNTIFS(ENTRIES!$K$2:$K$1913,$B930,ENTRIES!H$2:H$1913,"A")</f>
        <v>0</v>
      </c>
      <c r="E930" s="97">
        <f>COUNTIFS(ENTRIES!$K$2:$K$1913,$B930,ENTRIES!I$2:I$1913,"Award")</f>
        <v>0</v>
      </c>
      <c r="F930" s="15"/>
      <c r="G930" s="15"/>
      <c r="H930" s="14"/>
      <c r="I930" s="20"/>
    </row>
    <row r="931" spans="1:9" ht="12.75">
      <c r="A931" s="10"/>
      <c r="B931" s="14"/>
      <c r="C931" s="15"/>
      <c r="D931" s="97">
        <f>COUNTIFS(ENTRIES!$K$2:$K$1913,$B931,ENTRIES!H$2:H$1913,"A")</f>
        <v>0</v>
      </c>
      <c r="E931" s="97">
        <f>COUNTIFS(ENTRIES!$K$2:$K$1913,$B931,ENTRIES!I$2:I$1913,"Award")</f>
        <v>0</v>
      </c>
      <c r="F931" s="15"/>
      <c r="G931" s="15"/>
      <c r="H931" s="14"/>
      <c r="I931" s="20"/>
    </row>
    <row r="932" spans="1:9" ht="12.75">
      <c r="A932" s="10"/>
      <c r="B932" s="14"/>
      <c r="C932" s="15"/>
      <c r="D932" s="97">
        <f>COUNTIFS(ENTRIES!$K$2:$K$1913,$B932,ENTRIES!H$2:H$1913,"A")</f>
        <v>0</v>
      </c>
      <c r="E932" s="97">
        <f>COUNTIFS(ENTRIES!$K$2:$K$1913,$B932,ENTRIES!I$2:I$1913,"Award")</f>
        <v>0</v>
      </c>
      <c r="F932" s="15"/>
      <c r="G932" s="15"/>
      <c r="H932" s="14"/>
      <c r="I932" s="20"/>
    </row>
    <row r="933" spans="1:9" ht="12.75">
      <c r="A933" s="10"/>
      <c r="B933" s="14"/>
      <c r="C933" s="15"/>
      <c r="D933" s="97">
        <f>COUNTIFS(ENTRIES!$K$2:$K$1913,$B933,ENTRIES!H$2:H$1913,"A")</f>
        <v>0</v>
      </c>
      <c r="E933" s="97">
        <f>COUNTIFS(ENTRIES!$K$2:$K$1913,$B933,ENTRIES!I$2:I$1913,"Award")</f>
        <v>0</v>
      </c>
      <c r="F933" s="15"/>
      <c r="G933" s="15"/>
      <c r="H933" s="14"/>
      <c r="I933" s="20"/>
    </row>
    <row r="934" spans="1:9" ht="12.75">
      <c r="A934" s="10"/>
      <c r="B934" s="14"/>
      <c r="C934" s="15"/>
      <c r="D934" s="97">
        <f>COUNTIFS(ENTRIES!$K$2:$K$1913,$B934,ENTRIES!H$2:H$1913,"A")</f>
        <v>0</v>
      </c>
      <c r="E934" s="97">
        <f>COUNTIFS(ENTRIES!$K$2:$K$1913,$B934,ENTRIES!I$2:I$1913,"Award")</f>
        <v>0</v>
      </c>
      <c r="F934" s="15"/>
      <c r="G934" s="15"/>
      <c r="H934" s="14"/>
      <c r="I934" s="20"/>
    </row>
    <row r="935" spans="1:9" ht="12.75">
      <c r="A935" s="10"/>
      <c r="B935" s="14"/>
      <c r="C935" s="15"/>
      <c r="D935" s="97">
        <f>COUNTIFS(ENTRIES!$K$2:$K$1913,$B935,ENTRIES!H$2:H$1913,"A")</f>
        <v>0</v>
      </c>
      <c r="E935" s="97">
        <f>COUNTIFS(ENTRIES!$K$2:$K$1913,$B935,ENTRIES!I$2:I$1913,"Award")</f>
        <v>0</v>
      </c>
      <c r="F935" s="15"/>
      <c r="G935" s="15"/>
      <c r="H935" s="14"/>
      <c r="I935" s="20"/>
    </row>
    <row r="936" spans="1:9" ht="12.75">
      <c r="A936" s="10"/>
      <c r="B936" s="14"/>
      <c r="C936" s="15"/>
      <c r="D936" s="97">
        <f>COUNTIFS(ENTRIES!$K$2:$K$1913,$B936,ENTRIES!H$2:H$1913,"A")</f>
        <v>0</v>
      </c>
      <c r="E936" s="97">
        <f>COUNTIFS(ENTRIES!$K$2:$K$1913,$B936,ENTRIES!I$2:I$1913,"Award")</f>
        <v>0</v>
      </c>
      <c r="F936" s="15"/>
      <c r="G936" s="15"/>
      <c r="H936" s="14"/>
      <c r="I936" s="20"/>
    </row>
    <row r="937" spans="1:9" ht="12.75">
      <c r="A937" s="10"/>
      <c r="B937" s="14"/>
      <c r="C937" s="15"/>
      <c r="D937" s="97">
        <f>COUNTIFS(ENTRIES!$K$2:$K$1913,$B937,ENTRIES!H$2:H$1913,"A")</f>
        <v>0</v>
      </c>
      <c r="E937" s="97">
        <f>COUNTIFS(ENTRIES!$K$2:$K$1913,$B937,ENTRIES!I$2:I$1913,"Award")</f>
        <v>0</v>
      </c>
      <c r="F937" s="15"/>
      <c r="G937" s="15"/>
      <c r="H937" s="14"/>
      <c r="I937" s="20"/>
    </row>
    <row r="938" spans="1:9" ht="12.75">
      <c r="A938" s="10"/>
      <c r="B938" s="14"/>
      <c r="C938" s="15"/>
      <c r="D938" s="97">
        <f>COUNTIFS(ENTRIES!$K$2:$K$1913,$B938,ENTRIES!H$2:H$1913,"A")</f>
        <v>0</v>
      </c>
      <c r="E938" s="97">
        <f>COUNTIFS(ENTRIES!$K$2:$K$1913,$B938,ENTRIES!I$2:I$1913,"Award")</f>
        <v>0</v>
      </c>
      <c r="F938" s="15"/>
      <c r="G938" s="15"/>
      <c r="H938" s="14"/>
      <c r="I938" s="20"/>
    </row>
    <row r="939" spans="1:9" ht="12.75">
      <c r="A939" s="10"/>
      <c r="B939" s="14"/>
      <c r="C939" s="15"/>
      <c r="D939" s="97">
        <f>COUNTIFS(ENTRIES!$K$2:$K$1913,$B939,ENTRIES!H$2:H$1913,"A")</f>
        <v>0</v>
      </c>
      <c r="E939" s="97">
        <f>COUNTIFS(ENTRIES!$K$2:$K$1913,$B939,ENTRIES!I$2:I$1913,"Award")</f>
        <v>0</v>
      </c>
      <c r="F939" s="15"/>
      <c r="G939" s="15"/>
      <c r="H939" s="14"/>
      <c r="I939" s="20"/>
    </row>
    <row r="940" spans="1:9" ht="12.75">
      <c r="A940" s="10"/>
      <c r="B940" s="14"/>
      <c r="C940" s="15"/>
      <c r="D940" s="97">
        <f>COUNTIFS(ENTRIES!$K$2:$K$1913,$B940,ENTRIES!H$2:H$1913,"A")</f>
        <v>0</v>
      </c>
      <c r="E940" s="97">
        <f>COUNTIFS(ENTRIES!$K$2:$K$1913,$B940,ENTRIES!I$2:I$1913,"Award")</f>
        <v>0</v>
      </c>
      <c r="F940" s="15"/>
      <c r="G940" s="15"/>
      <c r="H940" s="14"/>
      <c r="I940" s="20"/>
    </row>
    <row r="941" spans="1:9" ht="12.75">
      <c r="A941" s="10"/>
      <c r="B941" s="14"/>
      <c r="C941" s="15"/>
      <c r="D941" s="97">
        <f>COUNTIFS(ENTRIES!$K$2:$K$1913,$B941,ENTRIES!H$2:H$1913,"A")</f>
        <v>0</v>
      </c>
      <c r="E941" s="97">
        <f>COUNTIFS(ENTRIES!$K$2:$K$1913,$B941,ENTRIES!I$2:I$1913,"Award")</f>
        <v>0</v>
      </c>
      <c r="F941" s="15"/>
      <c r="G941" s="15"/>
      <c r="H941" s="14"/>
      <c r="I941" s="20"/>
    </row>
    <row r="942" spans="1:9" ht="12.75">
      <c r="A942" s="10"/>
      <c r="B942" s="14"/>
      <c r="C942" s="15"/>
      <c r="D942" s="97">
        <f>COUNTIFS(ENTRIES!$K$2:$K$1913,$B942,ENTRIES!H$2:H$1913,"A")</f>
        <v>0</v>
      </c>
      <c r="E942" s="97">
        <f>COUNTIFS(ENTRIES!$K$2:$K$1913,$B942,ENTRIES!I$2:I$1913,"Award")</f>
        <v>0</v>
      </c>
      <c r="F942" s="15"/>
      <c r="G942" s="15"/>
      <c r="H942" s="14"/>
      <c r="I942" s="20"/>
    </row>
    <row r="943" spans="1:9" ht="12.75">
      <c r="A943" s="10"/>
      <c r="B943" s="14"/>
      <c r="C943" s="15"/>
      <c r="D943" s="97">
        <f>COUNTIFS(ENTRIES!$K$2:$K$1913,$B943,ENTRIES!H$2:H$1913,"A")</f>
        <v>0</v>
      </c>
      <c r="E943" s="97">
        <f>COUNTIFS(ENTRIES!$K$2:$K$1913,$B943,ENTRIES!I$2:I$1913,"Award")</f>
        <v>0</v>
      </c>
      <c r="F943" s="15"/>
      <c r="G943" s="15"/>
      <c r="H943" s="14"/>
      <c r="I943" s="20"/>
    </row>
    <row r="944" spans="1:9" ht="12.75">
      <c r="A944" s="10"/>
      <c r="B944" s="14"/>
      <c r="C944" s="15"/>
      <c r="D944" s="97">
        <f>COUNTIFS(ENTRIES!$K$2:$K$1913,$B944,ENTRIES!H$2:H$1913,"A")</f>
        <v>0</v>
      </c>
      <c r="E944" s="97">
        <f>COUNTIFS(ENTRIES!$K$2:$K$1913,$B944,ENTRIES!I$2:I$1913,"Award")</f>
        <v>0</v>
      </c>
      <c r="F944" s="15"/>
      <c r="G944" s="15"/>
      <c r="H944" s="14"/>
      <c r="I944" s="20"/>
    </row>
    <row r="945" spans="1:9" ht="12.75">
      <c r="A945" s="10"/>
      <c r="B945" s="14"/>
      <c r="C945" s="15"/>
      <c r="D945" s="97">
        <f>COUNTIFS(ENTRIES!$K$2:$K$1913,$B945,ENTRIES!H$2:H$1913,"A")</f>
        <v>0</v>
      </c>
      <c r="E945" s="97">
        <f>COUNTIFS(ENTRIES!$K$2:$K$1913,$B945,ENTRIES!I$2:I$1913,"Award")</f>
        <v>0</v>
      </c>
      <c r="F945" s="15"/>
      <c r="G945" s="15"/>
      <c r="H945" s="14"/>
      <c r="I945" s="20"/>
    </row>
    <row r="946" spans="1:9" ht="12.75">
      <c r="A946" s="10"/>
      <c r="B946" s="14"/>
      <c r="C946" s="15"/>
      <c r="D946" s="97">
        <f>COUNTIFS(ENTRIES!$K$2:$K$1913,$B946,ENTRIES!H$2:H$1913,"A")</f>
        <v>0</v>
      </c>
      <c r="E946" s="97">
        <f>COUNTIFS(ENTRIES!$K$2:$K$1913,$B946,ENTRIES!I$2:I$1913,"Award")</f>
        <v>0</v>
      </c>
      <c r="F946" s="15"/>
      <c r="G946" s="15"/>
      <c r="H946" s="14"/>
      <c r="I946" s="20"/>
    </row>
    <row r="947" spans="1:9" ht="12.75">
      <c r="A947" s="10"/>
      <c r="B947" s="14"/>
      <c r="C947" s="15"/>
      <c r="D947" s="97">
        <f>COUNTIFS(ENTRIES!$K$2:$K$1913,$B947,ENTRIES!H$2:H$1913,"A")</f>
        <v>0</v>
      </c>
      <c r="E947" s="97">
        <f>COUNTIFS(ENTRIES!$K$2:$K$1913,$B947,ENTRIES!I$2:I$1913,"Award")</f>
        <v>0</v>
      </c>
      <c r="F947" s="15"/>
      <c r="G947" s="15"/>
      <c r="H947" s="14"/>
      <c r="I947" s="20"/>
    </row>
    <row r="948" spans="1:9" ht="12.75">
      <c r="A948" s="10"/>
      <c r="B948" s="14"/>
      <c r="C948" s="15"/>
      <c r="D948" s="97">
        <f>COUNTIFS(ENTRIES!$K$2:$K$1913,$B948,ENTRIES!H$2:H$1913,"A")</f>
        <v>0</v>
      </c>
      <c r="E948" s="97">
        <f>COUNTIFS(ENTRIES!$K$2:$K$1913,$B948,ENTRIES!I$2:I$1913,"Award")</f>
        <v>0</v>
      </c>
      <c r="F948" s="15"/>
      <c r="G948" s="15"/>
      <c r="H948" s="14"/>
      <c r="I948" s="20"/>
    </row>
    <row r="949" spans="1:9" ht="12.75">
      <c r="A949" s="10"/>
      <c r="B949" s="14"/>
      <c r="C949" s="15"/>
      <c r="D949" s="97">
        <f>COUNTIFS(ENTRIES!$K$2:$K$1913,$B949,ENTRIES!H$2:H$1913,"A")</f>
        <v>0</v>
      </c>
      <c r="E949" s="97">
        <f>COUNTIFS(ENTRIES!$K$2:$K$1913,$B949,ENTRIES!I$2:I$1913,"Award")</f>
        <v>0</v>
      </c>
      <c r="F949" s="15"/>
      <c r="G949" s="15"/>
      <c r="H949" s="14"/>
      <c r="I949" s="20"/>
    </row>
    <row r="950" spans="1:9" ht="12.75">
      <c r="A950" s="10"/>
      <c r="B950" s="14"/>
      <c r="C950" s="15"/>
      <c r="D950" s="97">
        <f>COUNTIFS(ENTRIES!$K$2:$K$1913,$B950,ENTRIES!H$2:H$1913,"A")</f>
        <v>0</v>
      </c>
      <c r="E950" s="97">
        <f>COUNTIFS(ENTRIES!$K$2:$K$1913,$B950,ENTRIES!I$2:I$1913,"Award")</f>
        <v>0</v>
      </c>
      <c r="F950" s="15"/>
      <c r="G950" s="15"/>
      <c r="H950" s="14"/>
      <c r="I950" s="20"/>
    </row>
    <row r="951" spans="1:9" ht="12.75">
      <c r="A951" s="10"/>
      <c r="B951" s="14"/>
      <c r="C951" s="15"/>
      <c r="D951" s="97">
        <f>COUNTIFS(ENTRIES!$K$2:$K$1913,$B951,ENTRIES!H$2:H$1913,"A")</f>
        <v>0</v>
      </c>
      <c r="E951" s="97">
        <f>COUNTIFS(ENTRIES!$K$2:$K$1913,$B951,ENTRIES!I$2:I$1913,"Award")</f>
        <v>0</v>
      </c>
      <c r="F951" s="15"/>
      <c r="G951" s="15"/>
      <c r="H951" s="14"/>
      <c r="I951" s="20"/>
    </row>
    <row r="952" spans="1:9" ht="12.75">
      <c r="A952" s="10"/>
      <c r="B952" s="14"/>
      <c r="C952" s="15"/>
      <c r="D952" s="97">
        <f>COUNTIFS(ENTRIES!$K$2:$K$1913,$B952,ENTRIES!H$2:H$1913,"A")</f>
        <v>0</v>
      </c>
      <c r="E952" s="97">
        <f>COUNTIFS(ENTRIES!$K$2:$K$1913,$B952,ENTRIES!I$2:I$1913,"Award")</f>
        <v>0</v>
      </c>
      <c r="F952" s="15"/>
      <c r="G952" s="15"/>
      <c r="H952" s="14"/>
      <c r="I952" s="20"/>
    </row>
    <row r="953" spans="1:9" ht="12.75">
      <c r="A953" s="10"/>
      <c r="B953" s="14"/>
      <c r="C953" s="15"/>
      <c r="D953" s="97">
        <f>COUNTIFS(ENTRIES!$K$2:$K$1913,$B953,ENTRIES!H$2:H$1913,"A")</f>
        <v>0</v>
      </c>
      <c r="E953" s="97">
        <f>COUNTIFS(ENTRIES!$K$2:$K$1913,$B953,ENTRIES!I$2:I$1913,"Award")</f>
        <v>0</v>
      </c>
      <c r="F953" s="15"/>
      <c r="G953" s="15"/>
      <c r="H953" s="14"/>
      <c r="I953" s="20"/>
    </row>
    <row r="954" spans="1:9" ht="12.75">
      <c r="A954" s="10"/>
      <c r="B954" s="14"/>
      <c r="C954" s="15"/>
      <c r="D954" s="97">
        <f>COUNTIFS(ENTRIES!$K$2:$K$1913,$B954,ENTRIES!H$2:H$1913,"A")</f>
        <v>0</v>
      </c>
      <c r="E954" s="97">
        <f>COUNTIFS(ENTRIES!$K$2:$K$1913,$B954,ENTRIES!I$2:I$1913,"Award")</f>
        <v>0</v>
      </c>
      <c r="F954" s="15"/>
      <c r="G954" s="15"/>
      <c r="H954" s="14"/>
      <c r="I954" s="20"/>
    </row>
    <row r="955" spans="1:9" ht="12.75">
      <c r="A955" s="10"/>
      <c r="B955" s="14"/>
      <c r="C955" s="15"/>
      <c r="D955" s="97">
        <f>COUNTIFS(ENTRIES!$K$2:$K$1913,$B955,ENTRIES!H$2:H$1913,"A")</f>
        <v>0</v>
      </c>
      <c r="E955" s="97">
        <f>COUNTIFS(ENTRIES!$K$2:$K$1913,$B955,ENTRIES!I$2:I$1913,"Award")</f>
        <v>0</v>
      </c>
      <c r="F955" s="15"/>
      <c r="G955" s="15"/>
      <c r="H955" s="14"/>
      <c r="I955" s="20"/>
    </row>
    <row r="956" spans="1:9" ht="12.75">
      <c r="A956" s="10"/>
      <c r="B956" s="14"/>
      <c r="C956" s="15"/>
      <c r="D956" s="97">
        <f>COUNTIFS(ENTRIES!$K$2:$K$1913,$B956,ENTRIES!H$2:H$1913,"A")</f>
        <v>0</v>
      </c>
      <c r="E956" s="97">
        <f>COUNTIFS(ENTRIES!$K$2:$K$1913,$B956,ENTRIES!I$2:I$1913,"Award")</f>
        <v>0</v>
      </c>
      <c r="F956" s="15"/>
      <c r="G956" s="15"/>
      <c r="H956" s="14"/>
      <c r="I956" s="20"/>
    </row>
    <row r="957" spans="1:9" ht="12.75">
      <c r="A957" s="10"/>
      <c r="B957" s="14"/>
      <c r="C957" s="15"/>
      <c r="D957" s="97">
        <f>COUNTIFS(ENTRIES!$K$2:$K$1913,$B957,ENTRIES!H$2:H$1913,"A")</f>
        <v>0</v>
      </c>
      <c r="E957" s="97">
        <f>COUNTIFS(ENTRIES!$K$2:$K$1913,$B957,ENTRIES!I$2:I$1913,"Award")</f>
        <v>0</v>
      </c>
      <c r="F957" s="15"/>
      <c r="G957" s="15"/>
      <c r="H957" s="14"/>
      <c r="I957" s="20"/>
    </row>
    <row r="958" spans="1:9" ht="12.75">
      <c r="A958" s="10"/>
      <c r="B958" s="14"/>
      <c r="C958" s="15"/>
      <c r="D958" s="97">
        <f>COUNTIFS(ENTRIES!$K$2:$K$1913,$B958,ENTRIES!H$2:H$1913,"A")</f>
        <v>0</v>
      </c>
      <c r="E958" s="97">
        <f>COUNTIFS(ENTRIES!$K$2:$K$1913,$B958,ENTRIES!I$2:I$1913,"Award")</f>
        <v>0</v>
      </c>
      <c r="F958" s="15"/>
      <c r="G958" s="15"/>
      <c r="H958" s="14"/>
      <c r="I958" s="20"/>
    </row>
    <row r="959" spans="1:9" ht="12.75">
      <c r="A959" s="10"/>
      <c r="B959" s="14"/>
      <c r="C959" s="15"/>
      <c r="D959" s="97">
        <f>COUNTIFS(ENTRIES!$K$2:$K$1913,$B959,ENTRIES!H$2:H$1913,"A")</f>
        <v>0</v>
      </c>
      <c r="E959" s="97">
        <f>COUNTIFS(ENTRIES!$K$2:$K$1913,$B959,ENTRIES!I$2:I$1913,"Award")</f>
        <v>0</v>
      </c>
      <c r="F959" s="15"/>
      <c r="G959" s="15"/>
      <c r="H959" s="14"/>
      <c r="I959" s="20"/>
    </row>
    <row r="960" spans="1:9" ht="12.75">
      <c r="A960" s="10"/>
      <c r="B960" s="14"/>
      <c r="C960" s="15"/>
      <c r="D960" s="97">
        <f>COUNTIFS(ENTRIES!$K$2:$K$1913,$B960,ENTRIES!H$2:H$1913,"A")</f>
        <v>0</v>
      </c>
      <c r="E960" s="97">
        <f>COUNTIFS(ENTRIES!$K$2:$K$1913,$B960,ENTRIES!I$2:I$1913,"Award")</f>
        <v>0</v>
      </c>
      <c r="F960" s="15"/>
      <c r="G960" s="15"/>
      <c r="H960" s="14"/>
      <c r="I960" s="20"/>
    </row>
    <row r="961" spans="1:9" ht="12.75">
      <c r="A961" s="10"/>
      <c r="B961" s="14"/>
      <c r="C961" s="15"/>
      <c r="D961" s="97">
        <f>COUNTIFS(ENTRIES!$K$2:$K$1913,$B961,ENTRIES!H$2:H$1913,"A")</f>
        <v>0</v>
      </c>
      <c r="E961" s="97">
        <f>COUNTIFS(ENTRIES!$K$2:$K$1913,$B961,ENTRIES!I$2:I$1913,"Award")</f>
        <v>0</v>
      </c>
      <c r="F961" s="15"/>
      <c r="G961" s="15"/>
      <c r="H961" s="14"/>
      <c r="I961" s="20"/>
    </row>
    <row r="962" spans="1:9" ht="12.75">
      <c r="A962" s="10"/>
      <c r="B962" s="14"/>
      <c r="C962" s="15"/>
      <c r="D962" s="97">
        <f>COUNTIFS(ENTRIES!$K$2:$K$1913,$B962,ENTRIES!H$2:H$1913,"A")</f>
        <v>0</v>
      </c>
      <c r="E962" s="97">
        <f>COUNTIFS(ENTRIES!$K$2:$K$1913,$B962,ENTRIES!I$2:I$1913,"Award")</f>
        <v>0</v>
      </c>
      <c r="F962" s="15"/>
      <c r="G962" s="15"/>
      <c r="H962" s="14"/>
      <c r="I962" s="20"/>
    </row>
    <row r="963" spans="1:9" ht="12.75">
      <c r="A963" s="10"/>
      <c r="B963" s="14"/>
      <c r="C963" s="15"/>
      <c r="D963" s="97">
        <f>COUNTIFS(ENTRIES!$K$2:$K$1913,$B963,ENTRIES!H$2:H$1913,"A")</f>
        <v>0</v>
      </c>
      <c r="E963" s="97">
        <f>COUNTIFS(ENTRIES!$K$2:$K$1913,$B963,ENTRIES!I$2:I$1913,"Award")</f>
        <v>0</v>
      </c>
      <c r="F963" s="15"/>
      <c r="G963" s="15"/>
      <c r="H963" s="14"/>
      <c r="I963" s="20"/>
    </row>
    <row r="964" spans="1:9" ht="12.75">
      <c r="A964" s="10"/>
      <c r="B964" s="14"/>
      <c r="C964" s="15"/>
      <c r="D964" s="97">
        <f>COUNTIFS(ENTRIES!$K$2:$K$1913,$B964,ENTRIES!H$2:H$1913,"A")</f>
        <v>0</v>
      </c>
      <c r="E964" s="97">
        <f>COUNTIFS(ENTRIES!$K$2:$K$1913,$B964,ENTRIES!I$2:I$1913,"Award")</f>
        <v>0</v>
      </c>
      <c r="F964" s="15"/>
      <c r="G964" s="15"/>
      <c r="H964" s="14"/>
      <c r="I964" s="20"/>
    </row>
    <row r="965" spans="1:9" ht="12.75">
      <c r="A965" s="10"/>
      <c r="B965" s="14"/>
      <c r="C965" s="15"/>
      <c r="D965" s="97">
        <f>COUNTIFS(ENTRIES!$K$2:$K$1913,$B965,ENTRIES!H$2:H$1913,"A")</f>
        <v>0</v>
      </c>
      <c r="E965" s="97">
        <f>COUNTIFS(ENTRIES!$K$2:$K$1913,$B965,ENTRIES!I$2:I$1913,"Award")</f>
        <v>0</v>
      </c>
      <c r="F965" s="15"/>
      <c r="G965" s="15"/>
      <c r="H965" s="14"/>
      <c r="I965" s="20"/>
    </row>
    <row r="966" spans="1:9" ht="12.75">
      <c r="A966" s="10"/>
      <c r="B966" s="14"/>
      <c r="C966" s="15"/>
      <c r="D966" s="97">
        <f>COUNTIFS(ENTRIES!$K$2:$K$1913,$B966,ENTRIES!H$2:H$1913,"A")</f>
        <v>0</v>
      </c>
      <c r="E966" s="97">
        <f>COUNTIFS(ENTRIES!$K$2:$K$1913,$B966,ENTRIES!I$2:I$1913,"Award")</f>
        <v>0</v>
      </c>
      <c r="F966" s="15"/>
      <c r="G966" s="15"/>
      <c r="H966" s="14"/>
      <c r="I966" s="20"/>
    </row>
    <row r="967" spans="1:9" ht="12.75">
      <c r="A967" s="10"/>
      <c r="B967" s="14"/>
      <c r="C967" s="15"/>
      <c r="D967" s="97">
        <f>COUNTIFS(ENTRIES!$K$2:$K$1913,$B967,ENTRIES!H$2:H$1913,"A")</f>
        <v>0</v>
      </c>
      <c r="E967" s="97">
        <f>COUNTIFS(ENTRIES!$K$2:$K$1913,$B967,ENTRIES!I$2:I$1913,"Award")</f>
        <v>0</v>
      </c>
      <c r="F967" s="15"/>
      <c r="G967" s="15"/>
      <c r="H967" s="14"/>
      <c r="I967" s="20"/>
    </row>
    <row r="968" spans="1:9" ht="12.75">
      <c r="A968" s="10"/>
      <c r="B968" s="14"/>
      <c r="C968" s="15"/>
      <c r="D968" s="97">
        <f>COUNTIFS(ENTRIES!$K$2:$K$1913,$B968,ENTRIES!H$2:H$1913,"A")</f>
        <v>0</v>
      </c>
      <c r="E968" s="97">
        <f>COUNTIFS(ENTRIES!$K$2:$K$1913,$B968,ENTRIES!I$2:I$1913,"Award")</f>
        <v>0</v>
      </c>
      <c r="F968" s="15"/>
      <c r="G968" s="15"/>
      <c r="H968" s="14"/>
      <c r="I968" s="20"/>
    </row>
    <row r="969" spans="1:9" ht="12.75">
      <c r="A969" s="10"/>
      <c r="B969" s="14"/>
      <c r="C969" s="15"/>
      <c r="D969" s="97">
        <f>COUNTIFS(ENTRIES!$K$2:$K$1913,$B969,ENTRIES!H$2:H$1913,"A")</f>
        <v>0</v>
      </c>
      <c r="E969" s="97">
        <f>COUNTIFS(ENTRIES!$K$2:$K$1913,$B969,ENTRIES!I$2:I$1913,"Award")</f>
        <v>0</v>
      </c>
      <c r="F969" s="15"/>
      <c r="G969" s="15"/>
      <c r="H969" s="14"/>
      <c r="I969" s="20"/>
    </row>
    <row r="970" spans="1:9" ht="12.75">
      <c r="A970" s="10"/>
      <c r="B970" s="14"/>
      <c r="C970" s="15"/>
      <c r="D970" s="97">
        <f>COUNTIFS(ENTRIES!$K$2:$K$1913,$B970,ENTRIES!H$2:H$1913,"A")</f>
        <v>0</v>
      </c>
      <c r="E970" s="97">
        <f>COUNTIFS(ENTRIES!$K$2:$K$1913,$B970,ENTRIES!I$2:I$1913,"Award")</f>
        <v>0</v>
      </c>
      <c r="F970" s="15"/>
      <c r="G970" s="15"/>
      <c r="H970" s="14"/>
      <c r="I970" s="20"/>
    </row>
    <row r="971" spans="1:9" ht="12.75">
      <c r="A971" s="10"/>
      <c r="B971" s="14"/>
      <c r="C971" s="15"/>
      <c r="D971" s="97">
        <f>COUNTIFS(ENTRIES!$K$2:$K$1913,$B971,ENTRIES!H$2:H$1913,"A")</f>
        <v>0</v>
      </c>
      <c r="E971" s="97">
        <f>COUNTIFS(ENTRIES!$K$2:$K$1913,$B971,ENTRIES!I$2:I$1913,"Award")</f>
        <v>0</v>
      </c>
      <c r="F971" s="15"/>
      <c r="G971" s="15"/>
      <c r="H971" s="14"/>
      <c r="I971" s="20"/>
    </row>
    <row r="972" spans="1:9" ht="12.75">
      <c r="A972" s="10"/>
      <c r="B972" s="14"/>
      <c r="C972" s="15"/>
      <c r="D972" s="97">
        <f>COUNTIFS(ENTRIES!$K$2:$K$1913,$B972,ENTRIES!H$2:H$1913,"A")</f>
        <v>0</v>
      </c>
      <c r="E972" s="97">
        <f>COUNTIFS(ENTRIES!$K$2:$K$1913,$B972,ENTRIES!I$2:I$1913,"Award")</f>
        <v>0</v>
      </c>
      <c r="F972" s="15"/>
      <c r="G972" s="15"/>
      <c r="H972" s="14"/>
      <c r="I972" s="20"/>
    </row>
    <row r="973" spans="1:9" ht="12.75">
      <c r="A973" s="10"/>
      <c r="B973" s="14"/>
      <c r="C973" s="15"/>
      <c r="D973" s="97">
        <f>COUNTIFS(ENTRIES!$K$2:$K$1913,$B973,ENTRIES!H$2:H$1913,"A")</f>
        <v>0</v>
      </c>
      <c r="E973" s="97">
        <f>COUNTIFS(ENTRIES!$K$2:$K$1913,$B973,ENTRIES!I$2:I$1913,"Award")</f>
        <v>0</v>
      </c>
      <c r="F973" s="15"/>
      <c r="G973" s="15"/>
      <c r="H973" s="14"/>
      <c r="I973" s="20"/>
    </row>
    <row r="974" spans="1:9" ht="12.75">
      <c r="A974" s="10"/>
      <c r="B974" s="14"/>
      <c r="C974" s="15"/>
      <c r="D974" s="97">
        <f>COUNTIFS(ENTRIES!$K$2:$K$1913,$B974,ENTRIES!H$2:H$1913,"A")</f>
        <v>0</v>
      </c>
      <c r="E974" s="97">
        <f>COUNTIFS(ENTRIES!$K$2:$K$1913,$B974,ENTRIES!I$2:I$1913,"Award")</f>
        <v>0</v>
      </c>
      <c r="F974" s="15"/>
      <c r="G974" s="15"/>
      <c r="H974" s="14"/>
      <c r="I974" s="20"/>
    </row>
    <row r="975" spans="1:9" ht="12.75">
      <c r="A975" s="10"/>
      <c r="B975" s="14"/>
      <c r="C975" s="15"/>
      <c r="D975" s="97">
        <f>COUNTIFS(ENTRIES!$K$2:$K$1913,$B975,ENTRIES!H$2:H$1913,"A")</f>
        <v>0</v>
      </c>
      <c r="E975" s="97">
        <f>COUNTIFS(ENTRIES!$K$2:$K$1913,$B975,ENTRIES!I$2:I$1913,"Award")</f>
        <v>0</v>
      </c>
      <c r="F975" s="15"/>
      <c r="G975" s="15"/>
      <c r="H975" s="14"/>
      <c r="I975" s="20"/>
    </row>
    <row r="976" spans="1:9" ht="12.75">
      <c r="A976" s="10"/>
      <c r="B976" s="14"/>
      <c r="C976" s="15"/>
      <c r="D976" s="97">
        <f>COUNTIFS(ENTRIES!$K$2:$K$1913,$B976,ENTRIES!H$2:H$1913,"A")</f>
        <v>0</v>
      </c>
      <c r="E976" s="97">
        <f>COUNTIFS(ENTRIES!$K$2:$K$1913,$B976,ENTRIES!I$2:I$1913,"Award")</f>
        <v>0</v>
      </c>
      <c r="F976" s="15"/>
      <c r="G976" s="15"/>
      <c r="H976" s="14"/>
      <c r="I976" s="20"/>
    </row>
    <row r="977" spans="1:9" ht="12.75">
      <c r="A977" s="10"/>
      <c r="B977" s="14"/>
      <c r="C977" s="15"/>
      <c r="D977" s="97">
        <f>COUNTIFS(ENTRIES!$K$2:$K$1913,$B977,ENTRIES!H$2:H$1913,"A")</f>
        <v>0</v>
      </c>
      <c r="E977" s="97">
        <f>COUNTIFS(ENTRIES!$K$2:$K$1913,$B977,ENTRIES!I$2:I$1913,"Award")</f>
        <v>0</v>
      </c>
      <c r="F977" s="15"/>
      <c r="G977" s="15"/>
      <c r="H977" s="14"/>
      <c r="I977" s="20"/>
    </row>
    <row r="978" spans="1:9" ht="12.75">
      <c r="A978" s="10"/>
      <c r="B978" s="14"/>
      <c r="C978" s="15"/>
      <c r="D978" s="97">
        <f>COUNTIFS(ENTRIES!$K$2:$K$1913,$B978,ENTRIES!H$2:H$1913,"A")</f>
        <v>0</v>
      </c>
      <c r="E978" s="97">
        <f>COUNTIFS(ENTRIES!$K$2:$K$1913,$B978,ENTRIES!I$2:I$1913,"Award")</f>
        <v>0</v>
      </c>
      <c r="F978" s="15"/>
      <c r="G978" s="15"/>
      <c r="H978" s="14"/>
      <c r="I978" s="20"/>
    </row>
    <row r="979" spans="1:9" ht="12.75">
      <c r="A979" s="10"/>
      <c r="B979" s="14"/>
      <c r="C979" s="15"/>
      <c r="D979" s="97">
        <f>COUNTIFS(ENTRIES!$K$2:$K$1913,$B979,ENTRIES!H$2:H$1913,"A")</f>
        <v>0</v>
      </c>
      <c r="E979" s="97">
        <f>COUNTIFS(ENTRIES!$K$2:$K$1913,$B979,ENTRIES!I$2:I$1913,"Award")</f>
        <v>0</v>
      </c>
      <c r="F979" s="15"/>
      <c r="G979" s="15"/>
      <c r="H979" s="14"/>
      <c r="I979" s="20"/>
    </row>
    <row r="980" spans="1:9" ht="12.75">
      <c r="A980" s="10"/>
      <c r="B980" s="14"/>
      <c r="C980" s="15"/>
      <c r="D980" s="97">
        <f>COUNTIFS(ENTRIES!$K$2:$K$1913,$B980,ENTRIES!H$2:H$1913,"A")</f>
        <v>0</v>
      </c>
      <c r="E980" s="97">
        <f>COUNTIFS(ENTRIES!$K$2:$K$1913,$B980,ENTRIES!I$2:I$1913,"Award")</f>
        <v>0</v>
      </c>
      <c r="F980" s="15"/>
      <c r="G980" s="15"/>
      <c r="H980" s="14"/>
      <c r="I980" s="20"/>
    </row>
    <row r="981" spans="1:9" ht="12.75">
      <c r="A981" s="10"/>
      <c r="B981" s="14"/>
      <c r="C981" s="15"/>
      <c r="D981" s="97">
        <f>COUNTIFS(ENTRIES!$K$2:$K$1913,$B981,ENTRIES!H$2:H$1913,"A")</f>
        <v>0</v>
      </c>
      <c r="E981" s="97">
        <f>COUNTIFS(ENTRIES!$K$2:$K$1913,$B981,ENTRIES!I$2:I$1913,"Award")</f>
        <v>0</v>
      </c>
      <c r="F981" s="15"/>
      <c r="G981" s="15"/>
      <c r="H981" s="14"/>
      <c r="I981" s="20"/>
    </row>
    <row r="982" spans="1:9" ht="12.75">
      <c r="A982" s="10"/>
      <c r="B982" s="14"/>
      <c r="C982" s="15"/>
      <c r="D982" s="97">
        <f>COUNTIFS(ENTRIES!$K$2:$K$1913,$B982,ENTRIES!H$2:H$1913,"A")</f>
        <v>0</v>
      </c>
      <c r="E982" s="97">
        <f>COUNTIFS(ENTRIES!$K$2:$K$1913,$B982,ENTRIES!I$2:I$1913,"Award")</f>
        <v>0</v>
      </c>
      <c r="F982" s="15"/>
      <c r="G982" s="15"/>
      <c r="H982" s="14"/>
      <c r="I982" s="20"/>
    </row>
    <row r="983" spans="1:9" ht="12.75">
      <c r="A983" s="10"/>
      <c r="B983" s="14"/>
      <c r="C983" s="15"/>
      <c r="D983" s="97">
        <f>COUNTIFS(ENTRIES!$K$2:$K$1913,$B983,ENTRIES!H$2:H$1913,"A")</f>
        <v>0</v>
      </c>
      <c r="E983" s="97">
        <f>COUNTIFS(ENTRIES!$K$2:$K$1913,$B983,ENTRIES!I$2:I$1913,"Award")</f>
        <v>0</v>
      </c>
      <c r="F983" s="15"/>
      <c r="G983" s="15"/>
      <c r="H983" s="14"/>
      <c r="I983" s="20"/>
    </row>
    <row r="984" spans="1:9" ht="12.75">
      <c r="A984" s="10"/>
      <c r="B984" s="14"/>
      <c r="C984" s="15"/>
      <c r="D984" s="97">
        <f>COUNTIFS(ENTRIES!$K$2:$K$1913,$B984,ENTRIES!H$2:H$1913,"A")</f>
        <v>0</v>
      </c>
      <c r="E984" s="97">
        <f>COUNTIFS(ENTRIES!$K$2:$K$1913,$B984,ENTRIES!I$2:I$1913,"Award")</f>
        <v>0</v>
      </c>
      <c r="F984" s="15"/>
      <c r="G984" s="15"/>
      <c r="H984" s="14"/>
      <c r="I984" s="20"/>
    </row>
    <row r="985" spans="1:9" ht="12.75">
      <c r="A985" s="10"/>
      <c r="B985" s="14"/>
      <c r="C985" s="15"/>
      <c r="D985" s="97">
        <f>COUNTIFS(ENTRIES!$K$2:$K$1913,$B985,ENTRIES!H$2:H$1913,"A")</f>
        <v>0</v>
      </c>
      <c r="E985" s="97">
        <f>COUNTIFS(ENTRIES!$K$2:$K$1913,$B985,ENTRIES!I$2:I$1913,"Award")</f>
        <v>0</v>
      </c>
      <c r="F985" s="15"/>
      <c r="G985" s="15"/>
      <c r="H985" s="14"/>
      <c r="I985" s="20"/>
    </row>
    <row r="986" spans="1:9" ht="12.75">
      <c r="A986" s="10"/>
      <c r="B986" s="14"/>
      <c r="C986" s="15"/>
      <c r="D986" s="97">
        <f>COUNTIFS(ENTRIES!$K$2:$K$1913,$B986,ENTRIES!H$2:H$1913,"A")</f>
        <v>0</v>
      </c>
      <c r="E986" s="97">
        <f>COUNTIFS(ENTRIES!$K$2:$K$1913,$B986,ENTRIES!I$2:I$1913,"Award")</f>
        <v>0</v>
      </c>
      <c r="F986" s="15"/>
      <c r="G986" s="15"/>
      <c r="H986" s="14"/>
      <c r="I986" s="20"/>
    </row>
    <row r="987" spans="1:9" ht="12.75">
      <c r="A987" s="10"/>
      <c r="B987" s="14"/>
      <c r="C987" s="15"/>
      <c r="D987" s="97">
        <f>COUNTIFS(ENTRIES!$K$2:$K$1913,$B987,ENTRIES!H$2:H$1913,"A")</f>
        <v>0</v>
      </c>
      <c r="E987" s="97">
        <f>COUNTIFS(ENTRIES!$K$2:$K$1913,$B987,ENTRIES!I$2:I$1913,"Award")</f>
        <v>0</v>
      </c>
      <c r="F987" s="15"/>
      <c r="G987" s="15"/>
      <c r="H987" s="14"/>
      <c r="I987" s="20"/>
    </row>
    <row r="988" spans="1:9" ht="12.75">
      <c r="A988" s="10"/>
      <c r="B988" s="14"/>
      <c r="C988" s="15"/>
      <c r="D988" s="97">
        <f>COUNTIFS(ENTRIES!$K$2:$K$1913,$B988,ENTRIES!H$2:H$1913,"A")</f>
        <v>0</v>
      </c>
      <c r="E988" s="97">
        <f>COUNTIFS(ENTRIES!$K$2:$K$1913,$B988,ENTRIES!I$2:I$1913,"Award")</f>
        <v>0</v>
      </c>
      <c r="F988" s="15"/>
      <c r="G988" s="15"/>
      <c r="H988" s="14"/>
      <c r="I988" s="20"/>
    </row>
    <row r="989" spans="1:9" ht="12.75">
      <c r="A989" s="10"/>
      <c r="B989" s="14"/>
      <c r="C989" s="15"/>
      <c r="D989" s="97">
        <f>COUNTIFS(ENTRIES!$K$2:$K$1913,$B989,ENTRIES!H$2:H$1913,"A")</f>
        <v>0</v>
      </c>
      <c r="E989" s="97">
        <f>COUNTIFS(ENTRIES!$K$2:$K$1913,$B989,ENTRIES!I$2:I$1913,"Award")</f>
        <v>0</v>
      </c>
      <c r="F989" s="15"/>
      <c r="G989" s="15"/>
      <c r="H989" s="14"/>
      <c r="I989" s="20"/>
    </row>
    <row r="990" spans="1:9" ht="12.75">
      <c r="A990" s="10"/>
      <c r="B990" s="14"/>
      <c r="C990" s="15"/>
      <c r="D990" s="97">
        <f>COUNTIFS(ENTRIES!$K$2:$K$1913,$B990,ENTRIES!H$2:H$1913,"A")</f>
        <v>0</v>
      </c>
      <c r="E990" s="97">
        <f>COUNTIFS(ENTRIES!$K$2:$K$1913,$B990,ENTRIES!I$2:I$1913,"Award")</f>
        <v>0</v>
      </c>
      <c r="F990" s="15"/>
      <c r="G990" s="15"/>
      <c r="H990" s="14"/>
      <c r="I990" s="20"/>
    </row>
    <row r="991" spans="1:9" ht="12.75">
      <c r="A991" s="10"/>
      <c r="B991" s="14"/>
      <c r="C991" s="15"/>
      <c r="D991" s="97">
        <f>COUNTIFS(ENTRIES!$K$2:$K$1913,$B991,ENTRIES!H$2:H$1913,"A")</f>
        <v>0</v>
      </c>
      <c r="E991" s="97">
        <f>COUNTIFS(ENTRIES!$K$2:$K$1913,$B991,ENTRIES!I$2:I$1913,"Award")</f>
        <v>0</v>
      </c>
      <c r="F991" s="15"/>
      <c r="G991" s="15"/>
      <c r="H991" s="14"/>
      <c r="I991" s="20"/>
    </row>
    <row r="992" spans="1:9" ht="12.75">
      <c r="A992" s="10"/>
      <c r="B992" s="14"/>
      <c r="C992" s="15"/>
      <c r="D992" s="97">
        <f>COUNTIFS(ENTRIES!$K$2:$K$1913,$B992,ENTRIES!H$2:H$1913,"A")</f>
        <v>0</v>
      </c>
      <c r="E992" s="97">
        <f>COUNTIFS(ENTRIES!$K$2:$K$1913,$B992,ENTRIES!I$2:I$1913,"Award")</f>
        <v>0</v>
      </c>
      <c r="F992" s="15"/>
      <c r="G992" s="15"/>
      <c r="H992" s="14"/>
      <c r="I992" s="20"/>
    </row>
    <row r="993" spans="1:9" ht="12.75">
      <c r="A993" s="10"/>
      <c r="B993" s="14"/>
      <c r="C993" s="15"/>
      <c r="D993" s="97">
        <f>COUNTIFS(ENTRIES!$K$2:$K$1913,$B993,ENTRIES!H$2:H$1913,"A")</f>
        <v>0</v>
      </c>
      <c r="E993" s="97">
        <f>COUNTIFS(ENTRIES!$K$2:$K$1913,$B993,ENTRIES!I$2:I$1913,"Award")</f>
        <v>0</v>
      </c>
      <c r="F993" s="15"/>
      <c r="G993" s="15"/>
      <c r="H993" s="14"/>
      <c r="I993" s="20"/>
    </row>
    <row r="994" spans="1:9" ht="12.75">
      <c r="A994" s="10"/>
      <c r="B994" s="14"/>
      <c r="C994" s="15"/>
      <c r="D994" s="97">
        <f>COUNTIFS(ENTRIES!$K$2:$K$1913,$B994,ENTRIES!H$2:H$1913,"A")</f>
        <v>0</v>
      </c>
      <c r="E994" s="97">
        <f>COUNTIFS(ENTRIES!$K$2:$K$1913,$B994,ENTRIES!I$2:I$1913,"Award")</f>
        <v>0</v>
      </c>
      <c r="F994" s="15"/>
      <c r="G994" s="15"/>
      <c r="H994" s="14"/>
      <c r="I994" s="20"/>
    </row>
    <row r="995" spans="1:9" ht="12.75">
      <c r="A995" s="10"/>
      <c r="B995" s="14"/>
      <c r="C995" s="15"/>
      <c r="D995" s="97">
        <f>COUNTIFS(ENTRIES!$K$2:$K$1913,$B995,ENTRIES!H$2:H$1913,"A")</f>
        <v>0</v>
      </c>
      <c r="E995" s="97">
        <f>COUNTIFS(ENTRIES!$K$2:$K$1913,$B995,ENTRIES!I$2:I$1913,"Award")</f>
        <v>0</v>
      </c>
      <c r="F995" s="15"/>
      <c r="G995" s="15"/>
      <c r="H995" s="14"/>
      <c r="I995" s="20"/>
    </row>
    <row r="996" spans="1:9" ht="12.75">
      <c r="A996" s="10"/>
      <c r="B996" s="14"/>
      <c r="C996" s="15"/>
      <c r="D996" s="97">
        <f>COUNTIFS(ENTRIES!$K$2:$K$1913,$B996,ENTRIES!H$2:H$1913,"A")</f>
        <v>0</v>
      </c>
      <c r="E996" s="97">
        <f>COUNTIFS(ENTRIES!$K$2:$K$1913,$B996,ENTRIES!I$2:I$1913,"Award")</f>
        <v>0</v>
      </c>
      <c r="F996" s="15"/>
      <c r="G996" s="15"/>
      <c r="H996" s="14"/>
      <c r="I996" s="20"/>
    </row>
    <row r="997" spans="1:9" ht="12.75">
      <c r="A997" s="10"/>
      <c r="B997" s="14"/>
      <c r="C997" s="15"/>
      <c r="D997" s="97">
        <f>COUNTIFS(ENTRIES!$K$2:$K$1913,$B997,ENTRIES!H$2:H$1913,"A")</f>
        <v>0</v>
      </c>
      <c r="E997" s="97">
        <f>COUNTIFS(ENTRIES!$K$2:$K$1913,$B997,ENTRIES!I$2:I$1913,"Award")</f>
        <v>0</v>
      </c>
      <c r="F997" s="15"/>
      <c r="G997" s="15"/>
      <c r="H997" s="14"/>
      <c r="I997" s="20"/>
    </row>
    <row r="998" spans="1:9" ht="12.75">
      <c r="A998" s="10"/>
      <c r="B998" s="14"/>
      <c r="C998" s="15"/>
      <c r="D998" s="97">
        <f>COUNTIFS(ENTRIES!$K$2:$K$1913,$B998,ENTRIES!H$2:H$1913,"A")</f>
        <v>0</v>
      </c>
      <c r="E998" s="97">
        <f>COUNTIFS(ENTRIES!$K$2:$K$1913,$B998,ENTRIES!I$2:I$1913,"Award")</f>
        <v>0</v>
      </c>
      <c r="F998" s="15"/>
      <c r="G998" s="15"/>
      <c r="H998" s="14"/>
      <c r="I998" s="20"/>
    </row>
    <row r="999" spans="1:9" ht="12.75">
      <c r="A999" s="10"/>
      <c r="B999" s="14"/>
      <c r="C999" s="15"/>
      <c r="D999" s="97">
        <f>COUNTIFS(ENTRIES!$K$2:$K$1913,$B999,ENTRIES!H$2:H$1913,"A")</f>
        <v>0</v>
      </c>
      <c r="E999" s="97">
        <f>COUNTIFS(ENTRIES!$K$2:$K$1913,$B999,ENTRIES!I$2:I$1913,"Award")</f>
        <v>0</v>
      </c>
      <c r="F999" s="15"/>
      <c r="G999" s="15"/>
      <c r="H999" s="14"/>
      <c r="I999" s="20"/>
    </row>
    <row r="1000" spans="1:9" ht="12.75">
      <c r="A1000" s="10"/>
      <c r="B1000" s="14"/>
      <c r="C1000" s="15"/>
      <c r="D1000" s="97">
        <f>COUNTIFS(ENTRIES!$K$2:$K$1913,$B1000,ENTRIES!H$2:H$1913,"A")</f>
        <v>0</v>
      </c>
      <c r="E1000" s="97">
        <f>COUNTIFS(ENTRIES!$K$2:$K$1913,$B1000,ENTRIES!I$2:I$1913,"Award")</f>
        <v>0</v>
      </c>
      <c r="F1000" s="15"/>
      <c r="G1000" s="15"/>
      <c r="H1000" s="14"/>
      <c r="I1000" s="20"/>
    </row>
    <row r="1001" spans="1:9" ht="12.75">
      <c r="A1001" s="10"/>
      <c r="B1001" s="14"/>
      <c r="C1001" s="15"/>
      <c r="D1001" s="97">
        <f>COUNTIFS(ENTRIES!$K$2:$K$1913,$B1001,ENTRIES!H$2:H$1913,"A")</f>
        <v>0</v>
      </c>
      <c r="E1001" s="97">
        <f>COUNTIFS(ENTRIES!$K$2:$K$1913,$B1001,ENTRIES!I$2:I$1913,"Award")</f>
        <v>0</v>
      </c>
      <c r="F1001" s="15"/>
      <c r="G1001" s="15"/>
      <c r="H1001" s="14"/>
      <c r="I1001" s="20"/>
    </row>
    <row r="1002" spans="1:9" ht="12.75">
      <c r="A1002" s="10"/>
      <c r="B1002" s="14"/>
      <c r="C1002" s="15"/>
      <c r="D1002" s="97">
        <f>COUNTIFS(ENTRIES!$K$2:$K$1913,$B1002,ENTRIES!H$2:H$1913,"A")</f>
        <v>0</v>
      </c>
      <c r="E1002" s="97">
        <f>COUNTIFS(ENTRIES!$K$2:$K$1913,$B1002,ENTRIES!I$2:I$1913,"Award")</f>
        <v>0</v>
      </c>
      <c r="F1002" s="15"/>
      <c r="G1002" s="15"/>
      <c r="H1002" s="14"/>
      <c r="I1002" s="20"/>
    </row>
  </sheetData>
  <mergeCells count="6">
    <mergeCell ref="H2:H3"/>
    <mergeCell ref="A2:A3"/>
    <mergeCell ref="B2:B3"/>
    <mergeCell ref="C2:C3"/>
    <mergeCell ref="F2:F3"/>
    <mergeCell ref="G2:G3"/>
  </mergeCells>
  <conditionalFormatting sqref="D1:D1002">
    <cfRule type="cellIs" dxfId="2" priority="2" operator="equal">
      <formula>0</formula>
    </cfRule>
  </conditionalFormatting>
  <conditionalFormatting sqref="E1:E1002">
    <cfRule type="cellIs" dxfId="1" priority="1" operator="equal">
      <formula>0</formula>
    </cfRule>
  </conditionalFormatting>
  <pageMargins left="0" right="0" top="0" bottom="0" header="0" footer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3:I150"/>
  <sheetViews>
    <sheetView workbookViewId="0"/>
  </sheetViews>
  <sheetFormatPr defaultColWidth="14.42578125" defaultRowHeight="15.75" customHeight="1"/>
  <sheetData>
    <row r="3" spans="1:4">
      <c r="A3" s="54">
        <v>0</v>
      </c>
      <c r="B3" s="41">
        <v>32</v>
      </c>
      <c r="C3" s="41">
        <f t="shared" ref="C3:C121" si="0">IF(D3&gt;0,1,0)</f>
        <v>0</v>
      </c>
      <c r="D3" s="41">
        <v>0</v>
      </c>
    </row>
    <row r="4" spans="1:4">
      <c r="A4" s="54">
        <v>0.2</v>
      </c>
      <c r="B4" s="41">
        <v>10</v>
      </c>
      <c r="C4" s="41">
        <f t="shared" si="0"/>
        <v>1</v>
      </c>
      <c r="D4" s="41">
        <v>2</v>
      </c>
    </row>
    <row r="5" spans="1:4">
      <c r="A5" s="54">
        <v>0.53125</v>
      </c>
      <c r="B5" s="41">
        <v>32</v>
      </c>
      <c r="C5" s="41">
        <f t="shared" si="0"/>
        <v>1</v>
      </c>
      <c r="D5" s="41">
        <v>17</v>
      </c>
    </row>
    <row r="6" spans="1:4">
      <c r="A6" s="54">
        <v>0.30769230769230771</v>
      </c>
      <c r="B6" s="41">
        <v>26</v>
      </c>
      <c r="C6" s="41">
        <f t="shared" si="0"/>
        <v>1</v>
      </c>
      <c r="D6" s="41">
        <v>8</v>
      </c>
    </row>
    <row r="7" spans="1:4">
      <c r="A7" s="54">
        <v>0</v>
      </c>
      <c r="B7" s="41">
        <v>4</v>
      </c>
      <c r="C7" s="41">
        <f t="shared" si="0"/>
        <v>0</v>
      </c>
      <c r="D7" s="41">
        <v>0</v>
      </c>
    </row>
    <row r="8" spans="1:4">
      <c r="A8" s="54">
        <v>0.22857142857142856</v>
      </c>
      <c r="B8" s="41">
        <v>35</v>
      </c>
      <c r="C8" s="41">
        <f t="shared" si="0"/>
        <v>1</v>
      </c>
      <c r="D8" s="41">
        <v>8</v>
      </c>
    </row>
    <row r="9" spans="1:4">
      <c r="A9" s="54">
        <v>0</v>
      </c>
      <c r="B9" s="41">
        <v>9</v>
      </c>
      <c r="C9" s="41">
        <f t="shared" si="0"/>
        <v>0</v>
      </c>
      <c r="D9" s="41">
        <v>0</v>
      </c>
    </row>
    <row r="10" spans="1:4">
      <c r="A10" s="54">
        <v>0</v>
      </c>
      <c r="B10" s="41">
        <v>6</v>
      </c>
      <c r="C10" s="41">
        <f t="shared" si="0"/>
        <v>0</v>
      </c>
      <c r="D10" s="41">
        <v>0</v>
      </c>
    </row>
    <row r="11" spans="1:4">
      <c r="A11" s="54">
        <v>0</v>
      </c>
      <c r="B11" s="41">
        <v>3</v>
      </c>
      <c r="C11" s="41">
        <f t="shared" si="0"/>
        <v>0</v>
      </c>
      <c r="D11" s="41">
        <v>0</v>
      </c>
    </row>
    <row r="12" spans="1:4">
      <c r="A12" s="54">
        <v>0</v>
      </c>
      <c r="B12" s="41">
        <v>3</v>
      </c>
      <c r="C12" s="41">
        <f t="shared" si="0"/>
        <v>0</v>
      </c>
      <c r="D12" s="41">
        <v>0</v>
      </c>
    </row>
    <row r="13" spans="1:4">
      <c r="A13" s="54">
        <v>0.33333333333333331</v>
      </c>
      <c r="B13" s="41">
        <v>3</v>
      </c>
      <c r="C13" s="41">
        <f t="shared" si="0"/>
        <v>1</v>
      </c>
      <c r="D13" s="41">
        <v>1</v>
      </c>
    </row>
    <row r="14" spans="1:4">
      <c r="A14" s="54">
        <v>0</v>
      </c>
      <c r="B14" s="41">
        <v>4</v>
      </c>
      <c r="C14" s="41">
        <f t="shared" si="0"/>
        <v>0</v>
      </c>
      <c r="D14" s="41">
        <v>0</v>
      </c>
    </row>
    <row r="15" spans="1:4">
      <c r="A15" s="54">
        <v>0.125</v>
      </c>
      <c r="B15" s="41">
        <v>32</v>
      </c>
      <c r="C15" s="41">
        <f t="shared" si="0"/>
        <v>1</v>
      </c>
      <c r="D15" s="41">
        <v>4</v>
      </c>
    </row>
    <row r="16" spans="1:4">
      <c r="A16" s="54">
        <v>6.25E-2</v>
      </c>
      <c r="B16" s="41">
        <v>16</v>
      </c>
      <c r="C16" s="41">
        <f t="shared" si="0"/>
        <v>1</v>
      </c>
      <c r="D16" s="41">
        <v>1</v>
      </c>
    </row>
    <row r="17" spans="1:4">
      <c r="A17" s="54">
        <v>0.25</v>
      </c>
      <c r="B17" s="41">
        <v>4</v>
      </c>
      <c r="C17" s="41">
        <f t="shared" si="0"/>
        <v>1</v>
      </c>
      <c r="D17" s="41">
        <v>1</v>
      </c>
    </row>
    <row r="18" spans="1:4">
      <c r="A18" s="54">
        <v>0</v>
      </c>
      <c r="B18" s="41">
        <v>15</v>
      </c>
      <c r="C18" s="41">
        <f t="shared" si="0"/>
        <v>0</v>
      </c>
      <c r="D18" s="41">
        <v>0</v>
      </c>
    </row>
    <row r="19" spans="1:4">
      <c r="A19" s="54">
        <v>0.25</v>
      </c>
      <c r="B19" s="41">
        <v>4</v>
      </c>
      <c r="C19" s="41">
        <f t="shared" si="0"/>
        <v>1</v>
      </c>
      <c r="D19" s="41">
        <v>1</v>
      </c>
    </row>
    <row r="20" spans="1:4">
      <c r="A20" s="54">
        <v>0</v>
      </c>
      <c r="B20" s="41">
        <v>4</v>
      </c>
      <c r="C20" s="41">
        <f t="shared" si="0"/>
        <v>0</v>
      </c>
      <c r="D20" s="41">
        <v>0</v>
      </c>
    </row>
    <row r="21" spans="1:4">
      <c r="A21" s="54">
        <v>0.66666666666666663</v>
      </c>
      <c r="B21" s="41">
        <v>6</v>
      </c>
      <c r="C21" s="41">
        <f t="shared" si="0"/>
        <v>1</v>
      </c>
      <c r="D21" s="41">
        <v>4</v>
      </c>
    </row>
    <row r="22" spans="1:4">
      <c r="A22" s="54">
        <v>0.1111111111111111</v>
      </c>
      <c r="B22" s="41">
        <v>9</v>
      </c>
      <c r="C22" s="41">
        <f t="shared" si="0"/>
        <v>1</v>
      </c>
      <c r="D22" s="41">
        <v>1</v>
      </c>
    </row>
    <row r="23" spans="1:4">
      <c r="A23" s="54">
        <v>0</v>
      </c>
      <c r="B23" s="41">
        <v>7</v>
      </c>
      <c r="C23" s="41">
        <f t="shared" si="0"/>
        <v>0</v>
      </c>
      <c r="D23" s="41">
        <v>0</v>
      </c>
    </row>
    <row r="24" spans="1:4">
      <c r="A24" s="54">
        <v>0.20689655172413793</v>
      </c>
      <c r="B24" s="41">
        <v>29</v>
      </c>
      <c r="C24" s="41">
        <f t="shared" si="0"/>
        <v>1</v>
      </c>
      <c r="D24" s="41">
        <v>6</v>
      </c>
    </row>
    <row r="25" spans="1:4">
      <c r="A25" s="54">
        <v>8.5714285714285715E-2</v>
      </c>
      <c r="B25" s="41">
        <v>35</v>
      </c>
      <c r="C25" s="41">
        <f t="shared" si="0"/>
        <v>1</v>
      </c>
      <c r="D25" s="41">
        <v>3</v>
      </c>
    </row>
    <row r="26" spans="1:4">
      <c r="A26" s="54">
        <v>0.18181818181818182</v>
      </c>
      <c r="B26" s="41">
        <v>44</v>
      </c>
      <c r="C26" s="41">
        <f t="shared" si="0"/>
        <v>1</v>
      </c>
      <c r="D26" s="41">
        <v>8</v>
      </c>
    </row>
    <row r="27" spans="1:4">
      <c r="A27" s="54">
        <v>0</v>
      </c>
      <c r="B27" s="41">
        <v>3</v>
      </c>
      <c r="C27" s="41">
        <f t="shared" si="0"/>
        <v>0</v>
      </c>
      <c r="D27" s="41">
        <v>0</v>
      </c>
    </row>
    <row r="28" spans="1:4">
      <c r="A28" s="54">
        <v>0.33333333333333331</v>
      </c>
      <c r="B28" s="41">
        <v>6</v>
      </c>
      <c r="C28" s="41">
        <f t="shared" si="0"/>
        <v>1</v>
      </c>
      <c r="D28" s="41">
        <v>2</v>
      </c>
    </row>
    <row r="29" spans="1:4">
      <c r="A29" s="54">
        <v>3.7037037037037035E-2</v>
      </c>
      <c r="B29" s="41">
        <v>27</v>
      </c>
      <c r="C29" s="41">
        <f t="shared" si="0"/>
        <v>1</v>
      </c>
      <c r="D29" s="41">
        <v>1</v>
      </c>
    </row>
    <row r="30" spans="1:4">
      <c r="A30" s="54">
        <v>0</v>
      </c>
      <c r="B30" s="41">
        <v>4</v>
      </c>
      <c r="C30" s="41">
        <f t="shared" si="0"/>
        <v>0</v>
      </c>
      <c r="D30" s="41">
        <v>0</v>
      </c>
    </row>
    <row r="31" spans="1:4">
      <c r="A31" s="54">
        <v>0</v>
      </c>
      <c r="B31" s="41">
        <v>3</v>
      </c>
      <c r="C31" s="41">
        <f t="shared" si="0"/>
        <v>0</v>
      </c>
      <c r="D31" s="41">
        <v>0</v>
      </c>
    </row>
    <row r="32" spans="1:4">
      <c r="A32" s="54">
        <v>0.21739130434782608</v>
      </c>
      <c r="B32" s="41">
        <v>23</v>
      </c>
      <c r="C32" s="41">
        <f t="shared" si="0"/>
        <v>1</v>
      </c>
      <c r="D32" s="41">
        <v>5</v>
      </c>
    </row>
    <row r="33" spans="1:4">
      <c r="A33" s="54">
        <v>0</v>
      </c>
      <c r="B33" s="41">
        <v>3</v>
      </c>
      <c r="C33" s="41">
        <f t="shared" si="0"/>
        <v>0</v>
      </c>
      <c r="D33" s="41">
        <v>0</v>
      </c>
    </row>
    <row r="34" spans="1:4">
      <c r="A34" s="54">
        <v>0</v>
      </c>
      <c r="B34" s="41">
        <v>6</v>
      </c>
      <c r="C34" s="41">
        <f t="shared" si="0"/>
        <v>0</v>
      </c>
      <c r="D34" s="41">
        <v>0</v>
      </c>
    </row>
    <row r="35" spans="1:4">
      <c r="A35" s="54">
        <v>0.2</v>
      </c>
      <c r="B35" s="41">
        <v>30</v>
      </c>
      <c r="C35" s="41">
        <f t="shared" si="0"/>
        <v>1</v>
      </c>
      <c r="D35" s="41">
        <v>6</v>
      </c>
    </row>
    <row r="36" spans="1:4">
      <c r="A36" s="54">
        <v>0</v>
      </c>
      <c r="B36" s="41">
        <v>9</v>
      </c>
      <c r="C36" s="41">
        <f t="shared" si="0"/>
        <v>0</v>
      </c>
      <c r="D36" s="41">
        <v>0</v>
      </c>
    </row>
    <row r="37" spans="1:4">
      <c r="A37" s="54">
        <v>0.46296296296296297</v>
      </c>
      <c r="B37" s="41">
        <v>54</v>
      </c>
      <c r="C37" s="41">
        <f t="shared" si="0"/>
        <v>1</v>
      </c>
      <c r="D37" s="41">
        <v>25</v>
      </c>
    </row>
    <row r="38" spans="1:4">
      <c r="A38" s="54">
        <v>0.31818181818181818</v>
      </c>
      <c r="B38" s="41">
        <v>22</v>
      </c>
      <c r="C38" s="41">
        <f t="shared" si="0"/>
        <v>1</v>
      </c>
      <c r="D38" s="41">
        <v>7</v>
      </c>
    </row>
    <row r="39" spans="1:4">
      <c r="A39" s="54">
        <v>0.1875</v>
      </c>
      <c r="B39" s="41">
        <v>16</v>
      </c>
      <c r="C39" s="41">
        <f t="shared" si="0"/>
        <v>1</v>
      </c>
      <c r="D39" s="41">
        <v>3</v>
      </c>
    </row>
    <row r="40" spans="1:4">
      <c r="A40" s="54">
        <v>0</v>
      </c>
      <c r="B40" s="41">
        <v>3</v>
      </c>
      <c r="C40" s="41">
        <f t="shared" si="0"/>
        <v>0</v>
      </c>
      <c r="D40" s="41">
        <v>0</v>
      </c>
    </row>
    <row r="41" spans="1:4">
      <c r="A41" s="54">
        <v>0.16666666666666666</v>
      </c>
      <c r="B41" s="41">
        <v>6</v>
      </c>
      <c r="C41" s="41">
        <f t="shared" si="0"/>
        <v>1</v>
      </c>
      <c r="D41" s="41">
        <v>1</v>
      </c>
    </row>
    <row r="42" spans="1:4">
      <c r="A42" s="54">
        <v>0</v>
      </c>
      <c r="B42" s="41">
        <v>3</v>
      </c>
      <c r="C42" s="41">
        <f t="shared" si="0"/>
        <v>0</v>
      </c>
      <c r="D42" s="41">
        <v>0</v>
      </c>
    </row>
    <row r="43" spans="1:4">
      <c r="A43" s="54">
        <v>0</v>
      </c>
      <c r="B43" s="41">
        <v>6</v>
      </c>
      <c r="C43" s="41">
        <f t="shared" si="0"/>
        <v>0</v>
      </c>
      <c r="D43" s="41">
        <v>0</v>
      </c>
    </row>
    <row r="44" spans="1:4">
      <c r="A44" s="54">
        <v>0</v>
      </c>
      <c r="B44" s="41">
        <v>1</v>
      </c>
      <c r="C44" s="41">
        <f t="shared" si="0"/>
        <v>0</v>
      </c>
      <c r="D44" s="41">
        <v>0</v>
      </c>
    </row>
    <row r="45" spans="1:4">
      <c r="A45" s="54">
        <v>0.1111111111111111</v>
      </c>
      <c r="B45" s="41">
        <v>9</v>
      </c>
      <c r="C45" s="41">
        <f t="shared" si="0"/>
        <v>1</v>
      </c>
      <c r="D45" s="41">
        <v>1</v>
      </c>
    </row>
    <row r="46" spans="1:4">
      <c r="A46" s="54">
        <v>0</v>
      </c>
      <c r="B46" s="41">
        <v>4</v>
      </c>
      <c r="C46" s="41">
        <f t="shared" si="0"/>
        <v>0</v>
      </c>
      <c r="D46" s="41">
        <v>0</v>
      </c>
    </row>
    <row r="47" spans="1:4">
      <c r="A47" s="54">
        <v>0.125</v>
      </c>
      <c r="B47" s="41">
        <v>16</v>
      </c>
      <c r="C47" s="41">
        <f t="shared" si="0"/>
        <v>1</v>
      </c>
      <c r="D47" s="41">
        <v>2</v>
      </c>
    </row>
    <row r="48" spans="1:4">
      <c r="A48" s="54">
        <v>7.407407407407407E-2</v>
      </c>
      <c r="B48" s="41">
        <v>27</v>
      </c>
      <c r="C48" s="41">
        <f t="shared" si="0"/>
        <v>1</v>
      </c>
      <c r="D48" s="41">
        <v>2</v>
      </c>
    </row>
    <row r="49" spans="1:4">
      <c r="A49" s="54">
        <v>0</v>
      </c>
      <c r="B49" s="41">
        <v>1</v>
      </c>
      <c r="C49" s="41">
        <f t="shared" si="0"/>
        <v>0</v>
      </c>
      <c r="D49" s="41">
        <v>0</v>
      </c>
    </row>
    <row r="50" spans="1:4">
      <c r="A50" s="54">
        <v>7.1428571428571425E-2</v>
      </c>
      <c r="B50" s="41">
        <v>14</v>
      </c>
      <c r="C50" s="41">
        <f t="shared" si="0"/>
        <v>1</v>
      </c>
      <c r="D50" s="41">
        <v>1</v>
      </c>
    </row>
    <row r="51" spans="1:4">
      <c r="A51" s="54">
        <v>0.14285714285714285</v>
      </c>
      <c r="B51" s="41">
        <v>7</v>
      </c>
      <c r="C51" s="41">
        <f t="shared" si="0"/>
        <v>1</v>
      </c>
      <c r="D51" s="41">
        <v>1</v>
      </c>
    </row>
    <row r="52" spans="1:4">
      <c r="A52" s="54">
        <v>0.2</v>
      </c>
      <c r="B52" s="41">
        <v>5</v>
      </c>
      <c r="C52" s="41">
        <f t="shared" si="0"/>
        <v>1</v>
      </c>
      <c r="D52" s="41">
        <v>1</v>
      </c>
    </row>
    <row r="53" spans="1:4">
      <c r="A53" s="54">
        <v>0</v>
      </c>
      <c r="B53" s="41">
        <v>7</v>
      </c>
      <c r="C53" s="41">
        <f t="shared" si="0"/>
        <v>0</v>
      </c>
      <c r="D53" s="41">
        <v>0</v>
      </c>
    </row>
    <row r="54" spans="1:4">
      <c r="A54" s="54">
        <v>0.18181818181818182</v>
      </c>
      <c r="B54" s="41">
        <v>11</v>
      </c>
      <c r="C54" s="41">
        <f t="shared" si="0"/>
        <v>1</v>
      </c>
      <c r="D54" s="41">
        <v>2</v>
      </c>
    </row>
    <row r="55" spans="1:4">
      <c r="A55" s="54">
        <v>0.16666666666666666</v>
      </c>
      <c r="B55" s="41">
        <v>12</v>
      </c>
      <c r="C55" s="41">
        <f t="shared" si="0"/>
        <v>1</v>
      </c>
      <c r="D55" s="41">
        <v>2</v>
      </c>
    </row>
    <row r="56" spans="1:4">
      <c r="A56" s="54">
        <v>0.22500000000000001</v>
      </c>
      <c r="B56" s="41">
        <v>40</v>
      </c>
      <c r="C56" s="41">
        <f t="shared" si="0"/>
        <v>1</v>
      </c>
      <c r="D56" s="41">
        <v>9</v>
      </c>
    </row>
    <row r="57" spans="1:4">
      <c r="A57" s="54">
        <v>0.2</v>
      </c>
      <c r="B57" s="41">
        <v>15</v>
      </c>
      <c r="C57" s="41">
        <f t="shared" si="0"/>
        <v>1</v>
      </c>
      <c r="D57" s="41">
        <v>3</v>
      </c>
    </row>
    <row r="58" spans="1:4">
      <c r="A58" s="54">
        <v>0</v>
      </c>
      <c r="B58" s="41">
        <v>6</v>
      </c>
      <c r="C58" s="41">
        <f t="shared" si="0"/>
        <v>0</v>
      </c>
      <c r="D58" s="41">
        <v>0</v>
      </c>
    </row>
    <row r="59" spans="1:4">
      <c r="A59" s="54">
        <v>0.16</v>
      </c>
      <c r="B59" s="41">
        <v>25</v>
      </c>
      <c r="C59" s="41">
        <f t="shared" si="0"/>
        <v>1</v>
      </c>
      <c r="D59" s="41">
        <v>4</v>
      </c>
    </row>
    <row r="60" spans="1:4">
      <c r="A60" s="54">
        <v>0</v>
      </c>
      <c r="B60" s="41">
        <v>5</v>
      </c>
      <c r="C60" s="41">
        <f t="shared" si="0"/>
        <v>0</v>
      </c>
      <c r="D60" s="41">
        <v>0</v>
      </c>
    </row>
    <row r="61" spans="1:4">
      <c r="A61" s="54">
        <v>0.5</v>
      </c>
      <c r="B61" s="41">
        <v>10</v>
      </c>
      <c r="C61" s="41">
        <f t="shared" si="0"/>
        <v>1</v>
      </c>
      <c r="D61" s="41">
        <v>5</v>
      </c>
    </row>
    <row r="62" spans="1:4">
      <c r="A62" s="54">
        <v>0</v>
      </c>
      <c r="B62" s="41">
        <v>3</v>
      </c>
      <c r="C62" s="41">
        <f t="shared" si="0"/>
        <v>0</v>
      </c>
      <c r="D62" s="41">
        <v>0</v>
      </c>
    </row>
    <row r="63" spans="1:4">
      <c r="A63" s="54">
        <v>0</v>
      </c>
      <c r="B63" s="41">
        <v>10</v>
      </c>
      <c r="C63" s="41">
        <f t="shared" si="0"/>
        <v>0</v>
      </c>
      <c r="D63" s="41">
        <v>0</v>
      </c>
    </row>
    <row r="64" spans="1:4">
      <c r="A64" s="54">
        <v>0</v>
      </c>
      <c r="B64" s="41">
        <v>12</v>
      </c>
      <c r="C64" s="41">
        <f t="shared" si="0"/>
        <v>0</v>
      </c>
      <c r="D64" s="41">
        <v>0</v>
      </c>
    </row>
    <row r="65" spans="1:4">
      <c r="A65" s="54">
        <v>0</v>
      </c>
      <c r="B65" s="41">
        <v>4</v>
      </c>
      <c r="C65" s="41">
        <f t="shared" si="0"/>
        <v>0</v>
      </c>
      <c r="D65" s="41">
        <v>0</v>
      </c>
    </row>
    <row r="66" spans="1:4">
      <c r="A66" s="54">
        <v>8.6956521739130432E-2</v>
      </c>
      <c r="B66" s="41">
        <v>23</v>
      </c>
      <c r="C66" s="41">
        <f t="shared" si="0"/>
        <v>1</v>
      </c>
      <c r="D66" s="41">
        <v>2</v>
      </c>
    </row>
    <row r="67" spans="1:4">
      <c r="A67" s="54">
        <v>0.4375</v>
      </c>
      <c r="B67" s="41">
        <v>32</v>
      </c>
      <c r="C67" s="41">
        <f t="shared" si="0"/>
        <v>1</v>
      </c>
      <c r="D67" s="41">
        <v>14</v>
      </c>
    </row>
    <row r="68" spans="1:4">
      <c r="A68" s="54">
        <v>0</v>
      </c>
      <c r="B68" s="41">
        <v>6</v>
      </c>
      <c r="C68" s="41">
        <f t="shared" si="0"/>
        <v>0</v>
      </c>
      <c r="D68" s="41">
        <v>0</v>
      </c>
    </row>
    <row r="69" spans="1:4">
      <c r="A69" s="54">
        <v>9.0909090909090912E-2</v>
      </c>
      <c r="B69" s="41">
        <v>33</v>
      </c>
      <c r="C69" s="41">
        <f t="shared" si="0"/>
        <v>1</v>
      </c>
      <c r="D69" s="41">
        <v>3</v>
      </c>
    </row>
    <row r="70" spans="1:4">
      <c r="A70" s="54">
        <v>0.34883720930232559</v>
      </c>
      <c r="B70" s="41">
        <v>43</v>
      </c>
      <c r="C70" s="41">
        <f t="shared" si="0"/>
        <v>1</v>
      </c>
      <c r="D70" s="41">
        <v>15</v>
      </c>
    </row>
    <row r="71" spans="1:4">
      <c r="A71" s="54">
        <v>0.12962962962962962</v>
      </c>
      <c r="B71" s="41">
        <v>54</v>
      </c>
      <c r="C71" s="41">
        <f t="shared" si="0"/>
        <v>1</v>
      </c>
      <c r="D71" s="41">
        <v>7</v>
      </c>
    </row>
    <row r="72" spans="1:4">
      <c r="A72" s="54">
        <v>0.25</v>
      </c>
      <c r="B72" s="41">
        <v>4</v>
      </c>
      <c r="C72" s="41">
        <f t="shared" si="0"/>
        <v>1</v>
      </c>
      <c r="D72" s="41">
        <v>1</v>
      </c>
    </row>
    <row r="73" spans="1:4">
      <c r="A73" s="54">
        <v>0</v>
      </c>
      <c r="B73" s="41">
        <v>4</v>
      </c>
      <c r="C73" s="41">
        <f t="shared" si="0"/>
        <v>0</v>
      </c>
      <c r="D73" s="41">
        <v>0</v>
      </c>
    </row>
    <row r="74" spans="1:4">
      <c r="A74" s="54">
        <v>0.17647058823529413</v>
      </c>
      <c r="B74" s="41">
        <v>17</v>
      </c>
      <c r="C74" s="41">
        <f t="shared" si="0"/>
        <v>1</v>
      </c>
      <c r="D74" s="41">
        <v>3</v>
      </c>
    </row>
    <row r="75" spans="1:4">
      <c r="A75" s="54">
        <v>0</v>
      </c>
      <c r="B75" s="41">
        <v>1</v>
      </c>
      <c r="C75" s="41">
        <f t="shared" si="0"/>
        <v>0</v>
      </c>
      <c r="D75" s="41">
        <v>0</v>
      </c>
    </row>
    <row r="76" spans="1:4">
      <c r="A76" s="54">
        <v>0.32500000000000001</v>
      </c>
      <c r="B76" s="41">
        <v>40</v>
      </c>
      <c r="C76" s="41">
        <f t="shared" si="0"/>
        <v>1</v>
      </c>
      <c r="D76" s="41">
        <v>13</v>
      </c>
    </row>
    <row r="77" spans="1:4">
      <c r="A77" s="54">
        <v>0</v>
      </c>
      <c r="B77" s="41">
        <v>4</v>
      </c>
      <c r="C77" s="41">
        <f t="shared" si="0"/>
        <v>0</v>
      </c>
      <c r="D77" s="41">
        <v>0</v>
      </c>
    </row>
    <row r="78" spans="1:4">
      <c r="A78" s="54">
        <v>0</v>
      </c>
      <c r="B78" s="41">
        <v>27</v>
      </c>
      <c r="C78" s="41">
        <f t="shared" si="0"/>
        <v>0</v>
      </c>
      <c r="D78" s="41">
        <v>0</v>
      </c>
    </row>
    <row r="79" spans="1:4">
      <c r="A79" s="54">
        <v>0.5</v>
      </c>
      <c r="B79" s="41">
        <v>4</v>
      </c>
      <c r="C79" s="41">
        <f t="shared" si="0"/>
        <v>1</v>
      </c>
      <c r="D79" s="41">
        <v>2</v>
      </c>
    </row>
    <row r="80" spans="1:4">
      <c r="A80" s="54">
        <v>0.76923076923076927</v>
      </c>
      <c r="B80" s="41">
        <v>13</v>
      </c>
      <c r="C80" s="41">
        <f t="shared" si="0"/>
        <v>1</v>
      </c>
      <c r="D80" s="41">
        <v>10</v>
      </c>
    </row>
    <row r="81" spans="1:4">
      <c r="A81" s="54">
        <v>0</v>
      </c>
      <c r="B81" s="41">
        <v>3</v>
      </c>
      <c r="C81" s="41">
        <f t="shared" si="0"/>
        <v>0</v>
      </c>
      <c r="D81" s="41">
        <v>0</v>
      </c>
    </row>
    <row r="82" spans="1:4">
      <c r="A82" s="54">
        <v>0</v>
      </c>
      <c r="B82" s="41">
        <v>14</v>
      </c>
      <c r="C82" s="41">
        <f t="shared" si="0"/>
        <v>0</v>
      </c>
      <c r="D82" s="41">
        <v>0</v>
      </c>
    </row>
    <row r="83" spans="1:4">
      <c r="A83" s="54">
        <v>0</v>
      </c>
      <c r="B83" s="41">
        <v>6</v>
      </c>
      <c r="C83" s="41">
        <f t="shared" si="0"/>
        <v>0</v>
      </c>
      <c r="D83" s="41">
        <v>0</v>
      </c>
    </row>
    <row r="84" spans="1:4">
      <c r="A84" s="54">
        <v>4.5454545454545456E-2</v>
      </c>
      <c r="B84" s="41">
        <v>22</v>
      </c>
      <c r="C84" s="41">
        <f t="shared" si="0"/>
        <v>1</v>
      </c>
      <c r="D84" s="41">
        <v>1</v>
      </c>
    </row>
    <row r="85" spans="1:4">
      <c r="A85" s="54">
        <v>0.1875</v>
      </c>
      <c r="B85" s="41">
        <v>16</v>
      </c>
      <c r="C85" s="41">
        <f t="shared" si="0"/>
        <v>1</v>
      </c>
      <c r="D85" s="41">
        <v>3</v>
      </c>
    </row>
    <row r="86" spans="1:4">
      <c r="A86" s="54">
        <v>0.13333333333333333</v>
      </c>
      <c r="B86" s="41">
        <v>15</v>
      </c>
      <c r="C86" s="41">
        <f t="shared" si="0"/>
        <v>1</v>
      </c>
      <c r="D86" s="41">
        <v>2</v>
      </c>
    </row>
    <row r="87" spans="1:4">
      <c r="A87" s="54">
        <v>0.1</v>
      </c>
      <c r="B87" s="41">
        <v>10</v>
      </c>
      <c r="C87" s="41">
        <f t="shared" si="0"/>
        <v>1</v>
      </c>
      <c r="D87" s="41">
        <v>1</v>
      </c>
    </row>
    <row r="88" spans="1:4">
      <c r="A88" s="54">
        <v>0</v>
      </c>
      <c r="B88" s="41">
        <v>6</v>
      </c>
      <c r="C88" s="41">
        <f t="shared" si="0"/>
        <v>0</v>
      </c>
      <c r="D88" s="41">
        <v>0</v>
      </c>
    </row>
    <row r="89" spans="1:4">
      <c r="A89" s="54">
        <v>0.2</v>
      </c>
      <c r="B89" s="41">
        <v>5</v>
      </c>
      <c r="C89" s="41">
        <f t="shared" si="0"/>
        <v>1</v>
      </c>
      <c r="D89" s="41">
        <v>1</v>
      </c>
    </row>
    <row r="90" spans="1:4">
      <c r="A90" s="54">
        <v>0</v>
      </c>
      <c r="B90" s="41">
        <v>3</v>
      </c>
      <c r="C90" s="41">
        <f t="shared" si="0"/>
        <v>0</v>
      </c>
      <c r="D90" s="41">
        <v>0</v>
      </c>
    </row>
    <row r="91" spans="1:4">
      <c r="A91" s="54">
        <v>0</v>
      </c>
      <c r="B91" s="41">
        <v>3</v>
      </c>
      <c r="C91" s="41">
        <f t="shared" si="0"/>
        <v>0</v>
      </c>
      <c r="D91" s="41">
        <v>0</v>
      </c>
    </row>
    <row r="92" spans="1:4">
      <c r="A92" s="54">
        <v>0</v>
      </c>
      <c r="B92" s="41">
        <v>4</v>
      </c>
      <c r="C92" s="41">
        <f t="shared" si="0"/>
        <v>0</v>
      </c>
      <c r="D92" s="41">
        <v>0</v>
      </c>
    </row>
    <row r="93" spans="1:4">
      <c r="A93" s="54">
        <v>0</v>
      </c>
      <c r="B93" s="41">
        <v>3</v>
      </c>
      <c r="C93" s="41">
        <f t="shared" si="0"/>
        <v>0</v>
      </c>
      <c r="D93" s="41">
        <v>0</v>
      </c>
    </row>
    <row r="94" spans="1:4">
      <c r="A94" s="54">
        <v>0.18333333333333332</v>
      </c>
      <c r="B94" s="41">
        <v>60</v>
      </c>
      <c r="C94" s="41">
        <f t="shared" si="0"/>
        <v>1</v>
      </c>
      <c r="D94" s="41">
        <v>11</v>
      </c>
    </row>
    <row r="95" spans="1:4">
      <c r="A95" s="54">
        <v>0.14814814814814814</v>
      </c>
      <c r="B95" s="41">
        <v>27</v>
      </c>
      <c r="C95" s="41">
        <f t="shared" si="0"/>
        <v>1</v>
      </c>
      <c r="D95" s="41">
        <v>4</v>
      </c>
    </row>
    <row r="96" spans="1:4">
      <c r="A96" s="54">
        <v>0</v>
      </c>
      <c r="B96" s="41">
        <v>3</v>
      </c>
      <c r="C96" s="41">
        <f t="shared" si="0"/>
        <v>0</v>
      </c>
      <c r="D96" s="41">
        <v>0</v>
      </c>
    </row>
    <row r="97" spans="1:4">
      <c r="A97" s="54">
        <v>0.33333333333333331</v>
      </c>
      <c r="B97" s="41">
        <v>3</v>
      </c>
      <c r="C97" s="41">
        <f t="shared" si="0"/>
        <v>1</v>
      </c>
      <c r="D97" s="41">
        <v>1</v>
      </c>
    </row>
    <row r="98" spans="1:4">
      <c r="A98" s="54">
        <v>0.44444444444444442</v>
      </c>
      <c r="B98" s="41">
        <v>9</v>
      </c>
      <c r="C98" s="41">
        <f t="shared" si="0"/>
        <v>1</v>
      </c>
      <c r="D98" s="41">
        <v>4</v>
      </c>
    </row>
    <row r="99" spans="1:4">
      <c r="A99" s="54">
        <v>0.33333333333333331</v>
      </c>
      <c r="B99" s="41">
        <v>14</v>
      </c>
      <c r="C99" s="41">
        <f t="shared" si="0"/>
        <v>1</v>
      </c>
      <c r="D99" s="41">
        <v>3</v>
      </c>
    </row>
    <row r="100" spans="1:4">
      <c r="A100" s="54">
        <v>0.1111111111111111</v>
      </c>
      <c r="B100" s="41">
        <v>13</v>
      </c>
      <c r="C100" s="41">
        <f t="shared" si="0"/>
        <v>1</v>
      </c>
      <c r="D100" s="41">
        <v>1</v>
      </c>
    </row>
    <row r="101" spans="1:4">
      <c r="A101" s="54">
        <v>0.16666666666666666</v>
      </c>
      <c r="B101" s="41">
        <v>7</v>
      </c>
      <c r="C101" s="41">
        <f t="shared" si="0"/>
        <v>1</v>
      </c>
      <c r="D101" s="41">
        <v>1</v>
      </c>
    </row>
    <row r="102" spans="1:4">
      <c r="A102" s="54">
        <v>0.22222222222222221</v>
      </c>
      <c r="B102" s="41">
        <v>14</v>
      </c>
      <c r="C102" s="41">
        <f t="shared" si="0"/>
        <v>1</v>
      </c>
      <c r="D102" s="41">
        <v>2</v>
      </c>
    </row>
    <row r="103" spans="1:4">
      <c r="A103" s="54">
        <v>0.25</v>
      </c>
      <c r="B103" s="41">
        <v>14</v>
      </c>
      <c r="C103" s="41">
        <f t="shared" si="0"/>
        <v>1</v>
      </c>
      <c r="D103" s="41">
        <v>2</v>
      </c>
    </row>
    <row r="104" spans="1:4">
      <c r="A104" s="54">
        <v>0.22222222222222221</v>
      </c>
      <c r="B104" s="41">
        <v>14</v>
      </c>
      <c r="C104" s="41">
        <f t="shared" si="0"/>
        <v>1</v>
      </c>
      <c r="D104" s="41">
        <v>2</v>
      </c>
    </row>
    <row r="105" spans="1:4">
      <c r="A105" s="54">
        <v>0.22222222222222221</v>
      </c>
      <c r="B105" s="41">
        <v>14</v>
      </c>
      <c r="C105" s="41">
        <f t="shared" si="0"/>
        <v>1</v>
      </c>
      <c r="D105" s="41">
        <v>2</v>
      </c>
    </row>
    <row r="106" spans="1:4">
      <c r="A106" s="54">
        <v>0</v>
      </c>
      <c r="B106" s="41">
        <v>14</v>
      </c>
      <c r="C106" s="41">
        <f t="shared" si="0"/>
        <v>0</v>
      </c>
      <c r="D106" s="41">
        <v>0</v>
      </c>
    </row>
    <row r="107" spans="1:4">
      <c r="A107" s="54">
        <v>0.22222222222222221</v>
      </c>
      <c r="B107" s="41">
        <v>9</v>
      </c>
      <c r="C107" s="41">
        <f t="shared" si="0"/>
        <v>1</v>
      </c>
      <c r="D107" s="41">
        <v>2</v>
      </c>
    </row>
    <row r="108" spans="1:4">
      <c r="A108" s="54">
        <v>0.1111111111111111</v>
      </c>
      <c r="B108" s="41">
        <v>10</v>
      </c>
      <c r="C108" s="41">
        <f t="shared" si="0"/>
        <v>1</v>
      </c>
      <c r="D108" s="41">
        <v>1</v>
      </c>
    </row>
    <row r="109" spans="1:4">
      <c r="A109" s="54">
        <v>0.22222222222222221</v>
      </c>
      <c r="B109" s="41">
        <v>14</v>
      </c>
      <c r="C109" s="41">
        <f t="shared" si="0"/>
        <v>1</v>
      </c>
      <c r="D109" s="41">
        <v>2</v>
      </c>
    </row>
    <row r="110" spans="1:4">
      <c r="A110" s="54">
        <v>0.5714285714285714</v>
      </c>
      <c r="B110" s="41">
        <v>7</v>
      </c>
      <c r="C110" s="41">
        <f t="shared" si="0"/>
        <v>1</v>
      </c>
      <c r="D110" s="41">
        <v>4</v>
      </c>
    </row>
    <row r="111" spans="1:4">
      <c r="A111" s="54">
        <v>0</v>
      </c>
      <c r="B111" s="41">
        <v>9</v>
      </c>
      <c r="C111" s="41">
        <f t="shared" si="0"/>
        <v>0</v>
      </c>
      <c r="D111" s="41">
        <v>0</v>
      </c>
    </row>
    <row r="112" spans="1:4">
      <c r="A112" s="54">
        <v>0</v>
      </c>
      <c r="B112" s="41">
        <v>3</v>
      </c>
      <c r="C112" s="41">
        <f t="shared" si="0"/>
        <v>0</v>
      </c>
      <c r="D112" s="41">
        <v>0</v>
      </c>
    </row>
    <row r="113" spans="1:4">
      <c r="A113" s="54">
        <v>0</v>
      </c>
      <c r="B113" s="41">
        <v>2</v>
      </c>
      <c r="C113" s="41">
        <f t="shared" si="0"/>
        <v>0</v>
      </c>
      <c r="D113" s="41">
        <v>0</v>
      </c>
    </row>
    <row r="114" spans="1:4">
      <c r="A114" s="54">
        <v>0</v>
      </c>
      <c r="B114" s="41">
        <v>5</v>
      </c>
      <c r="C114" s="41">
        <f t="shared" si="0"/>
        <v>0</v>
      </c>
      <c r="D114" s="41">
        <v>0</v>
      </c>
    </row>
    <row r="115" spans="1:4">
      <c r="A115" s="54">
        <v>0</v>
      </c>
      <c r="B115" s="41">
        <v>1</v>
      </c>
      <c r="C115" s="41">
        <f t="shared" si="0"/>
        <v>0</v>
      </c>
      <c r="D115" s="41">
        <v>0</v>
      </c>
    </row>
    <row r="116" spans="1:4">
      <c r="A116" s="54">
        <v>0</v>
      </c>
      <c r="B116" s="41">
        <v>1</v>
      </c>
      <c r="C116" s="41">
        <f t="shared" si="0"/>
        <v>0</v>
      </c>
      <c r="D116" s="41">
        <v>0</v>
      </c>
    </row>
    <row r="117" spans="1:4">
      <c r="A117" s="54">
        <v>0</v>
      </c>
      <c r="B117" s="41">
        <v>1</v>
      </c>
      <c r="C117" s="41">
        <f t="shared" si="0"/>
        <v>0</v>
      </c>
      <c r="D117" s="41">
        <v>0</v>
      </c>
    </row>
    <row r="118" spans="1:4">
      <c r="A118" s="54">
        <v>1</v>
      </c>
      <c r="B118" s="41">
        <v>3</v>
      </c>
      <c r="C118" s="41">
        <f t="shared" si="0"/>
        <v>1</v>
      </c>
      <c r="D118" s="41">
        <v>2</v>
      </c>
    </row>
    <row r="119" spans="1:4">
      <c r="A119" s="54">
        <v>0</v>
      </c>
      <c r="B119" s="41">
        <v>1</v>
      </c>
      <c r="C119" s="41">
        <f t="shared" si="0"/>
        <v>0</v>
      </c>
      <c r="D119" s="41">
        <v>0</v>
      </c>
    </row>
    <row r="120" spans="1:4">
      <c r="A120" s="54">
        <v>0</v>
      </c>
      <c r="B120" s="41">
        <v>6</v>
      </c>
      <c r="C120" s="41">
        <f t="shared" si="0"/>
        <v>0</v>
      </c>
      <c r="D120" s="41">
        <v>0</v>
      </c>
    </row>
    <row r="121" spans="1:4">
      <c r="A121" s="54">
        <v>0</v>
      </c>
      <c r="B121" s="41">
        <v>3</v>
      </c>
      <c r="C121" s="41">
        <f t="shared" si="0"/>
        <v>0</v>
      </c>
      <c r="D121" s="41">
        <v>0</v>
      </c>
    </row>
    <row r="132" spans="1:9">
      <c r="B132" s="55">
        <v>0.9</v>
      </c>
    </row>
    <row r="133" spans="1:9">
      <c r="A133" s="2" t="s">
        <v>96</v>
      </c>
      <c r="B133" s="2" t="s">
        <v>97</v>
      </c>
      <c r="C133" s="2" t="s">
        <v>98</v>
      </c>
      <c r="E133" s="2" t="s">
        <v>99</v>
      </c>
      <c r="F133" s="2" t="s">
        <v>100</v>
      </c>
    </row>
    <row r="134" spans="1:9">
      <c r="A134" s="55">
        <v>0.05</v>
      </c>
      <c r="B134" s="56">
        <f t="shared" ref="B134:B148" si="1">LOG(1-B$132)/LOG(1-A134)</f>
        <v>44.890567480354846</v>
      </c>
      <c r="C134" s="56">
        <f t="shared" ref="C134:C148" si="2">F134*2</f>
        <v>40</v>
      </c>
      <c r="E134" s="56">
        <f t="shared" ref="E134:E148" si="3">4.6/(A134*(2+A134))</f>
        <v>44.878048780487802</v>
      </c>
      <c r="F134" s="56">
        <f t="shared" ref="F134:F148" si="4">1/A134</f>
        <v>20</v>
      </c>
      <c r="H134" s="2">
        <f t="shared" ref="H134:I134" si="5">ROUNDDOWN(B134,0)</f>
        <v>44</v>
      </c>
      <c r="I134" s="2">
        <f t="shared" si="5"/>
        <v>40</v>
      </c>
    </row>
    <row r="135" spans="1:9">
      <c r="A135" s="55">
        <v>0.1</v>
      </c>
      <c r="B135" s="56">
        <f t="shared" si="1"/>
        <v>21.854345326782838</v>
      </c>
      <c r="C135" s="56">
        <f t="shared" si="2"/>
        <v>20</v>
      </c>
      <c r="E135" s="56">
        <f t="shared" si="3"/>
        <v>21.904761904761902</v>
      </c>
      <c r="F135" s="56">
        <f t="shared" si="4"/>
        <v>10</v>
      </c>
      <c r="H135" s="2">
        <f t="shared" ref="H135:I135" si="6">ROUNDDOWN(B135,0)</f>
        <v>21</v>
      </c>
      <c r="I135" s="2">
        <f t="shared" si="6"/>
        <v>20</v>
      </c>
    </row>
    <row r="136" spans="1:9">
      <c r="A136" s="55">
        <v>0.15</v>
      </c>
      <c r="B136" s="56">
        <f t="shared" si="1"/>
        <v>14.168103987083981</v>
      </c>
      <c r="C136" s="56">
        <f t="shared" si="2"/>
        <v>13.333333333333334</v>
      </c>
      <c r="E136" s="56">
        <f t="shared" si="3"/>
        <v>14.263565891472869</v>
      </c>
      <c r="F136" s="56">
        <f t="shared" si="4"/>
        <v>6.666666666666667</v>
      </c>
      <c r="H136" s="2">
        <f t="shared" ref="H136:I136" si="7">ROUNDDOWN(B136,0)</f>
        <v>14</v>
      </c>
      <c r="I136" s="2">
        <f t="shared" si="7"/>
        <v>13</v>
      </c>
    </row>
    <row r="137" spans="1:9">
      <c r="A137" s="55">
        <v>0.2</v>
      </c>
      <c r="B137" s="56">
        <f t="shared" si="1"/>
        <v>10.318851158516171</v>
      </c>
      <c r="C137" s="56">
        <f t="shared" si="2"/>
        <v>10</v>
      </c>
      <c r="E137" s="56">
        <f t="shared" si="3"/>
        <v>10.454545454545453</v>
      </c>
      <c r="F137" s="56">
        <f t="shared" si="4"/>
        <v>5</v>
      </c>
      <c r="H137" s="2">
        <f t="shared" ref="H137:I137" si="8">ROUNDDOWN(B137,0)</f>
        <v>10</v>
      </c>
      <c r="I137" s="2">
        <f t="shared" si="8"/>
        <v>10</v>
      </c>
    </row>
    <row r="138" spans="1:9">
      <c r="A138" s="55">
        <v>0.25</v>
      </c>
      <c r="B138" s="56">
        <f t="shared" si="1"/>
        <v>8.0039227796510932</v>
      </c>
      <c r="C138" s="56">
        <f t="shared" si="2"/>
        <v>8</v>
      </c>
      <c r="E138" s="56">
        <f t="shared" si="3"/>
        <v>8.1777777777777771</v>
      </c>
      <c r="F138" s="56">
        <f t="shared" si="4"/>
        <v>4</v>
      </c>
      <c r="H138" s="2">
        <f t="shared" ref="H138:I138" si="9">ROUNDDOWN(B138,0)</f>
        <v>8</v>
      </c>
      <c r="I138" s="2">
        <f t="shared" si="9"/>
        <v>8</v>
      </c>
    </row>
    <row r="139" spans="1:9">
      <c r="A139" s="55">
        <v>0.3</v>
      </c>
      <c r="B139" s="56">
        <f t="shared" si="1"/>
        <v>6.4556962358128827</v>
      </c>
      <c r="C139" s="56">
        <f t="shared" si="2"/>
        <v>6.666666666666667</v>
      </c>
      <c r="E139" s="56">
        <f t="shared" si="3"/>
        <v>6.666666666666667</v>
      </c>
      <c r="F139" s="56">
        <f t="shared" si="4"/>
        <v>3.3333333333333335</v>
      </c>
      <c r="H139" s="2">
        <f t="shared" ref="H139:I139" si="10">ROUNDDOWN(B139,0)</f>
        <v>6</v>
      </c>
      <c r="I139" s="2">
        <f t="shared" si="10"/>
        <v>6</v>
      </c>
    </row>
    <row r="140" spans="1:9">
      <c r="A140" s="55">
        <v>0.35</v>
      </c>
      <c r="B140" s="56">
        <f t="shared" si="1"/>
        <v>5.3451170113251818</v>
      </c>
      <c r="C140" s="56">
        <f t="shared" si="2"/>
        <v>5.7142857142857144</v>
      </c>
      <c r="E140" s="56">
        <f t="shared" si="3"/>
        <v>5.5927051671732517</v>
      </c>
      <c r="F140" s="56">
        <f t="shared" si="4"/>
        <v>2.8571428571428572</v>
      </c>
      <c r="H140" s="2">
        <f t="shared" ref="H140:I140" si="11">ROUNDDOWN(B140,0)</f>
        <v>5</v>
      </c>
      <c r="I140" s="2">
        <f t="shared" si="11"/>
        <v>5</v>
      </c>
    </row>
    <row r="141" spans="1:9">
      <c r="A141" s="55">
        <v>0.4</v>
      </c>
      <c r="B141" s="56">
        <f t="shared" si="1"/>
        <v>4.5075755519438472</v>
      </c>
      <c r="C141" s="56">
        <f t="shared" si="2"/>
        <v>5</v>
      </c>
      <c r="E141" s="56">
        <f t="shared" si="3"/>
        <v>4.7916666666666661</v>
      </c>
      <c r="F141" s="56">
        <f t="shared" si="4"/>
        <v>2.5</v>
      </c>
      <c r="H141" s="2">
        <f t="shared" ref="H141:I141" si="12">ROUNDDOWN(B141,0)</f>
        <v>4</v>
      </c>
      <c r="I141" s="2">
        <f t="shared" si="12"/>
        <v>5</v>
      </c>
    </row>
    <row r="142" spans="1:9">
      <c r="A142" s="55">
        <v>0.45</v>
      </c>
      <c r="B142" s="56">
        <f t="shared" si="1"/>
        <v>3.8515265700914361</v>
      </c>
      <c r="C142" s="56">
        <f t="shared" si="2"/>
        <v>4.4444444444444446</v>
      </c>
      <c r="E142" s="56">
        <f t="shared" si="3"/>
        <v>4.1723356009070294</v>
      </c>
      <c r="F142" s="56">
        <f t="shared" si="4"/>
        <v>2.2222222222222223</v>
      </c>
      <c r="H142" s="2">
        <f t="shared" ref="H142:I142" si="13">ROUNDDOWN(B142,0)</f>
        <v>3</v>
      </c>
      <c r="I142" s="2">
        <f t="shared" si="13"/>
        <v>4</v>
      </c>
    </row>
    <row r="143" spans="1:9">
      <c r="A143" s="55">
        <v>0.5</v>
      </c>
      <c r="B143" s="56">
        <f t="shared" si="1"/>
        <v>3.3219280948873622</v>
      </c>
      <c r="C143" s="56">
        <f t="shared" si="2"/>
        <v>4</v>
      </c>
      <c r="E143" s="56">
        <f t="shared" si="3"/>
        <v>3.6799999999999997</v>
      </c>
      <c r="F143" s="56">
        <f t="shared" si="4"/>
        <v>2</v>
      </c>
      <c r="H143" s="2">
        <f t="shared" ref="H143:I143" si="14">ROUNDDOWN(B143,0)</f>
        <v>3</v>
      </c>
      <c r="I143" s="2">
        <f t="shared" si="14"/>
        <v>4</v>
      </c>
    </row>
    <row r="144" spans="1:9">
      <c r="A144" s="55">
        <v>0.55000000000000004</v>
      </c>
      <c r="B144" s="56">
        <f t="shared" si="1"/>
        <v>2.8836103946155038</v>
      </c>
      <c r="C144" s="56">
        <f t="shared" si="2"/>
        <v>3.6363636363636362</v>
      </c>
      <c r="E144" s="56">
        <f t="shared" si="3"/>
        <v>3.2798573975044558</v>
      </c>
      <c r="F144" s="56">
        <f t="shared" si="4"/>
        <v>1.8181818181818181</v>
      </c>
      <c r="H144" s="2">
        <f t="shared" ref="H144:I144" si="15">ROUNDDOWN(B144,0)</f>
        <v>2</v>
      </c>
      <c r="I144" s="2">
        <f t="shared" si="15"/>
        <v>3</v>
      </c>
    </row>
    <row r="145" spans="1:9">
      <c r="A145" s="55">
        <v>0.6</v>
      </c>
      <c r="B145" s="56">
        <f t="shared" si="1"/>
        <v>2.5129415947320601</v>
      </c>
      <c r="C145" s="56">
        <f t="shared" si="2"/>
        <v>3.3333333333333335</v>
      </c>
      <c r="E145" s="56">
        <f t="shared" si="3"/>
        <v>2.9487179487179485</v>
      </c>
      <c r="F145" s="56">
        <f t="shared" si="4"/>
        <v>1.6666666666666667</v>
      </c>
      <c r="H145" s="2">
        <f t="shared" ref="H145:I145" si="16">ROUNDDOWN(B145,0)</f>
        <v>2</v>
      </c>
      <c r="I145" s="2">
        <f t="shared" si="16"/>
        <v>3</v>
      </c>
    </row>
    <row r="146" spans="1:9">
      <c r="A146" s="55">
        <v>0.65</v>
      </c>
      <c r="B146" s="56">
        <f t="shared" si="1"/>
        <v>2.1933097419656695</v>
      </c>
      <c r="C146" s="56">
        <f t="shared" si="2"/>
        <v>3.0769230769230766</v>
      </c>
      <c r="E146" s="56">
        <f t="shared" si="3"/>
        <v>2.6705370101596517</v>
      </c>
      <c r="F146" s="56">
        <f t="shared" si="4"/>
        <v>1.5384615384615383</v>
      </c>
      <c r="H146" s="2">
        <f t="shared" ref="H146:I146" si="17">ROUNDDOWN(B146,0)</f>
        <v>2</v>
      </c>
      <c r="I146" s="2">
        <f t="shared" si="17"/>
        <v>3</v>
      </c>
    </row>
    <row r="147" spans="1:9">
      <c r="A147" s="55">
        <v>0.7</v>
      </c>
      <c r="B147" s="56">
        <f t="shared" si="1"/>
        <v>1.9124892893931986</v>
      </c>
      <c r="C147" s="56">
        <f t="shared" si="2"/>
        <v>2.8571428571428572</v>
      </c>
      <c r="E147" s="56">
        <f t="shared" si="3"/>
        <v>2.4338624338624339</v>
      </c>
      <c r="F147" s="56">
        <f t="shared" si="4"/>
        <v>1.4285714285714286</v>
      </c>
      <c r="H147" s="2">
        <f t="shared" ref="H147:I147" si="18">ROUNDDOWN(B147,0)</f>
        <v>1</v>
      </c>
      <c r="I147" s="2">
        <f t="shared" si="18"/>
        <v>2</v>
      </c>
    </row>
    <row r="148" spans="1:9">
      <c r="A148" s="55">
        <v>0.75</v>
      </c>
      <c r="B148" s="56">
        <f t="shared" si="1"/>
        <v>1.6609640474436811</v>
      </c>
      <c r="C148" s="56">
        <f t="shared" si="2"/>
        <v>2.6666666666666665</v>
      </c>
      <c r="E148" s="56">
        <f t="shared" si="3"/>
        <v>2.23030303030303</v>
      </c>
      <c r="F148" s="56">
        <f t="shared" si="4"/>
        <v>1.3333333333333333</v>
      </c>
      <c r="H148" s="2">
        <f t="shared" ref="H148:I148" si="19">ROUNDDOWN(B148,0)</f>
        <v>1</v>
      </c>
      <c r="I148" s="2">
        <f t="shared" si="19"/>
        <v>2</v>
      </c>
    </row>
    <row r="150" spans="1:9">
      <c r="D150" s="2">
        <f>PEARSON(C134:C148,B134:B148)</f>
        <v>0.99998713289692731</v>
      </c>
    </row>
  </sheetData>
  <conditionalFormatting sqref="A3:A121">
    <cfRule type="containsText" dxfId="0" priority="1" operator="containsText" text="NOT USED">
      <formula>NOT(ISERROR(SEARCH(("NOT USED"),(A3))))</formula>
    </cfRule>
  </conditionalFormatting>
  <pageMargins left="0" right="0" top="0" bottom="0" header="0" footer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M1000"/>
  <sheetViews>
    <sheetView workbookViewId="0"/>
  </sheetViews>
  <sheetFormatPr defaultColWidth="14.42578125" defaultRowHeight="15.75" customHeight="1"/>
  <cols>
    <col min="1" max="1" width="7.140625" customWidth="1"/>
    <col min="2" max="2" width="31.28515625" customWidth="1"/>
    <col min="3" max="3" width="39.7109375" customWidth="1"/>
    <col min="4" max="4" width="11" customWidth="1"/>
    <col min="5" max="5" width="11.5703125" customWidth="1"/>
    <col min="6" max="6" width="20.7109375" customWidth="1"/>
    <col min="7" max="8" width="10.140625" customWidth="1"/>
    <col min="9" max="9" width="17.28515625" customWidth="1"/>
    <col min="10" max="12" width="10.140625" customWidth="1"/>
    <col min="13" max="13" width="13.42578125" customWidth="1"/>
  </cols>
  <sheetData>
    <row r="1" spans="1:13" ht="56.25" customHeight="1">
      <c r="A1" s="7"/>
      <c r="B1" s="7" t="s">
        <v>31</v>
      </c>
      <c r="C1" s="7" t="s">
        <v>91</v>
      </c>
      <c r="D1" s="7" t="s">
        <v>101</v>
      </c>
      <c r="E1" s="7" t="s">
        <v>41</v>
      </c>
      <c r="F1" s="8"/>
      <c r="G1" s="8" t="s">
        <v>102</v>
      </c>
      <c r="H1" s="8" t="s">
        <v>44</v>
      </c>
      <c r="I1" s="8" t="s">
        <v>39</v>
      </c>
      <c r="J1" s="57" t="s">
        <v>103</v>
      </c>
      <c r="K1" s="57" t="s">
        <v>104</v>
      </c>
      <c r="L1" s="57" t="s">
        <v>105</v>
      </c>
      <c r="M1" s="58" t="s">
        <v>106</v>
      </c>
    </row>
    <row r="2" spans="1:13" ht="12.75">
      <c r="A2" s="20" t="e">
        <f>VLOOKUP(B2,IMAGES!B$12:J$148,10,TRUE)</f>
        <v>#REF!</v>
      </c>
      <c r="B2" s="20" t="s">
        <v>56</v>
      </c>
      <c r="C2" s="20" t="s">
        <v>107</v>
      </c>
      <c r="D2" s="20">
        <v>2020</v>
      </c>
      <c r="E2" s="14" t="s">
        <v>108</v>
      </c>
      <c r="F2" s="71" t="s">
        <v>109</v>
      </c>
      <c r="G2" s="72" t="s">
        <v>110</v>
      </c>
      <c r="H2" s="14"/>
      <c r="I2" s="12" t="s">
        <v>50</v>
      </c>
      <c r="J2" s="71"/>
      <c r="K2" s="71" t="s">
        <v>111</v>
      </c>
      <c r="L2" s="71"/>
      <c r="M2" s="14" t="s">
        <v>112</v>
      </c>
    </row>
    <row r="3" spans="1:13" ht="12.75">
      <c r="A3" s="20" t="e">
        <f>VLOOKUP(B3,IMAGES!B$12:J$148,10,TRUE)</f>
        <v>#REF!</v>
      </c>
      <c r="B3" s="20" t="s">
        <v>56</v>
      </c>
      <c r="C3" s="20" t="s">
        <v>113</v>
      </c>
      <c r="D3" s="20">
        <v>2020</v>
      </c>
      <c r="E3" s="14" t="s">
        <v>108</v>
      </c>
      <c r="F3" s="71" t="s">
        <v>109</v>
      </c>
      <c r="G3" s="72" t="s">
        <v>110</v>
      </c>
      <c r="H3" s="14"/>
      <c r="I3" s="12" t="s">
        <v>50</v>
      </c>
      <c r="J3" s="71"/>
      <c r="K3" s="71" t="s">
        <v>111</v>
      </c>
      <c r="L3" s="71"/>
      <c r="M3" s="14" t="s">
        <v>112</v>
      </c>
    </row>
    <row r="4" spans="1:13" ht="12.75">
      <c r="A4" s="20" t="e">
        <f>VLOOKUP(B4,IMAGES!B$12:J$148,10,TRUE)</f>
        <v>#REF!</v>
      </c>
      <c r="B4" s="20" t="s">
        <v>57</v>
      </c>
      <c r="C4" s="20" t="s">
        <v>114</v>
      </c>
      <c r="D4" s="20">
        <v>2020</v>
      </c>
      <c r="E4" s="70" t="s">
        <v>52</v>
      </c>
      <c r="F4" s="71" t="s">
        <v>115</v>
      </c>
      <c r="G4" s="72" t="s">
        <v>53</v>
      </c>
      <c r="H4" s="72">
        <v>43983</v>
      </c>
      <c r="I4" s="12" t="s">
        <v>50</v>
      </c>
      <c r="J4" s="71"/>
      <c r="K4" s="71" t="s">
        <v>116</v>
      </c>
      <c r="L4" s="71"/>
      <c r="M4" s="14" t="s">
        <v>117</v>
      </c>
    </row>
    <row r="5" spans="1:13" ht="12.75">
      <c r="A5" s="20" t="e">
        <f>VLOOKUP(B5,IMAGES!B$12:J$148,10,TRUE)</f>
        <v>#REF!</v>
      </c>
      <c r="B5" s="20" t="s">
        <v>57</v>
      </c>
      <c r="C5" s="20" t="s">
        <v>118</v>
      </c>
      <c r="D5" s="20">
        <v>2020</v>
      </c>
      <c r="E5" s="20" t="s">
        <v>108</v>
      </c>
      <c r="F5" s="71" t="s">
        <v>119</v>
      </c>
      <c r="G5" s="72" t="s">
        <v>120</v>
      </c>
      <c r="H5" s="15"/>
      <c r="I5" s="12" t="s">
        <v>50</v>
      </c>
      <c r="J5" s="15"/>
      <c r="K5" s="71" t="s">
        <v>111</v>
      </c>
      <c r="L5" s="15"/>
      <c r="M5" s="14" t="s">
        <v>117</v>
      </c>
    </row>
    <row r="6" spans="1:13" ht="12.75">
      <c r="A6" s="20" t="e">
        <f>VLOOKUP(B6,IMAGES!B$12:J$148,10,TRUE)</f>
        <v>#REF!</v>
      </c>
      <c r="B6" s="20" t="s">
        <v>57</v>
      </c>
      <c r="C6" s="20" t="s">
        <v>121</v>
      </c>
      <c r="D6" s="20">
        <v>2020</v>
      </c>
      <c r="E6" s="20" t="s">
        <v>108</v>
      </c>
      <c r="F6" s="71" t="s">
        <v>122</v>
      </c>
      <c r="G6" s="72" t="s">
        <v>123</v>
      </c>
      <c r="H6" s="15"/>
      <c r="I6" s="12" t="s">
        <v>50</v>
      </c>
      <c r="J6" s="15"/>
      <c r="K6" s="71" t="s">
        <v>111</v>
      </c>
      <c r="L6" s="15"/>
      <c r="M6" s="14" t="s">
        <v>117</v>
      </c>
    </row>
    <row r="7" spans="1:13" ht="12.75">
      <c r="A7" s="20" t="e">
        <f>VLOOKUP(B7,IMAGES!B$12:J$148,10,TRUE)</f>
        <v>#REF!</v>
      </c>
      <c r="B7" s="20" t="s">
        <v>57</v>
      </c>
      <c r="C7" s="20" t="s">
        <v>124</v>
      </c>
      <c r="D7" s="20">
        <v>2020</v>
      </c>
      <c r="E7" s="20" t="s">
        <v>108</v>
      </c>
      <c r="F7" s="71" t="s">
        <v>122</v>
      </c>
      <c r="G7" s="72" t="s">
        <v>123</v>
      </c>
      <c r="H7" s="15"/>
      <c r="I7" s="12" t="s">
        <v>50</v>
      </c>
      <c r="J7" s="15"/>
      <c r="K7" s="71" t="s">
        <v>111</v>
      </c>
      <c r="L7" s="15"/>
      <c r="M7" s="14" t="s">
        <v>117</v>
      </c>
    </row>
    <row r="8" spans="1:13" ht="12.75">
      <c r="A8" s="20" t="e">
        <f>VLOOKUP(B8,IMAGES!B$12:J$148,10,TRUE)</f>
        <v>#REF!</v>
      </c>
      <c r="B8" s="20" t="s">
        <v>57</v>
      </c>
      <c r="C8" s="20" t="s">
        <v>125</v>
      </c>
      <c r="D8" s="20">
        <v>2020</v>
      </c>
      <c r="E8" s="20" t="s">
        <v>108</v>
      </c>
      <c r="F8" s="71" t="s">
        <v>122</v>
      </c>
      <c r="G8" s="72" t="s">
        <v>123</v>
      </c>
      <c r="H8" s="15"/>
      <c r="I8" s="12" t="s">
        <v>50</v>
      </c>
      <c r="J8" s="15"/>
      <c r="K8" s="71" t="s">
        <v>111</v>
      </c>
      <c r="L8" s="15"/>
      <c r="M8" s="14" t="s">
        <v>117</v>
      </c>
    </row>
    <row r="9" spans="1:13" ht="12.75">
      <c r="A9" s="20" t="e">
        <f>VLOOKUP(B9,IMAGES!B$12:J$148,10,TRUE)</f>
        <v>#REF!</v>
      </c>
      <c r="B9" s="20" t="s">
        <v>57</v>
      </c>
      <c r="C9" s="20" t="s">
        <v>126</v>
      </c>
      <c r="D9" s="20">
        <v>2020</v>
      </c>
      <c r="E9" s="20" t="s">
        <v>108</v>
      </c>
      <c r="F9" s="71" t="s">
        <v>122</v>
      </c>
      <c r="G9" s="72" t="s">
        <v>123</v>
      </c>
      <c r="H9" s="15"/>
      <c r="I9" s="12" t="s">
        <v>50</v>
      </c>
      <c r="J9" s="15"/>
      <c r="K9" s="71" t="s">
        <v>111</v>
      </c>
      <c r="L9" s="15"/>
      <c r="M9" s="14" t="s">
        <v>117</v>
      </c>
    </row>
    <row r="10" spans="1:13" ht="12.75">
      <c r="A10" s="20" t="e">
        <f>VLOOKUP(B10,IMAGES!B$12:J$148,10,TRUE)</f>
        <v>#REF!</v>
      </c>
      <c r="B10" s="20" t="s">
        <v>57</v>
      </c>
      <c r="C10" s="20" t="s">
        <v>127</v>
      </c>
      <c r="D10" s="20">
        <v>2020</v>
      </c>
      <c r="E10" s="20" t="s">
        <v>108</v>
      </c>
      <c r="F10" s="71" t="s">
        <v>128</v>
      </c>
      <c r="G10" s="72" t="s">
        <v>129</v>
      </c>
      <c r="H10" s="15"/>
      <c r="I10" s="12" t="s">
        <v>50</v>
      </c>
      <c r="J10" s="15"/>
      <c r="K10" s="71" t="s">
        <v>111</v>
      </c>
      <c r="L10" s="15"/>
      <c r="M10" s="14" t="s">
        <v>117</v>
      </c>
    </row>
    <row r="11" spans="1:13" ht="12.75">
      <c r="A11" s="20" t="e">
        <f>VLOOKUP(B11,IMAGES!B$12:J$148,10,TRUE)</f>
        <v>#REF!</v>
      </c>
      <c r="B11" s="20" t="s">
        <v>57</v>
      </c>
      <c r="C11" s="20" t="s">
        <v>130</v>
      </c>
      <c r="D11" s="20">
        <v>2020</v>
      </c>
      <c r="E11" s="14" t="s">
        <v>108</v>
      </c>
      <c r="F11" s="71" t="s">
        <v>131</v>
      </c>
      <c r="G11" s="72" t="s">
        <v>132</v>
      </c>
      <c r="H11" s="14"/>
      <c r="I11" s="12" t="s">
        <v>50</v>
      </c>
      <c r="J11" s="71"/>
      <c r="K11" s="71" t="s">
        <v>111</v>
      </c>
      <c r="L11" s="71"/>
      <c r="M11" s="14" t="s">
        <v>117</v>
      </c>
    </row>
    <row r="12" spans="1:13" ht="12.75">
      <c r="A12" s="20" t="e">
        <f>VLOOKUP(B12,IMAGES!B$12:J$148,10,TRUE)</f>
        <v>#REF!</v>
      </c>
      <c r="B12" s="80" t="s">
        <v>57</v>
      </c>
      <c r="C12" s="20" t="s">
        <v>133</v>
      </c>
      <c r="D12" s="20">
        <v>2021</v>
      </c>
      <c r="E12" s="14" t="s">
        <v>134</v>
      </c>
      <c r="F12" s="71" t="s">
        <v>135</v>
      </c>
      <c r="G12" s="72" t="s">
        <v>136</v>
      </c>
      <c r="H12" s="2"/>
      <c r="I12" s="2" t="s">
        <v>50</v>
      </c>
      <c r="J12" s="59"/>
      <c r="K12" s="71" t="s">
        <v>111</v>
      </c>
      <c r="L12" s="2"/>
      <c r="M12" s="14" t="s">
        <v>117</v>
      </c>
    </row>
    <row r="13" spans="1:13" ht="12.75">
      <c r="A13" s="20" t="e">
        <f>VLOOKUP(B13,IMAGES!B$12:J$148,10,TRUE)</f>
        <v>#REF!</v>
      </c>
      <c r="B13" s="80" t="s">
        <v>57</v>
      </c>
      <c r="C13" s="20" t="s">
        <v>137</v>
      </c>
      <c r="D13" s="20">
        <v>2021</v>
      </c>
      <c r="E13" s="14" t="s">
        <v>138</v>
      </c>
      <c r="F13" s="71" t="s">
        <v>139</v>
      </c>
      <c r="G13" s="72" t="s">
        <v>140</v>
      </c>
      <c r="H13" s="2"/>
      <c r="I13" s="12" t="s">
        <v>141</v>
      </c>
      <c r="J13" s="59" t="s">
        <v>87</v>
      </c>
      <c r="K13" s="71" t="s">
        <v>111</v>
      </c>
      <c r="L13" s="2"/>
      <c r="M13" s="14" t="s">
        <v>117</v>
      </c>
    </row>
    <row r="14" spans="1:13" ht="12.75">
      <c r="A14" s="20" t="e">
        <f>VLOOKUP(B14,IMAGES!B$12:J$148,10,TRUE)</f>
        <v>#REF!</v>
      </c>
      <c r="B14" s="20" t="s">
        <v>58</v>
      </c>
      <c r="C14" s="20" t="s">
        <v>142</v>
      </c>
      <c r="D14" s="20">
        <v>2021</v>
      </c>
      <c r="E14" s="20" t="s">
        <v>134</v>
      </c>
      <c r="F14" s="71" t="s">
        <v>143</v>
      </c>
      <c r="G14" s="72" t="s">
        <v>144</v>
      </c>
      <c r="H14" s="15"/>
      <c r="I14" s="12"/>
      <c r="J14" s="15"/>
      <c r="K14" s="71" t="s">
        <v>111</v>
      </c>
      <c r="L14" s="15"/>
      <c r="M14" s="14" t="s">
        <v>145</v>
      </c>
    </row>
    <row r="15" spans="1:13" ht="12.75">
      <c r="A15" s="20" t="e">
        <f>VLOOKUP(B15,IMAGES!B$12:J$148,10,TRUE)</f>
        <v>#REF!</v>
      </c>
      <c r="B15" s="20" t="s">
        <v>58</v>
      </c>
      <c r="C15" s="20" t="s">
        <v>146</v>
      </c>
      <c r="D15" s="20">
        <v>2021</v>
      </c>
      <c r="E15" s="14" t="s">
        <v>108</v>
      </c>
      <c r="F15" s="71" t="s">
        <v>147</v>
      </c>
      <c r="G15" s="72" t="s">
        <v>148</v>
      </c>
      <c r="H15" s="14"/>
      <c r="I15" s="12" t="s">
        <v>50</v>
      </c>
      <c r="J15" s="15"/>
      <c r="K15" s="71" t="s">
        <v>111</v>
      </c>
      <c r="L15" s="14"/>
      <c r="M15" s="14" t="s">
        <v>145</v>
      </c>
    </row>
    <row r="16" spans="1:13" ht="12.75">
      <c r="A16" s="20" t="e">
        <f>VLOOKUP(B16,IMAGES!B$12:J$148,10,TRUE)</f>
        <v>#REF!</v>
      </c>
      <c r="B16" s="20" t="s">
        <v>149</v>
      </c>
      <c r="C16" s="20" t="s">
        <v>150</v>
      </c>
      <c r="D16" s="20">
        <v>2020</v>
      </c>
      <c r="E16" s="70" t="s">
        <v>151</v>
      </c>
      <c r="F16" s="71" t="s">
        <v>152</v>
      </c>
      <c r="G16" s="72" t="s">
        <v>153</v>
      </c>
      <c r="H16" s="71"/>
      <c r="I16" s="12" t="s">
        <v>50</v>
      </c>
      <c r="J16" s="71"/>
      <c r="K16" s="71" t="s">
        <v>116</v>
      </c>
      <c r="L16" s="71"/>
      <c r="M16" s="14" t="s">
        <v>154</v>
      </c>
    </row>
    <row r="17" spans="1:13" ht="12.75">
      <c r="A17" s="20" t="e">
        <f>VLOOKUP(B17,IMAGES!B$12:J$148,10,TRUE)</f>
        <v>#REF!</v>
      </c>
      <c r="B17" s="20" t="s">
        <v>155</v>
      </c>
      <c r="C17" s="20" t="s">
        <v>114</v>
      </c>
      <c r="D17" s="20">
        <v>2020</v>
      </c>
      <c r="E17" s="70" t="s">
        <v>52</v>
      </c>
      <c r="F17" s="71" t="s">
        <v>115</v>
      </c>
      <c r="G17" s="72" t="s">
        <v>53</v>
      </c>
      <c r="H17" s="72">
        <v>43983</v>
      </c>
      <c r="I17" s="12" t="s">
        <v>50</v>
      </c>
      <c r="J17" s="71"/>
      <c r="K17" s="71" t="s">
        <v>116</v>
      </c>
      <c r="L17" s="71"/>
      <c r="M17" s="14" t="s">
        <v>112</v>
      </c>
    </row>
    <row r="18" spans="1:13" ht="12.75">
      <c r="A18" s="20" t="e">
        <f>VLOOKUP(B18,IMAGES!B$12:J$148,10,TRUE)</f>
        <v>#REF!</v>
      </c>
      <c r="B18" s="20" t="s">
        <v>156</v>
      </c>
      <c r="C18" s="20" t="s">
        <v>157</v>
      </c>
      <c r="D18" s="20">
        <v>2020</v>
      </c>
      <c r="E18" s="70" t="s">
        <v>158</v>
      </c>
      <c r="F18" s="71" t="s">
        <v>159</v>
      </c>
      <c r="G18" s="72" t="s">
        <v>160</v>
      </c>
      <c r="H18" s="71"/>
      <c r="I18" s="12" t="s">
        <v>50</v>
      </c>
      <c r="J18" s="71"/>
      <c r="K18" s="71" t="s">
        <v>116</v>
      </c>
      <c r="L18" s="71"/>
      <c r="M18" s="14" t="s">
        <v>112</v>
      </c>
    </row>
    <row r="19" spans="1:13" ht="12.75">
      <c r="A19" s="20" t="e">
        <f>VLOOKUP(B19,IMAGES!B$12:J$148,10,TRUE)</f>
        <v>#REF!</v>
      </c>
      <c r="B19" s="20" t="s">
        <v>156</v>
      </c>
      <c r="C19" s="20" t="s">
        <v>161</v>
      </c>
      <c r="D19" s="20">
        <v>2020</v>
      </c>
      <c r="E19" s="14" t="s">
        <v>162</v>
      </c>
      <c r="F19" s="71" t="s">
        <v>163</v>
      </c>
      <c r="G19" s="72" t="s">
        <v>164</v>
      </c>
      <c r="H19" s="14"/>
      <c r="I19" s="12" t="s">
        <v>50</v>
      </c>
      <c r="J19" s="71"/>
      <c r="K19" s="71" t="s">
        <v>116</v>
      </c>
      <c r="L19" s="71"/>
      <c r="M19" s="14" t="s">
        <v>112</v>
      </c>
    </row>
    <row r="20" spans="1:13" ht="12.75">
      <c r="A20" s="20" t="e">
        <f>VLOOKUP(B20,IMAGES!B$12:J$148,10,TRUE)</f>
        <v>#REF!</v>
      </c>
      <c r="B20" s="20" t="s">
        <v>156</v>
      </c>
      <c r="C20" s="20" t="s">
        <v>165</v>
      </c>
      <c r="D20" s="20">
        <v>2020</v>
      </c>
      <c r="E20" s="20" t="s">
        <v>134</v>
      </c>
      <c r="F20" s="71" t="s">
        <v>166</v>
      </c>
      <c r="G20" s="72" t="s">
        <v>167</v>
      </c>
      <c r="H20" s="15"/>
      <c r="I20" s="12" t="s">
        <v>50</v>
      </c>
      <c r="J20" s="15"/>
      <c r="K20" s="71" t="s">
        <v>111</v>
      </c>
      <c r="L20" s="15"/>
      <c r="M20" s="14" t="s">
        <v>112</v>
      </c>
    </row>
    <row r="21" spans="1:13" ht="12.75">
      <c r="A21" s="20" t="e">
        <f>VLOOKUP(B21,IMAGES!B$12:J$148,10,TRUE)</f>
        <v>#REF!</v>
      </c>
      <c r="B21" s="20" t="s">
        <v>168</v>
      </c>
      <c r="C21" s="20" t="s">
        <v>169</v>
      </c>
      <c r="D21" s="20">
        <v>2020</v>
      </c>
      <c r="E21" s="14" t="s">
        <v>108</v>
      </c>
      <c r="F21" s="71" t="s">
        <v>109</v>
      </c>
      <c r="G21" s="72" t="s">
        <v>110</v>
      </c>
      <c r="H21" s="14"/>
      <c r="I21" s="12" t="s">
        <v>50</v>
      </c>
      <c r="J21" s="71"/>
      <c r="K21" s="71" t="s">
        <v>111</v>
      </c>
      <c r="L21" s="71"/>
      <c r="M21" s="14" t="s">
        <v>170</v>
      </c>
    </row>
    <row r="22" spans="1:13" ht="12.75">
      <c r="A22" s="20" t="e">
        <f>VLOOKUP(B22,IMAGES!B$12:J$148,10,TRUE)</f>
        <v>#REF!</v>
      </c>
      <c r="B22" s="20" t="s">
        <v>171</v>
      </c>
      <c r="C22" s="20" t="s">
        <v>172</v>
      </c>
      <c r="D22" s="20">
        <v>2020</v>
      </c>
      <c r="E22" s="14" t="s">
        <v>108</v>
      </c>
      <c r="F22" s="71" t="s">
        <v>173</v>
      </c>
      <c r="G22" s="72" t="s">
        <v>174</v>
      </c>
      <c r="H22" s="14"/>
      <c r="I22" s="12" t="s">
        <v>50</v>
      </c>
      <c r="J22" s="15"/>
      <c r="K22" s="71" t="s">
        <v>111</v>
      </c>
      <c r="L22" s="14"/>
      <c r="M22" s="14" t="s">
        <v>145</v>
      </c>
    </row>
    <row r="23" spans="1:13" ht="12.75">
      <c r="A23" s="20" t="e">
        <f>VLOOKUP(B23,IMAGES!B$12:J$148,10,TRUE)</f>
        <v>#REF!</v>
      </c>
      <c r="B23" s="20" t="s">
        <v>171</v>
      </c>
      <c r="C23" s="20" t="s">
        <v>175</v>
      </c>
      <c r="D23" s="20">
        <v>2020</v>
      </c>
      <c r="E23" s="14" t="s">
        <v>108</v>
      </c>
      <c r="F23" s="71" t="s">
        <v>173</v>
      </c>
      <c r="G23" s="72" t="s">
        <v>174</v>
      </c>
      <c r="H23" s="14"/>
      <c r="I23" s="12" t="s">
        <v>50</v>
      </c>
      <c r="J23" s="15"/>
      <c r="K23" s="71" t="s">
        <v>111</v>
      </c>
      <c r="L23" s="14"/>
      <c r="M23" s="14" t="s">
        <v>145</v>
      </c>
    </row>
    <row r="24" spans="1:13" ht="12.75">
      <c r="A24" s="20" t="e">
        <f>VLOOKUP(B24,IMAGES!B$12:J$148,10,TRUE)</f>
        <v>#REF!</v>
      </c>
      <c r="B24" s="20" t="s">
        <v>171</v>
      </c>
      <c r="C24" s="20" t="s">
        <v>176</v>
      </c>
      <c r="D24" s="20">
        <v>2020</v>
      </c>
      <c r="E24" s="14" t="s">
        <v>108</v>
      </c>
      <c r="F24" s="71" t="s">
        <v>173</v>
      </c>
      <c r="G24" s="72" t="s">
        <v>174</v>
      </c>
      <c r="H24" s="14"/>
      <c r="I24" s="12" t="s">
        <v>177</v>
      </c>
      <c r="J24" s="15" t="s">
        <v>87</v>
      </c>
      <c r="K24" s="71" t="s">
        <v>111</v>
      </c>
      <c r="L24" s="14"/>
      <c r="M24" s="14" t="s">
        <v>145</v>
      </c>
    </row>
    <row r="25" spans="1:13" ht="12.75">
      <c r="A25" s="20" t="e">
        <f>VLOOKUP(B25,IMAGES!B$12:J$148,10,TRUE)</f>
        <v>#REF!</v>
      </c>
      <c r="B25" s="20" t="s">
        <v>171</v>
      </c>
      <c r="C25" s="20" t="s">
        <v>178</v>
      </c>
      <c r="D25" s="20">
        <v>2020</v>
      </c>
      <c r="E25" s="14" t="s">
        <v>108</v>
      </c>
      <c r="F25" s="71" t="s">
        <v>173</v>
      </c>
      <c r="G25" s="72" t="s">
        <v>174</v>
      </c>
      <c r="H25" s="14"/>
      <c r="I25" s="12"/>
      <c r="J25" s="15"/>
      <c r="K25" s="71" t="s">
        <v>111</v>
      </c>
      <c r="L25" s="14"/>
      <c r="M25" s="14" t="s">
        <v>145</v>
      </c>
    </row>
    <row r="26" spans="1:13" ht="12.75">
      <c r="A26" s="20" t="e">
        <f>VLOOKUP(B26,IMAGES!B$12:J$148,10,TRUE)</f>
        <v>#REF!</v>
      </c>
      <c r="B26" s="20" t="s">
        <v>179</v>
      </c>
      <c r="C26" s="20" t="s">
        <v>180</v>
      </c>
      <c r="D26" s="20">
        <v>2021</v>
      </c>
      <c r="E26" s="20" t="s">
        <v>134</v>
      </c>
      <c r="F26" s="71" t="s">
        <v>143</v>
      </c>
      <c r="G26" s="72" t="s">
        <v>144</v>
      </c>
      <c r="H26" s="15"/>
      <c r="I26" s="12"/>
      <c r="J26" s="15"/>
      <c r="K26" s="71" t="s">
        <v>111</v>
      </c>
      <c r="L26" s="15"/>
      <c r="M26" s="14" t="s">
        <v>112</v>
      </c>
    </row>
    <row r="27" spans="1:13" ht="12.75">
      <c r="A27" s="20" t="e">
        <f>VLOOKUP(B27,IMAGES!B$12:J$148,10,TRUE)</f>
        <v>#REF!</v>
      </c>
      <c r="B27" s="20" t="s">
        <v>179</v>
      </c>
      <c r="C27" s="20" t="s">
        <v>142</v>
      </c>
      <c r="D27" s="20">
        <v>2021</v>
      </c>
      <c r="E27" s="20" t="s">
        <v>134</v>
      </c>
      <c r="F27" s="71" t="s">
        <v>143</v>
      </c>
      <c r="G27" s="72" t="s">
        <v>144</v>
      </c>
      <c r="H27" s="15"/>
      <c r="I27" s="12"/>
      <c r="J27" s="15"/>
      <c r="K27" s="71" t="s">
        <v>111</v>
      </c>
      <c r="L27" s="15"/>
      <c r="M27" s="14" t="s">
        <v>112</v>
      </c>
    </row>
    <row r="28" spans="1:13" ht="12.75">
      <c r="A28" s="20" t="e">
        <f>VLOOKUP(B28,IMAGES!B$12:J$148,10,TRUE)</f>
        <v>#REF!</v>
      </c>
      <c r="B28" s="20" t="s">
        <v>179</v>
      </c>
      <c r="C28" s="20" t="s">
        <v>181</v>
      </c>
      <c r="D28" s="20">
        <v>2021</v>
      </c>
      <c r="E28" s="14" t="s">
        <v>182</v>
      </c>
      <c r="F28" s="71" t="s">
        <v>183</v>
      </c>
      <c r="G28" s="72" t="s">
        <v>184</v>
      </c>
      <c r="H28" s="14"/>
      <c r="I28" s="12" t="s">
        <v>50</v>
      </c>
      <c r="J28" s="15"/>
      <c r="K28" s="71" t="s">
        <v>111</v>
      </c>
      <c r="L28" s="14"/>
      <c r="M28" s="14" t="s">
        <v>112</v>
      </c>
    </row>
    <row r="29" spans="1:13" ht="12.75">
      <c r="A29" s="20" t="e">
        <f>VLOOKUP(B29,IMAGES!B$12:J$148,10,TRUE)</f>
        <v>#REF!</v>
      </c>
      <c r="B29" s="80" t="s">
        <v>179</v>
      </c>
      <c r="C29" s="20" t="s">
        <v>185</v>
      </c>
      <c r="D29" s="20">
        <v>2021</v>
      </c>
      <c r="E29" s="14" t="s">
        <v>134</v>
      </c>
      <c r="F29" s="71" t="s">
        <v>135</v>
      </c>
      <c r="G29" s="72" t="s">
        <v>136</v>
      </c>
      <c r="H29" s="2"/>
      <c r="I29" s="2" t="s">
        <v>50</v>
      </c>
      <c r="J29" s="59"/>
      <c r="K29" s="71" t="s">
        <v>111</v>
      </c>
      <c r="L29" s="2"/>
      <c r="M29" s="14" t="s">
        <v>112</v>
      </c>
    </row>
    <row r="30" spans="1:13" ht="12.75">
      <c r="A30" s="20" t="e">
        <f>VLOOKUP(B30,IMAGES!B$12:J$148,10,TRUE)</f>
        <v>#REF!</v>
      </c>
      <c r="B30" s="80" t="s">
        <v>179</v>
      </c>
      <c r="C30" s="20" t="s">
        <v>137</v>
      </c>
      <c r="D30" s="20">
        <v>2021</v>
      </c>
      <c r="E30" s="14" t="s">
        <v>138</v>
      </c>
      <c r="F30" s="71" t="s">
        <v>139</v>
      </c>
      <c r="G30" s="72" t="s">
        <v>140</v>
      </c>
      <c r="H30" s="2"/>
      <c r="I30" s="2" t="s">
        <v>50</v>
      </c>
      <c r="J30" s="59"/>
      <c r="K30" s="71" t="s">
        <v>111</v>
      </c>
      <c r="L30" s="2"/>
      <c r="M30" s="14" t="s">
        <v>112</v>
      </c>
    </row>
    <row r="31" spans="1:13" ht="12.75">
      <c r="A31" s="20" t="e">
        <f>VLOOKUP(B31,IMAGES!B$12:J$148,10,TRUE)</f>
        <v>#REF!</v>
      </c>
      <c r="B31" s="20" t="s">
        <v>186</v>
      </c>
      <c r="C31" s="20" t="s">
        <v>157</v>
      </c>
      <c r="D31" s="20">
        <v>2020</v>
      </c>
      <c r="E31" s="70" t="s">
        <v>158</v>
      </c>
      <c r="F31" s="71" t="s">
        <v>159</v>
      </c>
      <c r="G31" s="72" t="s">
        <v>160</v>
      </c>
      <c r="H31" s="71"/>
      <c r="I31" s="12" t="s">
        <v>50</v>
      </c>
      <c r="J31" s="71"/>
      <c r="K31" s="71" t="s">
        <v>116</v>
      </c>
      <c r="L31" s="71"/>
      <c r="M31" s="14" t="s">
        <v>187</v>
      </c>
    </row>
    <row r="32" spans="1:13" ht="12.75">
      <c r="A32" s="20" t="e">
        <f>VLOOKUP(B32,IMAGES!B$12:J$148,10,TRUE)</f>
        <v>#REF!</v>
      </c>
      <c r="B32" s="20" t="s">
        <v>186</v>
      </c>
      <c r="C32" s="20" t="s">
        <v>188</v>
      </c>
      <c r="D32" s="20">
        <v>2020</v>
      </c>
      <c r="E32" s="70" t="s">
        <v>108</v>
      </c>
      <c r="F32" s="71" t="s">
        <v>189</v>
      </c>
      <c r="G32" s="72" t="s">
        <v>190</v>
      </c>
      <c r="H32" s="71"/>
      <c r="I32" s="12" t="s">
        <v>50</v>
      </c>
      <c r="J32" s="71"/>
      <c r="K32" s="71" t="s">
        <v>116</v>
      </c>
      <c r="L32" s="71"/>
      <c r="M32" s="14" t="s">
        <v>145</v>
      </c>
    </row>
    <row r="33" spans="1:13" ht="12.75">
      <c r="A33" s="20" t="e">
        <f>VLOOKUP(B33,IMAGES!B$12:J$148,10,TRUE)</f>
        <v>#REF!</v>
      </c>
      <c r="B33" s="20" t="s">
        <v>186</v>
      </c>
      <c r="C33" s="20" t="s">
        <v>191</v>
      </c>
      <c r="D33" s="20">
        <v>2020</v>
      </c>
      <c r="E33" s="70" t="s">
        <v>108</v>
      </c>
      <c r="F33" s="71" t="s">
        <v>189</v>
      </c>
      <c r="G33" s="72" t="s">
        <v>190</v>
      </c>
      <c r="H33" s="71"/>
      <c r="I33" s="12" t="s">
        <v>50</v>
      </c>
      <c r="J33" s="71"/>
      <c r="K33" s="71" t="s">
        <v>116</v>
      </c>
      <c r="L33" s="71"/>
      <c r="M33" s="14" t="s">
        <v>145</v>
      </c>
    </row>
    <row r="34" spans="1:13" ht="12.75">
      <c r="A34" s="20" t="e">
        <f>VLOOKUP(B34,IMAGES!B$12:J$148,10,TRUE)</f>
        <v>#REF!</v>
      </c>
      <c r="B34" s="20" t="s">
        <v>186</v>
      </c>
      <c r="C34" s="20" t="s">
        <v>192</v>
      </c>
      <c r="D34" s="20">
        <v>2020</v>
      </c>
      <c r="E34" s="14" t="s">
        <v>108</v>
      </c>
      <c r="F34" s="71" t="s">
        <v>109</v>
      </c>
      <c r="G34" s="72" t="s">
        <v>110</v>
      </c>
      <c r="H34" s="14"/>
      <c r="I34" s="12" t="s">
        <v>50</v>
      </c>
      <c r="J34" s="71"/>
      <c r="K34" s="71" t="s">
        <v>111</v>
      </c>
      <c r="L34" s="71"/>
      <c r="M34" s="14" t="s">
        <v>145</v>
      </c>
    </row>
    <row r="35" spans="1:13" ht="12.75">
      <c r="A35" s="20" t="e">
        <f>VLOOKUP(B35,IMAGES!B$12:J$148,10,TRUE)</f>
        <v>#REF!</v>
      </c>
      <c r="B35" s="20" t="s">
        <v>186</v>
      </c>
      <c r="C35" s="20" t="s">
        <v>175</v>
      </c>
      <c r="D35" s="20">
        <v>2020</v>
      </c>
      <c r="E35" s="14" t="s">
        <v>108</v>
      </c>
      <c r="F35" s="71" t="s">
        <v>173</v>
      </c>
      <c r="G35" s="72" t="s">
        <v>174</v>
      </c>
      <c r="H35" s="14"/>
      <c r="I35" s="12" t="s">
        <v>50</v>
      </c>
      <c r="J35" s="15"/>
      <c r="K35" s="71" t="s">
        <v>111</v>
      </c>
      <c r="L35" s="14"/>
      <c r="M35" s="14" t="s">
        <v>145</v>
      </c>
    </row>
    <row r="36" spans="1:13" ht="12.75">
      <c r="A36" s="20" t="e">
        <f>VLOOKUP(B36,IMAGES!B$12:J$148,10,TRUE)</f>
        <v>#REF!</v>
      </c>
      <c r="B36" s="20" t="s">
        <v>186</v>
      </c>
      <c r="C36" s="20" t="s">
        <v>193</v>
      </c>
      <c r="D36" s="20">
        <v>2020</v>
      </c>
      <c r="E36" s="14" t="s">
        <v>108</v>
      </c>
      <c r="F36" s="71" t="s">
        <v>173</v>
      </c>
      <c r="G36" s="72" t="s">
        <v>174</v>
      </c>
      <c r="H36" s="14"/>
      <c r="I36" s="12" t="s">
        <v>50</v>
      </c>
      <c r="J36" s="15"/>
      <c r="K36" s="71" t="s">
        <v>111</v>
      </c>
      <c r="L36" s="14"/>
      <c r="M36" s="14" t="s">
        <v>145</v>
      </c>
    </row>
    <row r="37" spans="1:13" ht="12.75">
      <c r="A37" s="20" t="e">
        <f>VLOOKUP(B37,IMAGES!B$12:J$148,10,TRUE)</f>
        <v>#REF!</v>
      </c>
      <c r="B37" s="20" t="s">
        <v>194</v>
      </c>
      <c r="C37" s="20" t="s">
        <v>161</v>
      </c>
      <c r="D37" s="20">
        <v>2020</v>
      </c>
      <c r="E37" s="14" t="s">
        <v>162</v>
      </c>
      <c r="F37" s="71" t="s">
        <v>163</v>
      </c>
      <c r="G37" s="72" t="s">
        <v>164</v>
      </c>
      <c r="H37" s="14"/>
      <c r="I37" s="12" t="s">
        <v>50</v>
      </c>
      <c r="J37" s="71"/>
      <c r="K37" s="71" t="s">
        <v>116</v>
      </c>
      <c r="L37" s="71"/>
      <c r="M37" s="14" t="s">
        <v>112</v>
      </c>
    </row>
    <row r="38" spans="1:13" ht="12.75">
      <c r="A38" s="20" t="e">
        <f>VLOOKUP(B38,IMAGES!B$12:J$148,10,TRUE)</f>
        <v>#REF!</v>
      </c>
      <c r="B38" s="20" t="s">
        <v>194</v>
      </c>
      <c r="C38" s="20" t="s">
        <v>195</v>
      </c>
      <c r="D38" s="20">
        <v>2020</v>
      </c>
      <c r="E38" s="14" t="s">
        <v>196</v>
      </c>
      <c r="F38" s="71" t="s">
        <v>197</v>
      </c>
      <c r="G38" s="72" t="s">
        <v>198</v>
      </c>
      <c r="H38" s="15"/>
      <c r="I38" s="12" t="s">
        <v>50</v>
      </c>
      <c r="J38" s="15"/>
      <c r="K38" s="71" t="s">
        <v>116</v>
      </c>
      <c r="L38" s="15"/>
      <c r="M38" s="14" t="s">
        <v>112</v>
      </c>
    </row>
    <row r="39" spans="1:13" ht="12.75">
      <c r="A39" s="20" t="e">
        <f>VLOOKUP(B39,IMAGES!B$12:J$148,10,TRUE)</f>
        <v>#REF!</v>
      </c>
      <c r="B39" s="20" t="s">
        <v>194</v>
      </c>
      <c r="C39" s="20" t="s">
        <v>165</v>
      </c>
      <c r="D39" s="20">
        <v>2020</v>
      </c>
      <c r="E39" s="20" t="s">
        <v>134</v>
      </c>
      <c r="F39" s="71" t="s">
        <v>166</v>
      </c>
      <c r="G39" s="72" t="s">
        <v>167</v>
      </c>
      <c r="H39" s="15"/>
      <c r="I39" s="12" t="s">
        <v>199</v>
      </c>
      <c r="J39" s="15" t="s">
        <v>87</v>
      </c>
      <c r="K39" s="71" t="s">
        <v>111</v>
      </c>
      <c r="L39" s="15"/>
      <c r="M39" s="14" t="s">
        <v>112</v>
      </c>
    </row>
    <row r="40" spans="1:13" ht="12.75">
      <c r="A40" s="20" t="e">
        <f>VLOOKUP(B40,IMAGES!B$12:J$148,10,TRUE)</f>
        <v>#REF!</v>
      </c>
      <c r="B40" s="20" t="s">
        <v>200</v>
      </c>
      <c r="C40" s="20" t="s">
        <v>201</v>
      </c>
      <c r="D40" s="20">
        <v>2020</v>
      </c>
      <c r="E40" s="14" t="s">
        <v>108</v>
      </c>
      <c r="F40" s="71" t="s">
        <v>202</v>
      </c>
      <c r="G40" s="72" t="s">
        <v>203</v>
      </c>
      <c r="H40" s="14"/>
      <c r="I40" s="12" t="s">
        <v>50</v>
      </c>
      <c r="J40" s="15"/>
      <c r="K40" s="71" t="s">
        <v>111</v>
      </c>
      <c r="L40" s="14"/>
      <c r="M40" s="14" t="s">
        <v>170</v>
      </c>
    </row>
    <row r="41" spans="1:13" ht="12.75">
      <c r="A41" s="20" t="e">
        <f>VLOOKUP(B41,IMAGES!B$12:J$148,10,TRUE)</f>
        <v>#REF!</v>
      </c>
      <c r="B41" s="20" t="s">
        <v>200</v>
      </c>
      <c r="C41" s="20" t="s">
        <v>204</v>
      </c>
      <c r="D41" s="20">
        <v>2020</v>
      </c>
      <c r="E41" s="14" t="s">
        <v>108</v>
      </c>
      <c r="F41" s="71" t="s">
        <v>202</v>
      </c>
      <c r="G41" s="72" t="s">
        <v>203</v>
      </c>
      <c r="H41" s="14"/>
      <c r="I41" s="12" t="s">
        <v>50</v>
      </c>
      <c r="J41" s="15"/>
      <c r="K41" s="71" t="s">
        <v>111</v>
      </c>
      <c r="L41" s="14"/>
      <c r="M41" s="14" t="s">
        <v>170</v>
      </c>
    </row>
    <row r="42" spans="1:13" ht="12.75">
      <c r="A42" s="20" t="e">
        <f>VLOOKUP(B42,IMAGES!B$12:J$148,10,TRUE)</f>
        <v>#REF!</v>
      </c>
      <c r="B42" s="20" t="s">
        <v>205</v>
      </c>
      <c r="C42" s="20" t="s">
        <v>206</v>
      </c>
      <c r="D42" s="20">
        <v>2020</v>
      </c>
      <c r="E42" s="70" t="s">
        <v>207</v>
      </c>
      <c r="F42" s="71" t="s">
        <v>208</v>
      </c>
      <c r="G42" s="72" t="s">
        <v>209</v>
      </c>
      <c r="H42" s="71"/>
      <c r="I42" s="12" t="s">
        <v>50</v>
      </c>
      <c r="J42" s="71"/>
      <c r="K42" s="71" t="s">
        <v>116</v>
      </c>
      <c r="L42" s="71"/>
      <c r="M42" s="14" t="s">
        <v>210</v>
      </c>
    </row>
    <row r="43" spans="1:13" ht="17.25" customHeight="1">
      <c r="A43" s="20" t="e">
        <f>VLOOKUP(B43,IMAGES!B$12:J$148,10,TRUE)</f>
        <v>#REF!</v>
      </c>
      <c r="B43" s="20" t="s">
        <v>211</v>
      </c>
      <c r="C43" s="20" t="s">
        <v>180</v>
      </c>
      <c r="D43" s="20">
        <v>2021</v>
      </c>
      <c r="E43" s="20" t="s">
        <v>134</v>
      </c>
      <c r="F43" s="71" t="s">
        <v>143</v>
      </c>
      <c r="G43" s="72" t="s">
        <v>144</v>
      </c>
      <c r="H43" s="15"/>
      <c r="I43" s="12"/>
      <c r="J43" s="15"/>
      <c r="K43" s="71" t="s">
        <v>111</v>
      </c>
      <c r="L43" s="15"/>
      <c r="M43" s="14" t="s">
        <v>145</v>
      </c>
    </row>
    <row r="44" spans="1:13" ht="17.25" customHeight="1">
      <c r="A44" s="20" t="e">
        <f>VLOOKUP(B44,IMAGES!B$12:J$148,10,TRUE)</f>
        <v>#REF!</v>
      </c>
      <c r="B44" s="20" t="s">
        <v>211</v>
      </c>
      <c r="C44" s="20" t="s">
        <v>212</v>
      </c>
      <c r="D44" s="20">
        <v>2021</v>
      </c>
      <c r="E44" s="20" t="s">
        <v>134</v>
      </c>
      <c r="F44" s="71" t="s">
        <v>143</v>
      </c>
      <c r="G44" s="72" t="s">
        <v>144</v>
      </c>
      <c r="H44" s="15"/>
      <c r="I44" s="12"/>
      <c r="J44" s="15"/>
      <c r="K44" s="71" t="s">
        <v>111</v>
      </c>
      <c r="L44" s="15"/>
      <c r="M44" s="14" t="s">
        <v>145</v>
      </c>
    </row>
    <row r="45" spans="1:13" ht="17.25" customHeight="1">
      <c r="A45" s="20" t="e">
        <f>VLOOKUP(B45,IMAGES!B$12:J$148,10,TRUE)</f>
        <v>#REF!</v>
      </c>
      <c r="B45" s="20" t="s">
        <v>211</v>
      </c>
      <c r="C45" s="20" t="s">
        <v>142</v>
      </c>
      <c r="D45" s="20">
        <v>2021</v>
      </c>
      <c r="E45" s="20" t="s">
        <v>134</v>
      </c>
      <c r="F45" s="71" t="s">
        <v>143</v>
      </c>
      <c r="G45" s="72" t="s">
        <v>144</v>
      </c>
      <c r="H45" s="15"/>
      <c r="I45" s="12"/>
      <c r="J45" s="15"/>
      <c r="K45" s="71" t="s">
        <v>111</v>
      </c>
      <c r="L45" s="15"/>
      <c r="M45" s="14" t="s">
        <v>145</v>
      </c>
    </row>
    <row r="46" spans="1:13" ht="17.25" customHeight="1">
      <c r="A46" s="20" t="e">
        <f>VLOOKUP(B46,IMAGES!B$12:J$148,10,TRUE)</f>
        <v>#REF!</v>
      </c>
      <c r="B46" s="20" t="s">
        <v>211</v>
      </c>
      <c r="C46" s="20" t="s">
        <v>213</v>
      </c>
      <c r="D46" s="20">
        <v>2021</v>
      </c>
      <c r="E46" s="14" t="s">
        <v>108</v>
      </c>
      <c r="F46" s="71" t="s">
        <v>147</v>
      </c>
      <c r="G46" s="72" t="s">
        <v>148</v>
      </c>
      <c r="H46" s="14"/>
      <c r="I46" s="12" t="s">
        <v>50</v>
      </c>
      <c r="J46" s="15"/>
      <c r="K46" s="71" t="s">
        <v>111</v>
      </c>
      <c r="L46" s="14"/>
      <c r="M46" s="14" t="s">
        <v>145</v>
      </c>
    </row>
    <row r="47" spans="1:13" ht="12.75">
      <c r="A47" s="20" t="e">
        <f>VLOOKUP(B47,IMAGES!B$12:J$148,10,TRUE)</f>
        <v>#REF!</v>
      </c>
      <c r="B47" s="80" t="s">
        <v>211</v>
      </c>
      <c r="C47" s="20" t="s">
        <v>185</v>
      </c>
      <c r="D47" s="20">
        <v>2021</v>
      </c>
      <c r="E47" s="14" t="s">
        <v>134</v>
      </c>
      <c r="F47" s="71" t="s">
        <v>135</v>
      </c>
      <c r="G47" s="72" t="s">
        <v>136</v>
      </c>
      <c r="H47" s="2"/>
      <c r="I47" s="2" t="s">
        <v>50</v>
      </c>
      <c r="J47" s="59"/>
      <c r="K47" s="71" t="s">
        <v>111</v>
      </c>
      <c r="L47" s="2"/>
      <c r="M47" s="14" t="s">
        <v>112</v>
      </c>
    </row>
    <row r="48" spans="1:13" ht="12.75">
      <c r="A48" s="20" t="e">
        <f>VLOOKUP(B48,IMAGES!B$12:J$148,10,TRUE)</f>
        <v>#REF!</v>
      </c>
      <c r="B48" s="20" t="s">
        <v>214</v>
      </c>
      <c r="C48" s="20" t="s">
        <v>215</v>
      </c>
      <c r="D48" s="20">
        <v>2020</v>
      </c>
      <c r="E48" s="14" t="s">
        <v>134</v>
      </c>
      <c r="F48" s="71" t="s">
        <v>216</v>
      </c>
      <c r="G48" s="72" t="s">
        <v>217</v>
      </c>
      <c r="H48" s="14"/>
      <c r="I48" s="12" t="s">
        <v>218</v>
      </c>
      <c r="J48" s="15" t="s">
        <v>87</v>
      </c>
      <c r="K48" s="71" t="s">
        <v>111</v>
      </c>
      <c r="L48" s="14"/>
      <c r="M48" s="14" t="s">
        <v>145</v>
      </c>
    </row>
    <row r="49" spans="1:13" ht="12.75">
      <c r="A49" s="20" t="e">
        <f>VLOOKUP(B49,IMAGES!B$12:J$148,10,TRUE)</f>
        <v>#REF!</v>
      </c>
      <c r="B49" s="20" t="s">
        <v>214</v>
      </c>
      <c r="C49" s="20" t="s">
        <v>219</v>
      </c>
      <c r="D49" s="20">
        <v>2020</v>
      </c>
      <c r="E49" s="14" t="s">
        <v>52</v>
      </c>
      <c r="F49" s="71" t="s">
        <v>220</v>
      </c>
      <c r="G49" s="72" t="s">
        <v>221</v>
      </c>
      <c r="H49" s="14" t="s">
        <v>222</v>
      </c>
      <c r="I49" s="12" t="s">
        <v>50</v>
      </c>
      <c r="J49" s="15"/>
      <c r="K49" s="71" t="s">
        <v>111</v>
      </c>
      <c r="L49" s="14"/>
      <c r="M49" s="14" t="s">
        <v>117</v>
      </c>
    </row>
    <row r="50" spans="1:13" ht="12.75">
      <c r="A50" s="20" t="e">
        <f>VLOOKUP(B50,IMAGES!B$12:J$148,10,TRUE)</f>
        <v>#REF!</v>
      </c>
      <c r="B50" s="20" t="s">
        <v>214</v>
      </c>
      <c r="C50" s="20" t="s">
        <v>223</v>
      </c>
      <c r="D50" s="20">
        <v>2020</v>
      </c>
      <c r="E50" s="14" t="s">
        <v>52</v>
      </c>
      <c r="F50" s="71" t="s">
        <v>220</v>
      </c>
      <c r="G50" s="72" t="s">
        <v>221</v>
      </c>
      <c r="H50" s="14" t="s">
        <v>224</v>
      </c>
      <c r="I50" s="12" t="s">
        <v>50</v>
      </c>
      <c r="J50" s="15"/>
      <c r="K50" s="71" t="s">
        <v>111</v>
      </c>
      <c r="L50" s="14"/>
      <c r="M50" s="14" t="s">
        <v>117</v>
      </c>
    </row>
    <row r="51" spans="1:13" ht="12.75">
      <c r="A51" s="20" t="e">
        <f>VLOOKUP(B51,IMAGES!B$12:J$148,10,TRUE)</f>
        <v>#REF!</v>
      </c>
      <c r="B51" s="20" t="s">
        <v>214</v>
      </c>
      <c r="C51" s="20" t="s">
        <v>225</v>
      </c>
      <c r="D51" s="20">
        <v>2020</v>
      </c>
      <c r="E51" s="14" t="s">
        <v>52</v>
      </c>
      <c r="F51" s="71" t="s">
        <v>220</v>
      </c>
      <c r="G51" s="72" t="s">
        <v>221</v>
      </c>
      <c r="H51" s="14" t="s">
        <v>226</v>
      </c>
      <c r="I51" s="12" t="s">
        <v>50</v>
      </c>
      <c r="J51" s="15"/>
      <c r="K51" s="71" t="s">
        <v>111</v>
      </c>
      <c r="L51" s="14"/>
      <c r="M51" s="14" t="s">
        <v>117</v>
      </c>
    </row>
    <row r="52" spans="1:13" ht="12.75">
      <c r="A52" s="20" t="e">
        <f>VLOOKUP(B52,IMAGES!B$12:J$148,10,TRUE)</f>
        <v>#REF!</v>
      </c>
      <c r="B52" s="20" t="s">
        <v>214</v>
      </c>
      <c r="C52" s="20" t="s">
        <v>227</v>
      </c>
      <c r="D52" s="20">
        <v>2020</v>
      </c>
      <c r="E52" s="14" t="s">
        <v>108</v>
      </c>
      <c r="F52" s="71" t="s">
        <v>202</v>
      </c>
      <c r="G52" s="72" t="s">
        <v>203</v>
      </c>
      <c r="H52" s="14"/>
      <c r="I52" s="12" t="s">
        <v>50</v>
      </c>
      <c r="J52" s="15"/>
      <c r="K52" s="71" t="s">
        <v>111</v>
      </c>
      <c r="L52" s="14"/>
      <c r="M52" s="14" t="s">
        <v>145</v>
      </c>
    </row>
    <row r="53" spans="1:13" ht="12.75">
      <c r="A53" s="20" t="e">
        <f>VLOOKUP(B53,IMAGES!B$12:J$148,10,TRUE)</f>
        <v>#REF!</v>
      </c>
      <c r="B53" s="20" t="s">
        <v>214</v>
      </c>
      <c r="C53" s="20" t="s">
        <v>228</v>
      </c>
      <c r="D53" s="20">
        <v>2020</v>
      </c>
      <c r="E53" s="14" t="s">
        <v>108</v>
      </c>
      <c r="F53" s="71" t="s">
        <v>202</v>
      </c>
      <c r="G53" s="72" t="s">
        <v>203</v>
      </c>
      <c r="H53" s="14"/>
      <c r="I53" s="12" t="s">
        <v>50</v>
      </c>
      <c r="J53" s="15"/>
      <c r="K53" s="71" t="s">
        <v>111</v>
      </c>
      <c r="L53" s="14"/>
      <c r="M53" s="14" t="s">
        <v>145</v>
      </c>
    </row>
    <row r="54" spans="1:13" ht="12.75">
      <c r="A54" s="20" t="e">
        <f>VLOOKUP(B54,IMAGES!B$12:J$148,10,TRUE)</f>
        <v>#REF!</v>
      </c>
      <c r="B54" s="20" t="s">
        <v>214</v>
      </c>
      <c r="C54" s="20" t="s">
        <v>201</v>
      </c>
      <c r="D54" s="20">
        <v>2020</v>
      </c>
      <c r="E54" s="14" t="s">
        <v>108</v>
      </c>
      <c r="F54" s="71" t="s">
        <v>202</v>
      </c>
      <c r="G54" s="72" t="s">
        <v>203</v>
      </c>
      <c r="H54" s="14"/>
      <c r="I54" s="12" t="s">
        <v>50</v>
      </c>
      <c r="J54" s="15"/>
      <c r="K54" s="71" t="s">
        <v>111</v>
      </c>
      <c r="L54" s="14"/>
      <c r="M54" s="14" t="s">
        <v>145</v>
      </c>
    </row>
    <row r="55" spans="1:13" ht="12.75">
      <c r="A55" s="20" t="e">
        <f>VLOOKUP(B55,IMAGES!B$12:J$148,10,TRUE)</f>
        <v>#REF!</v>
      </c>
      <c r="B55" s="20" t="s">
        <v>214</v>
      </c>
      <c r="C55" s="20" t="s">
        <v>204</v>
      </c>
      <c r="D55" s="20">
        <v>2020</v>
      </c>
      <c r="E55" s="14" t="s">
        <v>108</v>
      </c>
      <c r="F55" s="71" t="s">
        <v>202</v>
      </c>
      <c r="G55" s="72" t="s">
        <v>203</v>
      </c>
      <c r="H55" s="14"/>
      <c r="I55" s="12" t="s">
        <v>50</v>
      </c>
      <c r="J55" s="15"/>
      <c r="K55" s="71" t="s">
        <v>111</v>
      </c>
      <c r="L55" s="14"/>
      <c r="M55" s="14" t="s">
        <v>145</v>
      </c>
    </row>
    <row r="56" spans="1:13" ht="12.75">
      <c r="A56" s="20" t="e">
        <f>VLOOKUP(B56,IMAGES!B$12:J$148,10,TRUE)</f>
        <v>#REF!</v>
      </c>
      <c r="B56" s="20" t="s">
        <v>214</v>
      </c>
      <c r="C56" s="20" t="s">
        <v>229</v>
      </c>
      <c r="D56" s="20">
        <v>2020</v>
      </c>
      <c r="E56" s="14" t="s">
        <v>108</v>
      </c>
      <c r="F56" s="71" t="s">
        <v>202</v>
      </c>
      <c r="G56" s="72" t="s">
        <v>203</v>
      </c>
      <c r="H56" s="14"/>
      <c r="I56" s="12" t="s">
        <v>50</v>
      </c>
      <c r="J56" s="15"/>
      <c r="K56" s="71" t="s">
        <v>111</v>
      </c>
      <c r="L56" s="14"/>
      <c r="M56" s="14" t="s">
        <v>145</v>
      </c>
    </row>
    <row r="57" spans="1:13" ht="12.75">
      <c r="A57" s="20" t="e">
        <f>VLOOKUP(B57,IMAGES!B$12:J$148,10,TRUE)</f>
        <v>#REF!</v>
      </c>
      <c r="B57" s="20" t="s">
        <v>214</v>
      </c>
      <c r="C57" s="20" t="s">
        <v>230</v>
      </c>
      <c r="D57" s="20">
        <v>2020</v>
      </c>
      <c r="E57" s="14" t="s">
        <v>108</v>
      </c>
      <c r="F57" s="71" t="s">
        <v>202</v>
      </c>
      <c r="G57" s="72" t="s">
        <v>203</v>
      </c>
      <c r="H57" s="14"/>
      <c r="I57" s="12" t="s">
        <v>50</v>
      </c>
      <c r="J57" s="15"/>
      <c r="K57" s="71" t="s">
        <v>111</v>
      </c>
      <c r="L57" s="14"/>
      <c r="M57" s="14" t="s">
        <v>145</v>
      </c>
    </row>
    <row r="58" spans="1:13" ht="12.75">
      <c r="A58" s="20" t="e">
        <f>VLOOKUP(B58,IMAGES!B$12:J$148,10,TRUE)</f>
        <v>#REF!</v>
      </c>
      <c r="B58" s="20" t="s">
        <v>231</v>
      </c>
      <c r="C58" s="20" t="s">
        <v>232</v>
      </c>
      <c r="D58" s="20">
        <v>2020</v>
      </c>
      <c r="E58" s="20" t="s">
        <v>108</v>
      </c>
      <c r="F58" s="71" t="s">
        <v>233</v>
      </c>
      <c r="G58" s="72" t="s">
        <v>234</v>
      </c>
      <c r="H58" s="15"/>
      <c r="I58" s="12" t="s">
        <v>50</v>
      </c>
      <c r="J58" s="15"/>
      <c r="K58" s="71" t="s">
        <v>111</v>
      </c>
      <c r="L58" s="15"/>
      <c r="M58" s="14" t="s">
        <v>235</v>
      </c>
    </row>
    <row r="59" spans="1:13" ht="12.75">
      <c r="A59" s="20" t="e">
        <f>VLOOKUP(B59,IMAGES!B$12:J$148,10,TRUE)</f>
        <v>#REF!</v>
      </c>
      <c r="B59" s="20" t="s">
        <v>231</v>
      </c>
      <c r="C59" s="20" t="s">
        <v>127</v>
      </c>
      <c r="D59" s="20">
        <v>2020</v>
      </c>
      <c r="E59" s="20" t="s">
        <v>108</v>
      </c>
      <c r="F59" s="71" t="s">
        <v>128</v>
      </c>
      <c r="G59" s="72" t="s">
        <v>129</v>
      </c>
      <c r="H59" s="15"/>
      <c r="I59" s="12" t="s">
        <v>50</v>
      </c>
      <c r="J59" s="15"/>
      <c r="K59" s="71" t="s">
        <v>111</v>
      </c>
      <c r="L59" s="15"/>
      <c r="M59" s="14" t="s">
        <v>117</v>
      </c>
    </row>
    <row r="60" spans="1:13" ht="12.75">
      <c r="A60" s="20" t="e">
        <f>VLOOKUP(B60,IMAGES!B$12:J$148,10,TRUE)</f>
        <v>#REF!</v>
      </c>
      <c r="B60" s="20" t="s">
        <v>231</v>
      </c>
      <c r="C60" s="20" t="s">
        <v>236</v>
      </c>
      <c r="D60" s="20">
        <v>2020</v>
      </c>
      <c r="E60" s="14" t="s">
        <v>108</v>
      </c>
      <c r="F60" s="71" t="s">
        <v>128</v>
      </c>
      <c r="G60" s="72" t="s">
        <v>129</v>
      </c>
      <c r="H60" s="14"/>
      <c r="I60" s="12" t="s">
        <v>50</v>
      </c>
      <c r="J60" s="15"/>
      <c r="K60" s="71" t="s">
        <v>111</v>
      </c>
      <c r="L60" s="14"/>
      <c r="M60" s="14" t="s">
        <v>117</v>
      </c>
    </row>
    <row r="61" spans="1:13" ht="12.75">
      <c r="A61" s="20" t="e">
        <f>VLOOKUP(B61,IMAGES!B$12:J$148,10,TRUE)</f>
        <v>#REF!</v>
      </c>
      <c r="B61" s="20" t="s">
        <v>231</v>
      </c>
      <c r="C61" s="20" t="s">
        <v>192</v>
      </c>
      <c r="D61" s="20">
        <v>2020</v>
      </c>
      <c r="E61" s="14" t="s">
        <v>108</v>
      </c>
      <c r="F61" s="71" t="s">
        <v>109</v>
      </c>
      <c r="G61" s="72" t="s">
        <v>110</v>
      </c>
      <c r="H61" s="14"/>
      <c r="I61" s="12" t="s">
        <v>50</v>
      </c>
      <c r="J61" s="71"/>
      <c r="K61" s="71" t="s">
        <v>111</v>
      </c>
      <c r="L61" s="71"/>
      <c r="M61" s="14" t="s">
        <v>117</v>
      </c>
    </row>
    <row r="62" spans="1:13" ht="12.75">
      <c r="A62" s="20" t="e">
        <f>VLOOKUP(B62,IMAGES!B$12:J$148,10,TRUE)</f>
        <v>#REF!</v>
      </c>
      <c r="B62" s="20" t="s">
        <v>231</v>
      </c>
      <c r="C62" s="20" t="s">
        <v>130</v>
      </c>
      <c r="D62" s="20">
        <v>2020</v>
      </c>
      <c r="E62" s="14" t="s">
        <v>108</v>
      </c>
      <c r="F62" s="71" t="s">
        <v>131</v>
      </c>
      <c r="G62" s="72" t="s">
        <v>132</v>
      </c>
      <c r="H62" s="14"/>
      <c r="I62" s="12" t="s">
        <v>50</v>
      </c>
      <c r="J62" s="71"/>
      <c r="K62" s="71" t="s">
        <v>111</v>
      </c>
      <c r="L62" s="71"/>
      <c r="M62" s="14" t="s">
        <v>117</v>
      </c>
    </row>
    <row r="63" spans="1:13" ht="12.75">
      <c r="A63" s="20" t="e">
        <f>VLOOKUP(B63,IMAGES!B$12:J$148,10,TRUE)</f>
        <v>#REF!</v>
      </c>
      <c r="B63" s="20" t="s">
        <v>237</v>
      </c>
      <c r="C63" s="20" t="s">
        <v>188</v>
      </c>
      <c r="D63" s="20">
        <v>2020</v>
      </c>
      <c r="E63" s="70" t="s">
        <v>108</v>
      </c>
      <c r="F63" s="71" t="s">
        <v>189</v>
      </c>
      <c r="G63" s="72" t="s">
        <v>190</v>
      </c>
      <c r="H63" s="71"/>
      <c r="I63" s="12" t="s">
        <v>50</v>
      </c>
      <c r="J63" s="71"/>
      <c r="K63" s="71" t="s">
        <v>116</v>
      </c>
      <c r="L63" s="71"/>
      <c r="M63" s="14" t="s">
        <v>112</v>
      </c>
    </row>
    <row r="64" spans="1:13" ht="12.75">
      <c r="A64" s="20" t="e">
        <f>VLOOKUP(B64,IMAGES!B$12:J$148,10,TRUE)</f>
        <v>#REF!</v>
      </c>
      <c r="B64" s="20" t="s">
        <v>237</v>
      </c>
      <c r="C64" s="20" t="s">
        <v>238</v>
      </c>
      <c r="D64" s="20">
        <v>2020</v>
      </c>
      <c r="E64" s="70" t="s">
        <v>108</v>
      </c>
      <c r="F64" s="71" t="s">
        <v>189</v>
      </c>
      <c r="G64" s="72" t="s">
        <v>190</v>
      </c>
      <c r="H64" s="71"/>
      <c r="I64" s="12" t="s">
        <v>50</v>
      </c>
      <c r="J64" s="71"/>
      <c r="K64" s="71" t="s">
        <v>116</v>
      </c>
      <c r="L64" s="71"/>
      <c r="M64" s="14" t="s">
        <v>112</v>
      </c>
    </row>
    <row r="65" spans="1:13" ht="12.75">
      <c r="A65" s="20" t="e">
        <f>VLOOKUP(B65,IMAGES!B$12:J$148,10,TRUE)</f>
        <v>#REF!</v>
      </c>
      <c r="B65" s="20" t="s">
        <v>237</v>
      </c>
      <c r="C65" s="20" t="s">
        <v>239</v>
      </c>
      <c r="D65" s="20">
        <v>2020</v>
      </c>
      <c r="E65" s="20" t="s">
        <v>108</v>
      </c>
      <c r="F65" s="71" t="s">
        <v>128</v>
      </c>
      <c r="G65" s="72" t="s">
        <v>129</v>
      </c>
      <c r="H65" s="15"/>
      <c r="I65" s="12" t="s">
        <v>50</v>
      </c>
      <c r="J65" s="15"/>
      <c r="K65" s="71" t="s">
        <v>111</v>
      </c>
      <c r="L65" s="15"/>
      <c r="M65" s="14" t="s">
        <v>112</v>
      </c>
    </row>
    <row r="66" spans="1:13" ht="12.75">
      <c r="A66" s="20" t="e">
        <f>VLOOKUP(B66,IMAGES!B$12:J$148,10,TRUE)</f>
        <v>#REF!</v>
      </c>
      <c r="B66" s="20" t="s">
        <v>237</v>
      </c>
      <c r="C66" s="20" t="s">
        <v>240</v>
      </c>
      <c r="D66" s="20">
        <v>2020</v>
      </c>
      <c r="E66" s="14" t="s">
        <v>108</v>
      </c>
      <c r="F66" s="71" t="s">
        <v>128</v>
      </c>
      <c r="G66" s="72" t="s">
        <v>129</v>
      </c>
      <c r="H66" s="14"/>
      <c r="I66" s="12" t="s">
        <v>50</v>
      </c>
      <c r="J66" s="15"/>
      <c r="K66" s="71" t="s">
        <v>111</v>
      </c>
      <c r="L66" s="14"/>
      <c r="M66" s="14" t="s">
        <v>112</v>
      </c>
    </row>
    <row r="67" spans="1:13" ht="12.75">
      <c r="A67" s="20" t="e">
        <f>VLOOKUP(B67,IMAGES!B$12:J$148,10,TRUE)</f>
        <v>#REF!</v>
      </c>
      <c r="B67" s="20" t="s">
        <v>237</v>
      </c>
      <c r="C67" s="20" t="s">
        <v>241</v>
      </c>
      <c r="D67" s="20">
        <v>2020</v>
      </c>
      <c r="E67" s="14" t="s">
        <v>108</v>
      </c>
      <c r="F67" s="71" t="s">
        <v>109</v>
      </c>
      <c r="G67" s="72" t="s">
        <v>110</v>
      </c>
      <c r="H67" s="14"/>
      <c r="I67" s="12" t="s">
        <v>50</v>
      </c>
      <c r="J67" s="71"/>
      <c r="K67" s="71" t="s">
        <v>111</v>
      </c>
      <c r="L67" s="71"/>
      <c r="M67" s="14" t="s">
        <v>112</v>
      </c>
    </row>
    <row r="68" spans="1:13" ht="12.75">
      <c r="A68" s="20" t="e">
        <f>VLOOKUP(B68,IMAGES!B$12:J$148,10,TRUE)</f>
        <v>#REF!</v>
      </c>
      <c r="B68" s="20" t="s">
        <v>237</v>
      </c>
      <c r="C68" s="20" t="s">
        <v>169</v>
      </c>
      <c r="D68" s="20">
        <v>2020</v>
      </c>
      <c r="E68" s="14" t="s">
        <v>108</v>
      </c>
      <c r="F68" s="71" t="s">
        <v>109</v>
      </c>
      <c r="G68" s="72" t="s">
        <v>110</v>
      </c>
      <c r="H68" s="14"/>
      <c r="I68" s="12" t="s">
        <v>50</v>
      </c>
      <c r="J68" s="71"/>
      <c r="K68" s="71" t="s">
        <v>111</v>
      </c>
      <c r="L68" s="71"/>
      <c r="M68" s="14" t="s">
        <v>112</v>
      </c>
    </row>
    <row r="69" spans="1:13" ht="12.75">
      <c r="A69" s="20" t="e">
        <f>VLOOKUP(B69,IMAGES!B$12:J$148,10,TRUE)</f>
        <v>#REF!</v>
      </c>
      <c r="B69" s="20" t="s">
        <v>242</v>
      </c>
      <c r="C69" s="20" t="s">
        <v>114</v>
      </c>
      <c r="D69" s="20">
        <v>2020</v>
      </c>
      <c r="E69" s="70" t="s">
        <v>52</v>
      </c>
      <c r="F69" s="71" t="s">
        <v>115</v>
      </c>
      <c r="G69" s="72" t="s">
        <v>53</v>
      </c>
      <c r="H69" s="72">
        <v>43983</v>
      </c>
      <c r="I69" s="12" t="s">
        <v>50</v>
      </c>
      <c r="J69" s="71"/>
      <c r="K69" s="71" t="s">
        <v>116</v>
      </c>
      <c r="L69" s="71"/>
      <c r="M69" s="14" t="s">
        <v>117</v>
      </c>
    </row>
    <row r="70" spans="1:13" ht="12.75">
      <c r="A70" s="20" t="e">
        <f>VLOOKUP(B70,IMAGES!B$12:J$148,10,TRUE)</f>
        <v>#REF!</v>
      </c>
      <c r="B70" s="20" t="s">
        <v>242</v>
      </c>
      <c r="C70" s="20" t="s">
        <v>243</v>
      </c>
      <c r="D70" s="20">
        <v>2020</v>
      </c>
      <c r="E70" s="70" t="s">
        <v>52</v>
      </c>
      <c r="F70" s="71" t="s">
        <v>244</v>
      </c>
      <c r="G70" s="72" t="s">
        <v>245</v>
      </c>
      <c r="H70" s="72">
        <v>44044</v>
      </c>
      <c r="I70" s="12" t="s">
        <v>246</v>
      </c>
      <c r="J70" s="71" t="s">
        <v>87</v>
      </c>
      <c r="K70" s="71" t="s">
        <v>116</v>
      </c>
      <c r="L70" s="71"/>
      <c r="M70" s="14" t="s">
        <v>117</v>
      </c>
    </row>
    <row r="71" spans="1:13" ht="12.75">
      <c r="A71" s="20" t="e">
        <f>VLOOKUP(B71,IMAGES!B$12:J$148,10,TRUE)</f>
        <v>#REF!</v>
      </c>
      <c r="B71" s="20" t="s">
        <v>242</v>
      </c>
      <c r="C71" s="20" t="s">
        <v>247</v>
      </c>
      <c r="D71" s="20">
        <v>2020</v>
      </c>
      <c r="E71" s="70" t="s">
        <v>52</v>
      </c>
      <c r="F71" s="71" t="s">
        <v>248</v>
      </c>
      <c r="G71" s="72" t="s">
        <v>249</v>
      </c>
      <c r="H71" s="72">
        <v>44075</v>
      </c>
      <c r="I71" s="12" t="s">
        <v>50</v>
      </c>
      <c r="J71" s="71"/>
      <c r="K71" s="71" t="s">
        <v>116</v>
      </c>
      <c r="L71" s="71"/>
      <c r="M71" s="14" t="s">
        <v>117</v>
      </c>
    </row>
    <row r="72" spans="1:13" ht="12.75">
      <c r="A72" s="20" t="e">
        <f>VLOOKUP(B72,IMAGES!B$12:J$148,10,TRUE)</f>
        <v>#REF!</v>
      </c>
      <c r="B72" s="20" t="s">
        <v>250</v>
      </c>
      <c r="C72" s="20" t="s">
        <v>251</v>
      </c>
      <c r="D72" s="20">
        <v>2020</v>
      </c>
      <c r="E72" s="70" t="s">
        <v>252</v>
      </c>
      <c r="F72" s="71" t="s">
        <v>253</v>
      </c>
      <c r="G72" s="72" t="s">
        <v>254</v>
      </c>
      <c r="H72" s="71"/>
      <c r="I72" s="12" t="s">
        <v>50</v>
      </c>
      <c r="J72" s="71"/>
      <c r="K72" s="71" t="s">
        <v>116</v>
      </c>
      <c r="L72" s="71"/>
      <c r="M72" s="14" t="s">
        <v>117</v>
      </c>
    </row>
    <row r="73" spans="1:13" ht="12.75">
      <c r="A73" s="20" t="e">
        <f>VLOOKUP(B73,IMAGES!B$12:J$148,10,TRUE)</f>
        <v>#REF!</v>
      </c>
      <c r="B73" s="20" t="s">
        <v>250</v>
      </c>
      <c r="C73" s="20" t="s">
        <v>255</v>
      </c>
      <c r="D73" s="20">
        <v>2020</v>
      </c>
      <c r="E73" s="70" t="s">
        <v>252</v>
      </c>
      <c r="F73" s="71" t="s">
        <v>256</v>
      </c>
      <c r="G73" s="72" t="s">
        <v>257</v>
      </c>
      <c r="H73" s="71"/>
      <c r="I73" s="12" t="s">
        <v>50</v>
      </c>
      <c r="J73" s="71"/>
      <c r="K73" s="71" t="s">
        <v>116</v>
      </c>
      <c r="L73" s="71"/>
      <c r="M73" s="14" t="s">
        <v>117</v>
      </c>
    </row>
    <row r="74" spans="1:13" ht="12.75">
      <c r="A74" s="20" t="e">
        <f>VLOOKUP(B74,IMAGES!B$12:J$148,10,TRUE)</f>
        <v>#REF!</v>
      </c>
      <c r="B74" s="20" t="s">
        <v>250</v>
      </c>
      <c r="C74" s="20" t="s">
        <v>258</v>
      </c>
      <c r="D74" s="20">
        <v>2020</v>
      </c>
      <c r="E74" s="14" t="s">
        <v>259</v>
      </c>
      <c r="F74" s="71" t="s">
        <v>260</v>
      </c>
      <c r="G74" s="72" t="s">
        <v>261</v>
      </c>
      <c r="H74" s="14"/>
      <c r="I74" s="12" t="s">
        <v>50</v>
      </c>
      <c r="J74" s="71"/>
      <c r="K74" s="71" t="s">
        <v>116</v>
      </c>
      <c r="L74" s="71"/>
      <c r="M74" s="14" t="s">
        <v>117</v>
      </c>
    </row>
    <row r="75" spans="1:13" ht="12.75">
      <c r="A75" s="20" t="e">
        <f>VLOOKUP(B75,IMAGES!B$12:J$148,10,TRUE)</f>
        <v>#REF!</v>
      </c>
      <c r="B75" s="20" t="s">
        <v>250</v>
      </c>
      <c r="C75" s="20" t="s">
        <v>262</v>
      </c>
      <c r="D75" s="20">
        <v>2020</v>
      </c>
      <c r="E75" s="16" t="s">
        <v>263</v>
      </c>
      <c r="F75" s="71" t="s">
        <v>264</v>
      </c>
      <c r="G75" s="72" t="s">
        <v>265</v>
      </c>
      <c r="H75" s="14"/>
      <c r="I75" s="12" t="s">
        <v>50</v>
      </c>
      <c r="J75" s="71"/>
      <c r="K75" s="71" t="s">
        <v>116</v>
      </c>
      <c r="L75" s="71"/>
      <c r="M75" s="14" t="s">
        <v>117</v>
      </c>
    </row>
    <row r="76" spans="1:13" ht="12.75">
      <c r="A76" s="20" t="e">
        <f>VLOOKUP(B76,IMAGES!B$12:J$148,10,TRUE)</f>
        <v>#REF!</v>
      </c>
      <c r="B76" s="20" t="s">
        <v>250</v>
      </c>
      <c r="C76" s="20" t="s">
        <v>266</v>
      </c>
      <c r="D76" s="20">
        <v>2020</v>
      </c>
      <c r="E76" s="14" t="s">
        <v>196</v>
      </c>
      <c r="F76" s="71" t="s">
        <v>267</v>
      </c>
      <c r="G76" s="72" t="s">
        <v>268</v>
      </c>
      <c r="H76" s="14"/>
      <c r="I76" s="12" t="s">
        <v>50</v>
      </c>
      <c r="J76" s="71"/>
      <c r="K76" s="71" t="s">
        <v>116</v>
      </c>
      <c r="L76" s="71"/>
      <c r="M76" s="14" t="s">
        <v>117</v>
      </c>
    </row>
    <row r="77" spans="1:13" ht="12.75">
      <c r="A77" s="20" t="e">
        <f>VLOOKUP(B77,IMAGES!B$12:J$148,10,TRUE)</f>
        <v>#REF!</v>
      </c>
      <c r="B77" s="20" t="s">
        <v>250</v>
      </c>
      <c r="C77" s="20" t="s">
        <v>269</v>
      </c>
      <c r="D77" s="20">
        <v>2020</v>
      </c>
      <c r="E77" s="70" t="s">
        <v>270</v>
      </c>
      <c r="F77" s="71" t="s">
        <v>271</v>
      </c>
      <c r="G77" s="72" t="s">
        <v>272</v>
      </c>
      <c r="H77" s="71"/>
      <c r="I77" s="12" t="s">
        <v>50</v>
      </c>
      <c r="J77" s="71"/>
      <c r="K77" s="71" t="s">
        <v>116</v>
      </c>
      <c r="L77" s="71"/>
      <c r="M77" s="14" t="s">
        <v>117</v>
      </c>
    </row>
    <row r="78" spans="1:13" ht="12.75">
      <c r="A78" s="20" t="e">
        <f>VLOOKUP(B78,IMAGES!B$12:J$148,10,TRUE)</f>
        <v>#REF!</v>
      </c>
      <c r="B78" s="20" t="s">
        <v>250</v>
      </c>
      <c r="C78" s="20" t="s">
        <v>238</v>
      </c>
      <c r="D78" s="20">
        <v>2020</v>
      </c>
      <c r="E78" s="70" t="s">
        <v>108</v>
      </c>
      <c r="F78" s="71" t="s">
        <v>189</v>
      </c>
      <c r="G78" s="72" t="s">
        <v>190</v>
      </c>
      <c r="H78" s="71"/>
      <c r="I78" s="12" t="s">
        <v>50</v>
      </c>
      <c r="J78" s="71"/>
      <c r="K78" s="71" t="s">
        <v>116</v>
      </c>
      <c r="L78" s="71"/>
      <c r="M78" s="14" t="s">
        <v>117</v>
      </c>
    </row>
    <row r="79" spans="1:13" ht="12.75">
      <c r="A79" s="20" t="e">
        <f>VLOOKUP(B79,IMAGES!B$12:J$148,10,TRUE)</f>
        <v>#REF!</v>
      </c>
      <c r="B79" s="20" t="s">
        <v>250</v>
      </c>
      <c r="C79" s="20" t="s">
        <v>273</v>
      </c>
      <c r="D79" s="20">
        <v>2020</v>
      </c>
      <c r="E79" s="20" t="s">
        <v>108</v>
      </c>
      <c r="F79" s="71" t="s">
        <v>233</v>
      </c>
      <c r="G79" s="72" t="s">
        <v>234</v>
      </c>
      <c r="H79" s="15"/>
      <c r="I79" s="12" t="s">
        <v>50</v>
      </c>
      <c r="J79" s="15"/>
      <c r="K79" s="71" t="s">
        <v>111</v>
      </c>
      <c r="L79" s="15"/>
      <c r="M79" s="14" t="s">
        <v>117</v>
      </c>
    </row>
    <row r="80" spans="1:13" ht="12.75">
      <c r="A80" s="20" t="e">
        <f>VLOOKUP(B80,IMAGES!B$12:J$148,10,TRUE)</f>
        <v>#REF!</v>
      </c>
      <c r="B80" s="20" t="s">
        <v>250</v>
      </c>
      <c r="C80" s="20" t="s">
        <v>274</v>
      </c>
      <c r="D80" s="20">
        <v>2020</v>
      </c>
      <c r="E80" s="20" t="s">
        <v>108</v>
      </c>
      <c r="F80" s="71" t="s">
        <v>233</v>
      </c>
      <c r="G80" s="72" t="s">
        <v>234</v>
      </c>
      <c r="H80" s="15"/>
      <c r="I80" s="12" t="s">
        <v>50</v>
      </c>
      <c r="J80" s="15"/>
      <c r="K80" s="71" t="s">
        <v>111</v>
      </c>
      <c r="L80" s="15"/>
      <c r="M80" s="14" t="s">
        <v>117</v>
      </c>
    </row>
    <row r="81" spans="1:13" ht="12.75">
      <c r="A81" s="20" t="e">
        <f>VLOOKUP(B81,IMAGES!B$12:J$148,10,TRUE)</f>
        <v>#REF!</v>
      </c>
      <c r="B81" s="20" t="s">
        <v>250</v>
      </c>
      <c r="C81" s="20" t="s">
        <v>275</v>
      </c>
      <c r="D81" s="20">
        <v>2020</v>
      </c>
      <c r="E81" s="20" t="s">
        <v>108</v>
      </c>
      <c r="F81" s="71" t="s">
        <v>119</v>
      </c>
      <c r="G81" s="72" t="s">
        <v>120</v>
      </c>
      <c r="H81" s="15"/>
      <c r="I81" s="12" t="s">
        <v>50</v>
      </c>
      <c r="J81" s="15"/>
      <c r="K81" s="71" t="s">
        <v>111</v>
      </c>
      <c r="L81" s="15"/>
      <c r="M81" s="14" t="s">
        <v>117</v>
      </c>
    </row>
    <row r="82" spans="1:13" ht="12.75">
      <c r="A82" s="20" t="e">
        <f>VLOOKUP(B82,IMAGES!B$12:J$148,10,TRUE)</f>
        <v>#REF!</v>
      </c>
      <c r="B82" s="20" t="s">
        <v>250</v>
      </c>
      <c r="C82" s="20" t="s">
        <v>121</v>
      </c>
      <c r="D82" s="20">
        <v>2020</v>
      </c>
      <c r="E82" s="20" t="s">
        <v>108</v>
      </c>
      <c r="F82" s="71" t="s">
        <v>122</v>
      </c>
      <c r="G82" s="72" t="s">
        <v>123</v>
      </c>
      <c r="H82" s="15"/>
      <c r="I82" s="12" t="s">
        <v>50</v>
      </c>
      <c r="J82" s="15"/>
      <c r="K82" s="71" t="s">
        <v>111</v>
      </c>
      <c r="L82" s="15"/>
      <c r="M82" s="14" t="s">
        <v>117</v>
      </c>
    </row>
    <row r="83" spans="1:13" ht="12.75">
      <c r="A83" s="20" t="e">
        <f>VLOOKUP(B83,IMAGES!B$12:J$148,10,TRUE)</f>
        <v>#REF!</v>
      </c>
      <c r="B83" s="20" t="s">
        <v>250</v>
      </c>
      <c r="C83" s="20" t="s">
        <v>124</v>
      </c>
      <c r="D83" s="20">
        <v>2020</v>
      </c>
      <c r="E83" s="20" t="s">
        <v>108</v>
      </c>
      <c r="F83" s="71" t="s">
        <v>122</v>
      </c>
      <c r="G83" s="72" t="s">
        <v>123</v>
      </c>
      <c r="H83" s="15"/>
      <c r="I83" s="12" t="s">
        <v>50</v>
      </c>
      <c r="J83" s="15"/>
      <c r="K83" s="71" t="s">
        <v>111</v>
      </c>
      <c r="L83" s="15"/>
      <c r="M83" s="14" t="s">
        <v>117</v>
      </c>
    </row>
    <row r="84" spans="1:13" ht="12.75">
      <c r="A84" s="20" t="e">
        <f>VLOOKUP(B84,IMAGES!B$12:J$148,10,TRUE)</f>
        <v>#REF!</v>
      </c>
      <c r="B84" s="20" t="s">
        <v>250</v>
      </c>
      <c r="C84" s="20" t="s">
        <v>276</v>
      </c>
      <c r="D84" s="20">
        <v>2020</v>
      </c>
      <c r="E84" s="20" t="s">
        <v>108</v>
      </c>
      <c r="F84" s="71" t="s">
        <v>122</v>
      </c>
      <c r="G84" s="72" t="s">
        <v>123</v>
      </c>
      <c r="H84" s="15"/>
      <c r="I84" s="12" t="s">
        <v>50</v>
      </c>
      <c r="J84" s="15"/>
      <c r="K84" s="71" t="s">
        <v>111</v>
      </c>
      <c r="L84" s="15"/>
      <c r="M84" s="14" t="s">
        <v>117</v>
      </c>
    </row>
    <row r="85" spans="1:13" ht="12.75">
      <c r="A85" s="20" t="e">
        <f>VLOOKUP(B85,IMAGES!B$12:J$148,10,TRUE)</f>
        <v>#REF!</v>
      </c>
      <c r="B85" s="20" t="s">
        <v>250</v>
      </c>
      <c r="C85" s="20" t="s">
        <v>277</v>
      </c>
      <c r="D85" s="20">
        <v>2020</v>
      </c>
      <c r="E85" s="20" t="s">
        <v>108</v>
      </c>
      <c r="F85" s="71" t="s">
        <v>122</v>
      </c>
      <c r="G85" s="72" t="s">
        <v>123</v>
      </c>
      <c r="H85" s="15"/>
      <c r="I85" s="12" t="s">
        <v>50</v>
      </c>
      <c r="J85" s="15"/>
      <c r="K85" s="71" t="s">
        <v>111</v>
      </c>
      <c r="L85" s="15"/>
      <c r="M85" s="14" t="s">
        <v>117</v>
      </c>
    </row>
    <row r="86" spans="1:13" ht="12.75">
      <c r="A86" s="20" t="e">
        <f>VLOOKUP(B86,IMAGES!B$12:J$148,10,TRUE)</f>
        <v>#REF!</v>
      </c>
      <c r="B86" s="20" t="s">
        <v>250</v>
      </c>
      <c r="C86" s="20" t="s">
        <v>278</v>
      </c>
      <c r="D86" s="20">
        <v>2020</v>
      </c>
      <c r="E86" s="20" t="s">
        <v>134</v>
      </c>
      <c r="F86" s="71" t="s">
        <v>166</v>
      </c>
      <c r="G86" s="72" t="s">
        <v>167</v>
      </c>
      <c r="H86" s="15"/>
      <c r="I86" s="12" t="s">
        <v>50</v>
      </c>
      <c r="J86" s="15"/>
      <c r="K86" s="71" t="s">
        <v>111</v>
      </c>
      <c r="L86" s="15"/>
      <c r="M86" s="14" t="s">
        <v>117</v>
      </c>
    </row>
    <row r="87" spans="1:13" ht="12.75">
      <c r="A87" s="20" t="e">
        <f>VLOOKUP(B87,IMAGES!B$12:J$148,10,TRUE)</f>
        <v>#REF!</v>
      </c>
      <c r="B87" s="20" t="s">
        <v>250</v>
      </c>
      <c r="C87" s="20" t="s">
        <v>165</v>
      </c>
      <c r="D87" s="20">
        <v>2020</v>
      </c>
      <c r="E87" s="20" t="s">
        <v>134</v>
      </c>
      <c r="F87" s="71" t="s">
        <v>166</v>
      </c>
      <c r="G87" s="72" t="s">
        <v>167</v>
      </c>
      <c r="H87" s="15"/>
      <c r="I87" s="12" t="s">
        <v>50</v>
      </c>
      <c r="J87" s="15"/>
      <c r="K87" s="71" t="s">
        <v>111</v>
      </c>
      <c r="L87" s="15"/>
      <c r="M87" s="14" t="s">
        <v>117</v>
      </c>
    </row>
    <row r="88" spans="1:13" ht="12.75">
      <c r="A88" s="20" t="e">
        <f>VLOOKUP(B88,IMAGES!B$12:J$148,10,TRUE)</f>
        <v>#REF!</v>
      </c>
      <c r="B88" s="20" t="s">
        <v>250</v>
      </c>
      <c r="C88" s="20" t="s">
        <v>279</v>
      </c>
      <c r="D88" s="20">
        <v>2020</v>
      </c>
      <c r="E88" s="70" t="s">
        <v>270</v>
      </c>
      <c r="F88" s="71" t="s">
        <v>280</v>
      </c>
      <c r="G88" s="72" t="s">
        <v>281</v>
      </c>
      <c r="H88" s="71"/>
      <c r="I88" s="12" t="s">
        <v>50</v>
      </c>
      <c r="J88" s="71"/>
      <c r="K88" s="71" t="s">
        <v>116</v>
      </c>
      <c r="L88" s="71"/>
      <c r="M88" s="14" t="s">
        <v>117</v>
      </c>
    </row>
    <row r="89" spans="1:13" ht="12.75">
      <c r="A89" s="20" t="e">
        <f>VLOOKUP(B89,IMAGES!B$12:J$148,10,TRUE)</f>
        <v>#REF!</v>
      </c>
      <c r="B89" s="20" t="s">
        <v>250</v>
      </c>
      <c r="C89" s="20" t="s">
        <v>150</v>
      </c>
      <c r="D89" s="20">
        <v>2020</v>
      </c>
      <c r="E89" s="70" t="s">
        <v>151</v>
      </c>
      <c r="F89" s="71" t="s">
        <v>152</v>
      </c>
      <c r="G89" s="72" t="s">
        <v>153</v>
      </c>
      <c r="H89" s="71"/>
      <c r="I89" s="12" t="s">
        <v>50</v>
      </c>
      <c r="J89" s="71"/>
      <c r="K89" s="71" t="s">
        <v>116</v>
      </c>
      <c r="L89" s="71"/>
      <c r="M89" s="14" t="s">
        <v>117</v>
      </c>
    </row>
    <row r="90" spans="1:13" ht="12.75">
      <c r="A90" s="20" t="e">
        <f>VLOOKUP(B90,IMAGES!B$12:J$148,10,TRUE)</f>
        <v>#REF!</v>
      </c>
      <c r="B90" s="20" t="s">
        <v>250</v>
      </c>
      <c r="C90" s="20" t="s">
        <v>127</v>
      </c>
      <c r="D90" s="20">
        <v>2020</v>
      </c>
      <c r="E90" s="20" t="s">
        <v>108</v>
      </c>
      <c r="F90" s="71" t="s">
        <v>128</v>
      </c>
      <c r="G90" s="72" t="s">
        <v>129</v>
      </c>
      <c r="H90" s="15"/>
      <c r="I90" s="12" t="s">
        <v>50</v>
      </c>
      <c r="J90" s="15"/>
      <c r="K90" s="71" t="s">
        <v>111</v>
      </c>
      <c r="L90" s="15"/>
      <c r="M90" s="14" t="s">
        <v>117</v>
      </c>
    </row>
    <row r="91" spans="1:13" ht="12.75">
      <c r="A91" s="20" t="e">
        <f>VLOOKUP(B91,IMAGES!B$12:J$148,10,TRUE)</f>
        <v>#REF!</v>
      </c>
      <c r="B91" s="20" t="s">
        <v>250</v>
      </c>
      <c r="C91" s="20" t="s">
        <v>282</v>
      </c>
      <c r="D91" s="20">
        <v>2020</v>
      </c>
      <c r="E91" s="14" t="s">
        <v>108</v>
      </c>
      <c r="F91" s="71" t="s">
        <v>128</v>
      </c>
      <c r="G91" s="72" t="s">
        <v>129</v>
      </c>
      <c r="H91" s="14"/>
      <c r="I91" s="12" t="s">
        <v>50</v>
      </c>
      <c r="J91" s="15"/>
      <c r="K91" s="71" t="s">
        <v>111</v>
      </c>
      <c r="L91" s="14"/>
      <c r="M91" s="14" t="s">
        <v>117</v>
      </c>
    </row>
    <row r="92" spans="1:13" ht="12.75">
      <c r="A92" s="20" t="e">
        <f>VLOOKUP(B92,IMAGES!B$12:J$148,10,TRUE)</f>
        <v>#REF!</v>
      </c>
      <c r="B92" s="20" t="s">
        <v>250</v>
      </c>
      <c r="C92" s="20" t="s">
        <v>283</v>
      </c>
      <c r="D92" s="20">
        <v>2020</v>
      </c>
      <c r="E92" s="14" t="s">
        <v>108</v>
      </c>
      <c r="F92" s="71" t="s">
        <v>131</v>
      </c>
      <c r="G92" s="72" t="s">
        <v>132</v>
      </c>
      <c r="H92" s="14"/>
      <c r="I92" s="12" t="s">
        <v>50</v>
      </c>
      <c r="J92" s="71"/>
      <c r="K92" s="71" t="s">
        <v>111</v>
      </c>
      <c r="L92" s="71"/>
      <c r="M92" s="14" t="s">
        <v>117</v>
      </c>
    </row>
    <row r="93" spans="1:13" ht="12.75">
      <c r="A93" s="20" t="e">
        <f>VLOOKUP(B93,IMAGES!B$12:J$148,10,TRUE)</f>
        <v>#REF!</v>
      </c>
      <c r="B93" s="20" t="s">
        <v>250</v>
      </c>
      <c r="C93" s="20" t="s">
        <v>130</v>
      </c>
      <c r="D93" s="20">
        <v>2020</v>
      </c>
      <c r="E93" s="14" t="s">
        <v>108</v>
      </c>
      <c r="F93" s="71" t="s">
        <v>131</v>
      </c>
      <c r="G93" s="72" t="s">
        <v>132</v>
      </c>
      <c r="H93" s="14"/>
      <c r="I93" s="12" t="s">
        <v>50</v>
      </c>
      <c r="J93" s="71"/>
      <c r="K93" s="71" t="s">
        <v>111</v>
      </c>
      <c r="L93" s="71"/>
      <c r="M93" s="14" t="s">
        <v>117</v>
      </c>
    </row>
    <row r="94" spans="1:13" ht="12.75">
      <c r="A94" s="20" t="e">
        <f>VLOOKUP(B94,IMAGES!B$12:J$148,10,TRUE)</f>
        <v>#REF!</v>
      </c>
      <c r="B94" s="20" t="s">
        <v>284</v>
      </c>
      <c r="C94" s="20" t="s">
        <v>285</v>
      </c>
      <c r="D94" s="20">
        <v>2020</v>
      </c>
      <c r="E94" s="70" t="s">
        <v>52</v>
      </c>
      <c r="F94" s="71" t="s">
        <v>286</v>
      </c>
      <c r="G94" s="72" t="s">
        <v>287</v>
      </c>
      <c r="H94" s="72">
        <v>44013</v>
      </c>
      <c r="I94" s="12" t="s">
        <v>50</v>
      </c>
      <c r="J94" s="71"/>
      <c r="K94" s="71" t="s">
        <v>116</v>
      </c>
      <c r="L94" s="71"/>
      <c r="M94" s="14" t="s">
        <v>288</v>
      </c>
    </row>
    <row r="95" spans="1:13" ht="12.75">
      <c r="A95" s="20" t="e">
        <f>VLOOKUP(B95,IMAGES!B$12:J$148,10,TRUE)</f>
        <v>#REF!</v>
      </c>
      <c r="B95" s="20" t="s">
        <v>289</v>
      </c>
      <c r="C95" s="20" t="s">
        <v>290</v>
      </c>
      <c r="D95" s="20">
        <v>2020</v>
      </c>
      <c r="E95" s="70" t="s">
        <v>158</v>
      </c>
      <c r="F95" s="71" t="s">
        <v>291</v>
      </c>
      <c r="G95" s="72" t="s">
        <v>292</v>
      </c>
      <c r="H95" s="71"/>
      <c r="I95" s="12" t="s">
        <v>50</v>
      </c>
      <c r="J95" s="71"/>
      <c r="K95" s="71" t="s">
        <v>116</v>
      </c>
      <c r="L95" s="71"/>
      <c r="M95" s="14" t="s">
        <v>117</v>
      </c>
    </row>
    <row r="96" spans="1:13" ht="12.75">
      <c r="A96" s="20" t="e">
        <f>VLOOKUP(B96,IMAGES!B$12:J$148,10,TRUE)</f>
        <v>#REF!</v>
      </c>
      <c r="B96" s="20" t="s">
        <v>289</v>
      </c>
      <c r="C96" s="20" t="s">
        <v>251</v>
      </c>
      <c r="D96" s="20">
        <v>2020</v>
      </c>
      <c r="E96" s="70" t="s">
        <v>252</v>
      </c>
      <c r="F96" s="71" t="s">
        <v>253</v>
      </c>
      <c r="G96" s="72" t="s">
        <v>254</v>
      </c>
      <c r="H96" s="71"/>
      <c r="I96" s="12" t="s">
        <v>50</v>
      </c>
      <c r="J96" s="71"/>
      <c r="K96" s="71" t="s">
        <v>116</v>
      </c>
      <c r="L96" s="71"/>
      <c r="M96" s="14" t="s">
        <v>117</v>
      </c>
    </row>
    <row r="97" spans="1:13" ht="12.75">
      <c r="A97" s="20" t="e">
        <f>VLOOKUP(B97,IMAGES!B$12:J$148,10,TRUE)</f>
        <v>#REF!</v>
      </c>
      <c r="B97" s="20" t="s">
        <v>289</v>
      </c>
      <c r="C97" s="20" t="s">
        <v>293</v>
      </c>
      <c r="D97" s="20">
        <v>2020</v>
      </c>
      <c r="E97" s="70" t="s">
        <v>252</v>
      </c>
      <c r="F97" s="71" t="s">
        <v>294</v>
      </c>
      <c r="G97" s="72" t="s">
        <v>295</v>
      </c>
      <c r="H97" s="71"/>
      <c r="I97" s="12" t="s">
        <v>50</v>
      </c>
      <c r="J97" s="71"/>
      <c r="K97" s="71" t="s">
        <v>116</v>
      </c>
      <c r="L97" s="71"/>
      <c r="M97" s="14" t="s">
        <v>117</v>
      </c>
    </row>
    <row r="98" spans="1:13" ht="12.75">
      <c r="A98" s="20" t="e">
        <f>VLOOKUP(B98,IMAGES!B$12:J$148,10,TRUE)</f>
        <v>#REF!</v>
      </c>
      <c r="B98" s="20" t="s">
        <v>289</v>
      </c>
      <c r="C98" s="20" t="s">
        <v>188</v>
      </c>
      <c r="D98" s="20">
        <v>2020</v>
      </c>
      <c r="E98" s="70" t="s">
        <v>108</v>
      </c>
      <c r="F98" s="71" t="s">
        <v>189</v>
      </c>
      <c r="G98" s="72" t="s">
        <v>190</v>
      </c>
      <c r="H98" s="71"/>
      <c r="I98" s="12" t="s">
        <v>50</v>
      </c>
      <c r="J98" s="71"/>
      <c r="K98" s="71" t="s">
        <v>116</v>
      </c>
      <c r="L98" s="71"/>
      <c r="M98" s="14" t="s">
        <v>117</v>
      </c>
    </row>
    <row r="99" spans="1:13" ht="12.75">
      <c r="A99" s="20" t="e">
        <f>VLOOKUP(B99,IMAGES!B$12:J$148,10,TRUE)</f>
        <v>#REF!</v>
      </c>
      <c r="B99" s="20" t="s">
        <v>289</v>
      </c>
      <c r="C99" s="20" t="s">
        <v>296</v>
      </c>
      <c r="D99" s="20">
        <v>2020</v>
      </c>
      <c r="E99" s="70" t="s">
        <v>108</v>
      </c>
      <c r="F99" s="71" t="s">
        <v>189</v>
      </c>
      <c r="G99" s="72" t="s">
        <v>190</v>
      </c>
      <c r="H99" s="71"/>
      <c r="I99" s="12" t="s">
        <v>50</v>
      </c>
      <c r="J99" s="71"/>
      <c r="K99" s="71" t="s">
        <v>116</v>
      </c>
      <c r="L99" s="71"/>
      <c r="M99" s="14" t="s">
        <v>117</v>
      </c>
    </row>
    <row r="100" spans="1:13" ht="12.75">
      <c r="A100" s="20" t="e">
        <f>VLOOKUP(B100,IMAGES!B$12:J$148,10,TRUE)</f>
        <v>#REF!</v>
      </c>
      <c r="B100" s="20" t="s">
        <v>289</v>
      </c>
      <c r="C100" s="20" t="s">
        <v>206</v>
      </c>
      <c r="D100" s="20">
        <v>2020</v>
      </c>
      <c r="E100" s="70" t="s">
        <v>207</v>
      </c>
      <c r="F100" s="71" t="s">
        <v>208</v>
      </c>
      <c r="G100" s="72" t="s">
        <v>209</v>
      </c>
      <c r="H100" s="71"/>
      <c r="I100" s="12" t="s">
        <v>50</v>
      </c>
      <c r="J100" s="71"/>
      <c r="K100" s="71" t="s">
        <v>116</v>
      </c>
      <c r="L100" s="71"/>
      <c r="M100" s="14" t="s">
        <v>117</v>
      </c>
    </row>
    <row r="101" spans="1:13" ht="12.75">
      <c r="A101" s="20" t="e">
        <f>VLOOKUP(B101,IMAGES!B$12:J$148,10,TRUE)</f>
        <v>#REF!</v>
      </c>
      <c r="B101" s="20" t="s">
        <v>297</v>
      </c>
      <c r="C101" s="20" t="s">
        <v>219</v>
      </c>
      <c r="D101" s="20">
        <v>2020</v>
      </c>
      <c r="E101" s="14" t="s">
        <v>52</v>
      </c>
      <c r="F101" s="71" t="s">
        <v>220</v>
      </c>
      <c r="G101" s="72" t="s">
        <v>221</v>
      </c>
      <c r="H101" s="14" t="s">
        <v>222</v>
      </c>
      <c r="I101" s="12" t="s">
        <v>50</v>
      </c>
      <c r="J101" s="15"/>
      <c r="K101" s="71" t="s">
        <v>111</v>
      </c>
      <c r="L101" s="14"/>
      <c r="M101" s="14" t="s">
        <v>112</v>
      </c>
    </row>
    <row r="102" spans="1:13" ht="12.75">
      <c r="A102" s="20" t="e">
        <f>VLOOKUP(B102,IMAGES!B$12:J$148,10,TRUE)</f>
        <v>#REF!</v>
      </c>
      <c r="B102" s="20" t="s">
        <v>297</v>
      </c>
      <c r="C102" s="20" t="s">
        <v>228</v>
      </c>
      <c r="D102" s="20">
        <v>2020</v>
      </c>
      <c r="E102" s="14" t="s">
        <v>108</v>
      </c>
      <c r="F102" s="71" t="s">
        <v>202</v>
      </c>
      <c r="G102" s="72" t="s">
        <v>203</v>
      </c>
      <c r="H102" s="14"/>
      <c r="I102" s="12" t="s">
        <v>50</v>
      </c>
      <c r="J102" s="15"/>
      <c r="K102" s="71" t="s">
        <v>111</v>
      </c>
      <c r="L102" s="14"/>
      <c r="M102" s="14" t="s">
        <v>145</v>
      </c>
    </row>
    <row r="103" spans="1:13" ht="12.75">
      <c r="A103" s="20" t="e">
        <f>VLOOKUP(B103,IMAGES!B$12:J$148,10,TRUE)</f>
        <v>#REF!</v>
      </c>
      <c r="B103" s="20" t="s">
        <v>297</v>
      </c>
      <c r="C103" s="20" t="s">
        <v>230</v>
      </c>
      <c r="D103" s="20">
        <v>2020</v>
      </c>
      <c r="E103" s="14" t="s">
        <v>108</v>
      </c>
      <c r="F103" s="71" t="s">
        <v>202</v>
      </c>
      <c r="G103" s="72" t="s">
        <v>203</v>
      </c>
      <c r="H103" s="14"/>
      <c r="I103" s="12" t="s">
        <v>50</v>
      </c>
      <c r="J103" s="15"/>
      <c r="K103" s="71" t="s">
        <v>111</v>
      </c>
      <c r="L103" s="14"/>
      <c r="M103" s="14" t="s">
        <v>145</v>
      </c>
    </row>
    <row r="104" spans="1:13" ht="12.75">
      <c r="A104" s="20" t="e">
        <f>VLOOKUP(B104,IMAGES!B$12:J$148,10,TRUE)</f>
        <v>#REF!</v>
      </c>
      <c r="B104" s="20" t="s">
        <v>298</v>
      </c>
      <c r="C104" s="20" t="s">
        <v>229</v>
      </c>
      <c r="D104" s="20">
        <v>2020</v>
      </c>
      <c r="E104" s="14" t="s">
        <v>108</v>
      </c>
      <c r="F104" s="71" t="s">
        <v>202</v>
      </c>
      <c r="G104" s="72" t="s">
        <v>203</v>
      </c>
      <c r="H104" s="14"/>
      <c r="I104" s="12" t="s">
        <v>50</v>
      </c>
      <c r="J104" s="15"/>
      <c r="K104" s="71" t="s">
        <v>111</v>
      </c>
      <c r="L104" s="14"/>
      <c r="M104" s="14" t="s">
        <v>117</v>
      </c>
    </row>
    <row r="105" spans="1:13" ht="12.75">
      <c r="A105" s="20" t="e">
        <f>VLOOKUP(B105,IMAGES!B$12:J$148,10,TRUE)</f>
        <v>#REF!</v>
      </c>
      <c r="B105" s="20" t="s">
        <v>299</v>
      </c>
      <c r="C105" s="20" t="s">
        <v>180</v>
      </c>
      <c r="D105" s="20">
        <v>2021</v>
      </c>
      <c r="E105" s="20" t="s">
        <v>134</v>
      </c>
      <c r="F105" s="71" t="s">
        <v>143</v>
      </c>
      <c r="G105" s="72" t="s">
        <v>144</v>
      </c>
      <c r="H105" s="15"/>
      <c r="I105" s="12"/>
      <c r="J105" s="15"/>
      <c r="K105" s="71" t="s">
        <v>111</v>
      </c>
      <c r="L105" s="15"/>
      <c r="M105" s="14" t="s">
        <v>117</v>
      </c>
    </row>
    <row r="106" spans="1:13" ht="12.75">
      <c r="A106" s="20" t="e">
        <f>VLOOKUP(B106,IMAGES!B$12:J$148,10,TRUE)</f>
        <v>#REF!</v>
      </c>
      <c r="B106" s="20" t="s">
        <v>299</v>
      </c>
      <c r="C106" s="20" t="s">
        <v>212</v>
      </c>
      <c r="D106" s="20">
        <v>2021</v>
      </c>
      <c r="E106" s="20" t="s">
        <v>134</v>
      </c>
      <c r="F106" s="71" t="s">
        <v>143</v>
      </c>
      <c r="G106" s="72" t="s">
        <v>144</v>
      </c>
      <c r="H106" s="15"/>
      <c r="I106" s="12"/>
      <c r="J106" s="15"/>
      <c r="K106" s="71" t="s">
        <v>111</v>
      </c>
      <c r="L106" s="15"/>
      <c r="M106" s="14" t="s">
        <v>117</v>
      </c>
    </row>
    <row r="107" spans="1:13" ht="12.75">
      <c r="A107" s="20" t="e">
        <f>VLOOKUP(B107,IMAGES!B$12:J$148,10,TRUE)</f>
        <v>#REF!</v>
      </c>
      <c r="B107" s="20" t="s">
        <v>300</v>
      </c>
      <c r="C107" s="20" t="s">
        <v>204</v>
      </c>
      <c r="D107" s="20">
        <v>2020</v>
      </c>
      <c r="E107" s="14" t="s">
        <v>108</v>
      </c>
      <c r="F107" s="71" t="s">
        <v>202</v>
      </c>
      <c r="G107" s="72" t="s">
        <v>203</v>
      </c>
      <c r="H107" s="14"/>
      <c r="I107" s="12" t="s">
        <v>50</v>
      </c>
      <c r="J107" s="15"/>
      <c r="K107" s="71" t="s">
        <v>111</v>
      </c>
      <c r="L107" s="14"/>
      <c r="M107" s="14" t="s">
        <v>170</v>
      </c>
    </row>
    <row r="108" spans="1:13" ht="12.75">
      <c r="A108" s="20" t="e">
        <f>VLOOKUP(B108,IMAGES!B$12:J$148,10,TRUE)</f>
        <v>#REF!</v>
      </c>
      <c r="B108" s="80" t="s">
        <v>301</v>
      </c>
      <c r="C108" s="20" t="s">
        <v>185</v>
      </c>
      <c r="D108" s="20">
        <v>2021</v>
      </c>
      <c r="E108" s="14" t="s">
        <v>134</v>
      </c>
      <c r="F108" s="71" t="s">
        <v>135</v>
      </c>
      <c r="G108" s="72" t="s">
        <v>136</v>
      </c>
      <c r="H108" s="2"/>
      <c r="I108" s="2" t="s">
        <v>50</v>
      </c>
      <c r="J108" s="59"/>
      <c r="K108" s="71" t="s">
        <v>111</v>
      </c>
      <c r="L108" s="2"/>
      <c r="M108" s="14" t="s">
        <v>145</v>
      </c>
    </row>
    <row r="109" spans="1:13" ht="12.75">
      <c r="A109" s="20" t="e">
        <f>VLOOKUP(B109,IMAGES!B$12:J$148,10,TRUE)</f>
        <v>#REF!</v>
      </c>
      <c r="B109" s="80" t="s">
        <v>301</v>
      </c>
      <c r="C109" s="20" t="s">
        <v>302</v>
      </c>
      <c r="D109" s="20">
        <v>2021</v>
      </c>
      <c r="E109" s="14" t="s">
        <v>207</v>
      </c>
      <c r="F109" s="71" t="s">
        <v>303</v>
      </c>
      <c r="G109" s="72" t="s">
        <v>304</v>
      </c>
      <c r="H109" s="2"/>
      <c r="I109" s="2" t="s">
        <v>50</v>
      </c>
      <c r="J109" s="59"/>
      <c r="K109" s="71" t="s">
        <v>111</v>
      </c>
      <c r="L109" s="2"/>
      <c r="M109" s="14" t="s">
        <v>145</v>
      </c>
    </row>
    <row r="110" spans="1:13" ht="12.75">
      <c r="A110" s="20" t="e">
        <f>VLOOKUP(B110,IMAGES!B$12:J$148,10,TRUE)</f>
        <v>#REF!</v>
      </c>
      <c r="B110" s="20" t="s">
        <v>305</v>
      </c>
      <c r="C110" s="20" t="s">
        <v>219</v>
      </c>
      <c r="D110" s="20">
        <v>2020</v>
      </c>
      <c r="E110" s="14" t="s">
        <v>52</v>
      </c>
      <c r="F110" s="71" t="s">
        <v>220</v>
      </c>
      <c r="G110" s="72" t="s">
        <v>221</v>
      </c>
      <c r="H110" s="14" t="s">
        <v>222</v>
      </c>
      <c r="I110" s="12" t="s">
        <v>50</v>
      </c>
      <c r="J110" s="15"/>
      <c r="K110" s="71" t="s">
        <v>111</v>
      </c>
      <c r="L110" s="14"/>
      <c r="M110" s="14" t="s">
        <v>112</v>
      </c>
    </row>
    <row r="111" spans="1:13" ht="12.75">
      <c r="A111" s="20" t="e">
        <f>VLOOKUP(B111,IMAGES!B$12:J$148,10,TRUE)</f>
        <v>#REF!</v>
      </c>
      <c r="B111" s="20" t="s">
        <v>305</v>
      </c>
      <c r="C111" s="20" t="s">
        <v>223</v>
      </c>
      <c r="D111" s="20">
        <v>2020</v>
      </c>
      <c r="E111" s="14" t="s">
        <v>52</v>
      </c>
      <c r="F111" s="71" t="s">
        <v>220</v>
      </c>
      <c r="G111" s="72" t="s">
        <v>221</v>
      </c>
      <c r="H111" s="14" t="s">
        <v>224</v>
      </c>
      <c r="I111" s="12" t="s">
        <v>50</v>
      </c>
      <c r="J111" s="15"/>
      <c r="K111" s="71" t="s">
        <v>111</v>
      </c>
      <c r="L111" s="14"/>
      <c r="M111" s="14" t="s">
        <v>112</v>
      </c>
    </row>
    <row r="112" spans="1:13" ht="12.75">
      <c r="A112" s="20" t="e">
        <f>VLOOKUP(B112,IMAGES!B$12:J$148,10,TRUE)</f>
        <v>#REF!</v>
      </c>
      <c r="B112" s="20" t="s">
        <v>306</v>
      </c>
      <c r="C112" s="20" t="s">
        <v>121</v>
      </c>
      <c r="D112" s="20">
        <v>2020</v>
      </c>
      <c r="E112" s="20" t="s">
        <v>108</v>
      </c>
      <c r="F112" s="71" t="s">
        <v>122</v>
      </c>
      <c r="G112" s="72" t="s">
        <v>123</v>
      </c>
      <c r="H112" s="15"/>
      <c r="I112" s="12" t="s">
        <v>50</v>
      </c>
      <c r="J112" s="15"/>
      <c r="K112" s="71" t="s">
        <v>111</v>
      </c>
      <c r="L112" s="15"/>
      <c r="M112" s="14" t="s">
        <v>170</v>
      </c>
    </row>
    <row r="113" spans="1:13" ht="12.75">
      <c r="A113" s="20" t="e">
        <f>VLOOKUP(B113,IMAGES!B$12:J$148,10,TRUE)</f>
        <v>#REF!</v>
      </c>
      <c r="B113" s="20" t="s">
        <v>306</v>
      </c>
      <c r="C113" s="20" t="s">
        <v>124</v>
      </c>
      <c r="D113" s="20">
        <v>2020</v>
      </c>
      <c r="E113" s="20" t="s">
        <v>108</v>
      </c>
      <c r="F113" s="71" t="s">
        <v>122</v>
      </c>
      <c r="G113" s="72" t="s">
        <v>123</v>
      </c>
      <c r="H113" s="15"/>
      <c r="I113" s="12" t="s">
        <v>50</v>
      </c>
      <c r="J113" s="15"/>
      <c r="K113" s="71" t="s">
        <v>111</v>
      </c>
      <c r="L113" s="15"/>
      <c r="M113" s="14" t="s">
        <v>170</v>
      </c>
    </row>
    <row r="114" spans="1:13" ht="12.75">
      <c r="A114" s="20" t="e">
        <f>VLOOKUP(B114,IMAGES!B$12:J$148,10,TRUE)</f>
        <v>#REF!</v>
      </c>
      <c r="B114" s="20" t="s">
        <v>307</v>
      </c>
      <c r="C114" s="20" t="s">
        <v>180</v>
      </c>
      <c r="D114" s="20">
        <v>2021</v>
      </c>
      <c r="E114" s="20" t="s">
        <v>134</v>
      </c>
      <c r="F114" s="71" t="s">
        <v>143</v>
      </c>
      <c r="G114" s="72" t="s">
        <v>144</v>
      </c>
      <c r="H114" s="15"/>
      <c r="I114" s="12"/>
      <c r="J114" s="15"/>
      <c r="K114" s="71" t="s">
        <v>111</v>
      </c>
      <c r="L114" s="15"/>
      <c r="M114" s="14" t="s">
        <v>117</v>
      </c>
    </row>
    <row r="115" spans="1:13" ht="12.75">
      <c r="A115" s="20" t="e">
        <f>VLOOKUP(B115,IMAGES!B$12:J$148,10,TRUE)</f>
        <v>#REF!</v>
      </c>
      <c r="B115" s="20" t="s">
        <v>308</v>
      </c>
      <c r="C115" s="20" t="s">
        <v>176</v>
      </c>
      <c r="D115" s="20">
        <v>2020</v>
      </c>
      <c r="E115" s="14" t="s">
        <v>108</v>
      </c>
      <c r="F115" s="71" t="s">
        <v>173</v>
      </c>
      <c r="G115" s="72" t="s">
        <v>174</v>
      </c>
      <c r="H115" s="14"/>
      <c r="I115" s="12" t="s">
        <v>50</v>
      </c>
      <c r="J115" s="15"/>
      <c r="K115" s="71" t="s">
        <v>111</v>
      </c>
      <c r="L115" s="14"/>
      <c r="M115" s="14" t="s">
        <v>117</v>
      </c>
    </row>
    <row r="116" spans="1:13" ht="12.75">
      <c r="A116" s="20" t="e">
        <f>VLOOKUP(B116,IMAGES!B$12:J$148,10,TRUE)</f>
        <v>#REF!</v>
      </c>
      <c r="B116" s="20" t="s">
        <v>309</v>
      </c>
      <c r="C116" s="20" t="s">
        <v>180</v>
      </c>
      <c r="D116" s="20">
        <v>2021</v>
      </c>
      <c r="E116" s="20" t="s">
        <v>134</v>
      </c>
      <c r="F116" s="71" t="s">
        <v>143</v>
      </c>
      <c r="G116" s="72" t="s">
        <v>144</v>
      </c>
      <c r="H116" s="15"/>
      <c r="I116" s="12"/>
      <c r="J116" s="15"/>
      <c r="K116" s="71" t="s">
        <v>111</v>
      </c>
      <c r="L116" s="15"/>
      <c r="M116" s="14" t="s">
        <v>145</v>
      </c>
    </row>
    <row r="117" spans="1:13" ht="12.75">
      <c r="A117" s="20" t="e">
        <f>VLOOKUP(B117,IMAGES!B$12:J$148,10,TRUE)</f>
        <v>#REF!</v>
      </c>
      <c r="B117" s="20" t="s">
        <v>309</v>
      </c>
      <c r="C117" s="20" t="s">
        <v>142</v>
      </c>
      <c r="D117" s="20">
        <v>2021</v>
      </c>
      <c r="E117" s="20" t="s">
        <v>134</v>
      </c>
      <c r="F117" s="71" t="s">
        <v>143</v>
      </c>
      <c r="G117" s="72" t="s">
        <v>144</v>
      </c>
      <c r="H117" s="15"/>
      <c r="I117" s="12"/>
      <c r="J117" s="15"/>
      <c r="K117" s="71" t="s">
        <v>111</v>
      </c>
      <c r="L117" s="15"/>
      <c r="M117" s="14" t="s">
        <v>145</v>
      </c>
    </row>
    <row r="118" spans="1:13" ht="12.75">
      <c r="A118" s="20" t="e">
        <f>VLOOKUP(B118,IMAGES!B$12:J$148,10,TRUE)</f>
        <v>#REF!</v>
      </c>
      <c r="B118" s="80" t="s">
        <v>310</v>
      </c>
      <c r="C118" s="20" t="s">
        <v>185</v>
      </c>
      <c r="D118" s="20">
        <v>2021</v>
      </c>
      <c r="E118" s="14" t="s">
        <v>134</v>
      </c>
      <c r="F118" s="71" t="s">
        <v>135</v>
      </c>
      <c r="G118" s="72" t="s">
        <v>136</v>
      </c>
      <c r="H118" s="2"/>
      <c r="I118" s="2" t="s">
        <v>50</v>
      </c>
      <c r="J118" s="59"/>
      <c r="K118" s="71" t="s">
        <v>111</v>
      </c>
      <c r="L118" s="2"/>
      <c r="M118" s="14" t="s">
        <v>117</v>
      </c>
    </row>
    <row r="119" spans="1:13" ht="12.75">
      <c r="A119" s="20" t="e">
        <f>VLOOKUP(B119,IMAGES!B$12:J$148,10,TRUE)</f>
        <v>#REF!</v>
      </c>
      <c r="B119" s="80" t="s">
        <v>310</v>
      </c>
      <c r="C119" s="20" t="s">
        <v>133</v>
      </c>
      <c r="D119" s="20">
        <v>2021</v>
      </c>
      <c r="E119" s="14" t="s">
        <v>134</v>
      </c>
      <c r="F119" s="71" t="s">
        <v>135</v>
      </c>
      <c r="G119" s="72" t="s">
        <v>136</v>
      </c>
      <c r="H119" s="2"/>
      <c r="I119" s="2" t="s">
        <v>50</v>
      </c>
      <c r="J119" s="59"/>
      <c r="K119" s="71" t="s">
        <v>111</v>
      </c>
      <c r="L119" s="2"/>
      <c r="M119" s="14" t="s">
        <v>117</v>
      </c>
    </row>
    <row r="120" spans="1:13" ht="12.75">
      <c r="A120" s="20" t="e">
        <f>VLOOKUP(B120,IMAGES!B$12:J$148,10,TRUE)</f>
        <v>#REF!</v>
      </c>
      <c r="B120" s="80" t="s">
        <v>310</v>
      </c>
      <c r="C120" s="20" t="s">
        <v>311</v>
      </c>
      <c r="D120" s="20">
        <v>2021</v>
      </c>
      <c r="E120" s="14" t="s">
        <v>134</v>
      </c>
      <c r="F120" s="71" t="s">
        <v>135</v>
      </c>
      <c r="G120" s="72" t="s">
        <v>136</v>
      </c>
      <c r="H120" s="2"/>
      <c r="I120" s="2" t="s">
        <v>50</v>
      </c>
      <c r="J120" s="59"/>
      <c r="K120" s="71" t="s">
        <v>111</v>
      </c>
      <c r="L120" s="2"/>
      <c r="M120" s="14" t="s">
        <v>117</v>
      </c>
    </row>
    <row r="121" spans="1:13" ht="12.75">
      <c r="A121" s="20" t="e">
        <f>VLOOKUP(B121,IMAGES!B$12:J$148,10,TRUE)</f>
        <v>#REF!</v>
      </c>
      <c r="B121" s="80" t="s">
        <v>310</v>
      </c>
      <c r="C121" s="20" t="s">
        <v>312</v>
      </c>
      <c r="D121" s="20">
        <v>2021</v>
      </c>
      <c r="E121" s="14" t="s">
        <v>207</v>
      </c>
      <c r="F121" s="71" t="s">
        <v>303</v>
      </c>
      <c r="G121" s="72" t="s">
        <v>304</v>
      </c>
      <c r="H121" s="2"/>
      <c r="I121" s="2" t="s">
        <v>50</v>
      </c>
      <c r="J121" s="59"/>
      <c r="K121" s="71" t="s">
        <v>111</v>
      </c>
      <c r="L121" s="2"/>
      <c r="M121" s="14" t="s">
        <v>117</v>
      </c>
    </row>
    <row r="122" spans="1:13" ht="12.75">
      <c r="A122" s="20" t="e">
        <f>VLOOKUP(B122,IMAGES!B$12:J$148,10,TRUE)</f>
        <v>#REF!</v>
      </c>
      <c r="B122" s="80" t="s">
        <v>310</v>
      </c>
      <c r="C122" s="20" t="s">
        <v>302</v>
      </c>
      <c r="D122" s="20">
        <v>2021</v>
      </c>
      <c r="E122" s="14" t="s">
        <v>207</v>
      </c>
      <c r="F122" s="71" t="s">
        <v>303</v>
      </c>
      <c r="G122" s="72" t="s">
        <v>304</v>
      </c>
      <c r="H122" s="2"/>
      <c r="I122" s="21" t="s">
        <v>313</v>
      </c>
      <c r="J122" s="59" t="s">
        <v>87</v>
      </c>
      <c r="K122" s="71" t="s">
        <v>111</v>
      </c>
      <c r="L122" s="2"/>
      <c r="M122" s="14" t="s">
        <v>117</v>
      </c>
    </row>
    <row r="123" spans="1:13" ht="12.75">
      <c r="A123" s="20" t="e">
        <f>VLOOKUP(B123,IMAGES!B$12:J$148,10,TRUE)</f>
        <v>#REF!</v>
      </c>
      <c r="B123" s="20" t="s">
        <v>314</v>
      </c>
      <c r="C123" s="20" t="s">
        <v>176</v>
      </c>
      <c r="D123" s="20">
        <v>2020</v>
      </c>
      <c r="E123" s="14" t="s">
        <v>108</v>
      </c>
      <c r="F123" s="71" t="s">
        <v>173</v>
      </c>
      <c r="G123" s="72" t="s">
        <v>174</v>
      </c>
      <c r="H123" s="14"/>
      <c r="I123" s="12" t="s">
        <v>50</v>
      </c>
      <c r="J123" s="15"/>
      <c r="K123" s="71" t="s">
        <v>111</v>
      </c>
      <c r="L123" s="14"/>
      <c r="M123" s="14" t="s">
        <v>117</v>
      </c>
    </row>
    <row r="124" spans="1:13" ht="12.75">
      <c r="A124" s="20" t="e">
        <f>VLOOKUP(B124,IMAGES!B$12:J$148,10,TRUE)</f>
        <v>#REF!</v>
      </c>
      <c r="B124" s="20" t="s">
        <v>315</v>
      </c>
      <c r="C124" s="20" t="s">
        <v>316</v>
      </c>
      <c r="D124" s="20">
        <v>2020</v>
      </c>
      <c r="E124" s="14" t="s">
        <v>317</v>
      </c>
      <c r="F124" s="71" t="s">
        <v>318</v>
      </c>
      <c r="G124" s="72" t="s">
        <v>319</v>
      </c>
      <c r="H124" s="14"/>
      <c r="I124" s="12" t="s">
        <v>50</v>
      </c>
      <c r="J124" s="15"/>
      <c r="K124" s="71" t="s">
        <v>116</v>
      </c>
      <c r="L124" s="14"/>
      <c r="M124" s="14" t="s">
        <v>112</v>
      </c>
    </row>
    <row r="125" spans="1:13" ht="12.75">
      <c r="A125" s="20" t="e">
        <f>VLOOKUP(B125,IMAGES!B$12:J$148,10,TRUE)</f>
        <v>#REF!</v>
      </c>
      <c r="B125" s="20" t="s">
        <v>315</v>
      </c>
      <c r="C125" s="20" t="s">
        <v>215</v>
      </c>
      <c r="D125" s="20">
        <v>2020</v>
      </c>
      <c r="E125" s="14" t="s">
        <v>134</v>
      </c>
      <c r="F125" s="71" t="s">
        <v>216</v>
      </c>
      <c r="G125" s="72" t="s">
        <v>217</v>
      </c>
      <c r="H125" s="14"/>
      <c r="I125" s="12" t="s">
        <v>50</v>
      </c>
      <c r="J125" s="15"/>
      <c r="K125" s="71" t="s">
        <v>111</v>
      </c>
      <c r="L125" s="14"/>
      <c r="M125" s="14" t="s">
        <v>112</v>
      </c>
    </row>
    <row r="126" spans="1:13" ht="12.75">
      <c r="A126" s="20" t="e">
        <f>VLOOKUP(B126,IMAGES!B$12:J$148,10,TRUE)</f>
        <v>#REF!</v>
      </c>
      <c r="B126" s="14" t="s">
        <v>315</v>
      </c>
      <c r="C126" s="20" t="s">
        <v>185</v>
      </c>
      <c r="D126" s="20">
        <v>2021</v>
      </c>
      <c r="E126" s="14" t="s">
        <v>134</v>
      </c>
      <c r="F126" s="71" t="s">
        <v>135</v>
      </c>
      <c r="G126" s="72" t="s">
        <v>136</v>
      </c>
      <c r="H126" s="2"/>
      <c r="I126" s="2" t="s">
        <v>50</v>
      </c>
      <c r="J126" s="59"/>
      <c r="K126" s="71" t="s">
        <v>111</v>
      </c>
      <c r="L126" s="2"/>
      <c r="M126" s="14" t="s">
        <v>112</v>
      </c>
    </row>
    <row r="127" spans="1:13" ht="12.75">
      <c r="A127" s="20" t="e">
        <f>VLOOKUP(B127,IMAGES!B$12:J$148,10,TRUE)</f>
        <v>#REF!</v>
      </c>
      <c r="B127" s="14" t="s">
        <v>315</v>
      </c>
      <c r="C127" s="20" t="s">
        <v>311</v>
      </c>
      <c r="D127" s="20">
        <v>2021</v>
      </c>
      <c r="E127" s="14" t="s">
        <v>134</v>
      </c>
      <c r="F127" s="71" t="s">
        <v>135</v>
      </c>
      <c r="G127" s="72" t="s">
        <v>136</v>
      </c>
      <c r="H127" s="2"/>
      <c r="I127" s="2" t="s">
        <v>50</v>
      </c>
      <c r="J127" s="59"/>
      <c r="K127" s="71" t="s">
        <v>111</v>
      </c>
      <c r="L127" s="2"/>
      <c r="M127" s="14" t="s">
        <v>112</v>
      </c>
    </row>
    <row r="128" spans="1:13" ht="12.75">
      <c r="A128" s="20" t="e">
        <f>VLOOKUP(B128,IMAGES!B$12:J$148,10,TRUE)</f>
        <v>#REF!</v>
      </c>
      <c r="B128" s="14" t="s">
        <v>320</v>
      </c>
      <c r="C128" s="20" t="s">
        <v>321</v>
      </c>
      <c r="D128" s="20">
        <v>2020</v>
      </c>
      <c r="E128" s="14" t="s">
        <v>317</v>
      </c>
      <c r="F128" s="71" t="s">
        <v>318</v>
      </c>
      <c r="G128" s="72" t="s">
        <v>319</v>
      </c>
      <c r="H128" s="14"/>
      <c r="I128" s="12" t="s">
        <v>50</v>
      </c>
      <c r="J128" s="15"/>
      <c r="K128" s="71" t="s">
        <v>116</v>
      </c>
      <c r="L128" s="14"/>
      <c r="M128" s="14" t="s">
        <v>170</v>
      </c>
    </row>
    <row r="129" spans="1:13" ht="12.75">
      <c r="A129" s="20" t="e">
        <f>VLOOKUP(B129,IMAGES!B$12:J$148,10,TRUE)</f>
        <v>#REF!</v>
      </c>
      <c r="B129" s="20" t="s">
        <v>320</v>
      </c>
      <c r="C129" s="20" t="s">
        <v>230</v>
      </c>
      <c r="D129" s="20">
        <v>2020</v>
      </c>
      <c r="E129" s="14" t="s">
        <v>108</v>
      </c>
      <c r="F129" s="71" t="s">
        <v>202</v>
      </c>
      <c r="G129" s="72" t="s">
        <v>203</v>
      </c>
      <c r="H129" s="14"/>
      <c r="I129" s="12" t="s">
        <v>50</v>
      </c>
      <c r="J129" s="15"/>
      <c r="K129" s="71" t="s">
        <v>111</v>
      </c>
      <c r="L129" s="14"/>
      <c r="M129" s="14" t="s">
        <v>170</v>
      </c>
    </row>
    <row r="130" spans="1:13" ht="12.75">
      <c r="A130" s="20" t="e">
        <f>VLOOKUP(B130,IMAGES!B$12:J$148,10,TRUE)</f>
        <v>#REF!</v>
      </c>
      <c r="B130" s="20" t="s">
        <v>61</v>
      </c>
      <c r="C130" s="20" t="s">
        <v>285</v>
      </c>
      <c r="D130" s="20">
        <v>2020</v>
      </c>
      <c r="E130" s="70" t="s">
        <v>52</v>
      </c>
      <c r="F130" s="71" t="s">
        <v>286</v>
      </c>
      <c r="G130" s="72" t="s">
        <v>287</v>
      </c>
      <c r="H130" s="72">
        <v>44013</v>
      </c>
      <c r="I130" s="12" t="s">
        <v>50</v>
      </c>
      <c r="J130" s="71"/>
      <c r="K130" s="71" t="s">
        <v>116</v>
      </c>
      <c r="L130" s="71"/>
      <c r="M130" s="14" t="s">
        <v>60</v>
      </c>
    </row>
    <row r="131" spans="1:13" ht="12.75">
      <c r="A131" s="20" t="e">
        <f>VLOOKUP(B131,IMAGES!B$12:J$148,10,TRUE)</f>
        <v>#REF!</v>
      </c>
      <c r="B131" s="20" t="s">
        <v>61</v>
      </c>
      <c r="C131" s="20" t="s">
        <v>243</v>
      </c>
      <c r="D131" s="20">
        <v>2020</v>
      </c>
      <c r="E131" s="70" t="s">
        <v>52</v>
      </c>
      <c r="F131" s="71" t="s">
        <v>244</v>
      </c>
      <c r="G131" s="72" t="s">
        <v>245</v>
      </c>
      <c r="H131" s="72">
        <v>44044</v>
      </c>
      <c r="I131" s="12" t="s">
        <v>50</v>
      </c>
      <c r="J131" s="71"/>
      <c r="K131" s="71" t="s">
        <v>116</v>
      </c>
      <c r="L131" s="71"/>
      <c r="M131" s="14" t="s">
        <v>60</v>
      </c>
    </row>
    <row r="132" spans="1:13" ht="12.75">
      <c r="A132" s="20" t="e">
        <f>VLOOKUP(B132,IMAGES!B$12:J$148,10,TRUE)</f>
        <v>#REF!</v>
      </c>
      <c r="B132" s="20" t="s">
        <v>61</v>
      </c>
      <c r="C132" s="20" t="s">
        <v>293</v>
      </c>
      <c r="D132" s="20">
        <v>2020</v>
      </c>
      <c r="E132" s="70" t="s">
        <v>252</v>
      </c>
      <c r="F132" s="71" t="s">
        <v>294</v>
      </c>
      <c r="G132" s="72" t="s">
        <v>295</v>
      </c>
      <c r="H132" s="71"/>
      <c r="I132" s="12" t="s">
        <v>50</v>
      </c>
      <c r="J132" s="71"/>
      <c r="K132" s="71" t="s">
        <v>116</v>
      </c>
      <c r="L132" s="71"/>
      <c r="M132" s="14" t="s">
        <v>170</v>
      </c>
    </row>
    <row r="133" spans="1:13" ht="12.75">
      <c r="A133" s="20" t="e">
        <f>VLOOKUP(B133,IMAGES!B$12:J$148,10,TRUE)</f>
        <v>#REF!</v>
      </c>
      <c r="B133" s="20" t="s">
        <v>61</v>
      </c>
      <c r="C133" s="20" t="s">
        <v>277</v>
      </c>
      <c r="D133" s="20">
        <v>2020</v>
      </c>
      <c r="E133" s="20" t="s">
        <v>108</v>
      </c>
      <c r="F133" s="71" t="s">
        <v>122</v>
      </c>
      <c r="G133" s="72" t="s">
        <v>123</v>
      </c>
      <c r="H133" s="15"/>
      <c r="I133" s="12" t="s">
        <v>50</v>
      </c>
      <c r="J133" s="15"/>
      <c r="K133" s="71" t="s">
        <v>111</v>
      </c>
      <c r="L133" s="15"/>
      <c r="M133" s="14" t="s">
        <v>170</v>
      </c>
    </row>
    <row r="134" spans="1:13" ht="12.75">
      <c r="A134" s="20" t="e">
        <f>VLOOKUP(B134,IMAGES!B$12:J$148,10,TRUE)</f>
        <v>#REF!</v>
      </c>
      <c r="B134" s="20" t="s">
        <v>61</v>
      </c>
      <c r="C134" s="20" t="s">
        <v>125</v>
      </c>
      <c r="D134" s="20">
        <v>2020</v>
      </c>
      <c r="E134" s="20" t="s">
        <v>108</v>
      </c>
      <c r="F134" s="71" t="s">
        <v>122</v>
      </c>
      <c r="G134" s="72" t="s">
        <v>123</v>
      </c>
      <c r="H134" s="15"/>
      <c r="I134" s="12" t="s">
        <v>50</v>
      </c>
      <c r="J134" s="15"/>
      <c r="K134" s="71" t="s">
        <v>111</v>
      </c>
      <c r="L134" s="15"/>
      <c r="M134" s="14" t="s">
        <v>170</v>
      </c>
    </row>
    <row r="135" spans="1:13" ht="12.75">
      <c r="A135" s="20" t="e">
        <f>VLOOKUP(B135,IMAGES!B$12:J$148,10,TRUE)</f>
        <v>#REF!</v>
      </c>
      <c r="B135" s="20" t="s">
        <v>61</v>
      </c>
      <c r="C135" s="20" t="s">
        <v>126</v>
      </c>
      <c r="D135" s="20">
        <v>2020</v>
      </c>
      <c r="E135" s="20" t="s">
        <v>108</v>
      </c>
      <c r="F135" s="71" t="s">
        <v>122</v>
      </c>
      <c r="G135" s="72" t="s">
        <v>123</v>
      </c>
      <c r="H135" s="15"/>
      <c r="I135" s="12" t="s">
        <v>50</v>
      </c>
      <c r="J135" s="15"/>
      <c r="K135" s="71" t="s">
        <v>111</v>
      </c>
      <c r="L135" s="15"/>
      <c r="M135" s="14" t="s">
        <v>170</v>
      </c>
    </row>
    <row r="136" spans="1:13" ht="12.75">
      <c r="A136" s="20" t="e">
        <f>VLOOKUP(B136,IMAGES!B$12:J$148,10,TRUE)</f>
        <v>#REF!</v>
      </c>
      <c r="B136" s="20" t="s">
        <v>61</v>
      </c>
      <c r="C136" s="20" t="s">
        <v>321</v>
      </c>
      <c r="D136" s="20">
        <v>2020</v>
      </c>
      <c r="E136" s="14" t="s">
        <v>317</v>
      </c>
      <c r="F136" s="71" t="s">
        <v>318</v>
      </c>
      <c r="G136" s="72" t="s">
        <v>319</v>
      </c>
      <c r="H136" s="14"/>
      <c r="I136" s="12" t="s">
        <v>50</v>
      </c>
      <c r="J136" s="15"/>
      <c r="K136" s="71" t="s">
        <v>116</v>
      </c>
      <c r="L136" s="14"/>
      <c r="M136" s="14" t="s">
        <v>170</v>
      </c>
    </row>
    <row r="137" spans="1:13" ht="12.75">
      <c r="A137" s="20" t="e">
        <f>VLOOKUP(B137,IMAGES!B$12:J$148,10,TRUE)</f>
        <v>#REF!</v>
      </c>
      <c r="B137" s="20" t="s">
        <v>61</v>
      </c>
      <c r="C137" s="20" t="s">
        <v>228</v>
      </c>
      <c r="D137" s="20">
        <v>2020</v>
      </c>
      <c r="E137" s="14" t="s">
        <v>108</v>
      </c>
      <c r="F137" s="71" t="s">
        <v>202</v>
      </c>
      <c r="G137" s="72" t="s">
        <v>203</v>
      </c>
      <c r="H137" s="14"/>
      <c r="I137" s="12" t="s">
        <v>50</v>
      </c>
      <c r="J137" s="15"/>
      <c r="K137" s="71" t="s">
        <v>111</v>
      </c>
      <c r="L137" s="14"/>
      <c r="M137" s="14" t="s">
        <v>117</v>
      </c>
    </row>
    <row r="138" spans="1:13" ht="12.75">
      <c r="A138" s="20" t="e">
        <f>VLOOKUP(B138,IMAGES!B$12:J$148,10,TRUE)</f>
        <v>#REF!</v>
      </c>
      <c r="B138" s="20" t="s">
        <v>61</v>
      </c>
      <c r="C138" s="20" t="s">
        <v>229</v>
      </c>
      <c r="D138" s="20">
        <v>2020</v>
      </c>
      <c r="E138" s="14" t="s">
        <v>108</v>
      </c>
      <c r="F138" s="71" t="s">
        <v>202</v>
      </c>
      <c r="G138" s="72" t="s">
        <v>203</v>
      </c>
      <c r="H138" s="14"/>
      <c r="I138" s="12" t="s">
        <v>50</v>
      </c>
      <c r="J138" s="15"/>
      <c r="K138" s="71" t="s">
        <v>111</v>
      </c>
      <c r="L138" s="14"/>
      <c r="M138" s="14" t="s">
        <v>117</v>
      </c>
    </row>
    <row r="139" spans="1:13" ht="12.75">
      <c r="A139" s="20" t="e">
        <f>VLOOKUP(B139,IMAGES!B$12:J$148,10,TRUE)</f>
        <v>#REF!</v>
      </c>
      <c r="B139" s="20" t="s">
        <v>322</v>
      </c>
      <c r="C139" s="20" t="s">
        <v>251</v>
      </c>
      <c r="D139" s="20">
        <v>2020</v>
      </c>
      <c r="E139" s="70" t="s">
        <v>252</v>
      </c>
      <c r="F139" s="71" t="s">
        <v>253</v>
      </c>
      <c r="G139" s="72" t="s">
        <v>254</v>
      </c>
      <c r="H139" s="71"/>
      <c r="I139" s="12" t="s">
        <v>50</v>
      </c>
      <c r="J139" s="71"/>
      <c r="K139" s="71" t="s">
        <v>116</v>
      </c>
      <c r="L139" s="71"/>
      <c r="M139" s="14" t="s">
        <v>170</v>
      </c>
    </row>
    <row r="140" spans="1:13" ht="12.75">
      <c r="A140" s="20" t="e">
        <f>VLOOKUP(B140,IMAGES!B$12:J$148,10,TRUE)</f>
        <v>#REF!</v>
      </c>
      <c r="B140" s="20" t="s">
        <v>322</v>
      </c>
      <c r="C140" s="20" t="s">
        <v>323</v>
      </c>
      <c r="D140" s="20">
        <v>2020</v>
      </c>
      <c r="E140" s="70" t="s">
        <v>252</v>
      </c>
      <c r="F140" s="71" t="s">
        <v>324</v>
      </c>
      <c r="G140" s="72" t="s">
        <v>325</v>
      </c>
      <c r="H140" s="71"/>
      <c r="I140" s="12" t="s">
        <v>50</v>
      </c>
      <c r="J140" s="71"/>
      <c r="K140" s="71" t="s">
        <v>116</v>
      </c>
      <c r="L140" s="71"/>
      <c r="M140" s="14" t="s">
        <v>170</v>
      </c>
    </row>
    <row r="141" spans="1:13" ht="12.75">
      <c r="A141" s="20" t="e">
        <f>VLOOKUP(B141,IMAGES!B$12:J$148,10,TRUE)</f>
        <v>#REF!</v>
      </c>
      <c r="B141" s="20" t="s">
        <v>322</v>
      </c>
      <c r="C141" s="20" t="s">
        <v>188</v>
      </c>
      <c r="D141" s="20">
        <v>2020</v>
      </c>
      <c r="E141" s="70" t="s">
        <v>108</v>
      </c>
      <c r="F141" s="71" t="s">
        <v>189</v>
      </c>
      <c r="G141" s="72" t="s">
        <v>190</v>
      </c>
      <c r="H141" s="71"/>
      <c r="I141" s="12" t="s">
        <v>50</v>
      </c>
      <c r="J141" s="71"/>
      <c r="K141" s="71" t="s">
        <v>116</v>
      </c>
      <c r="L141" s="71"/>
      <c r="M141" s="14" t="s">
        <v>170</v>
      </c>
    </row>
    <row r="142" spans="1:13" ht="12.75">
      <c r="A142" s="20" t="e">
        <f>VLOOKUP(B142,IMAGES!B$12:J$148,10,TRUE)</f>
        <v>#REF!</v>
      </c>
      <c r="B142" s="20" t="s">
        <v>326</v>
      </c>
      <c r="C142" s="20" t="s">
        <v>327</v>
      </c>
      <c r="D142" s="20">
        <v>2021</v>
      </c>
      <c r="E142" s="14" t="s">
        <v>328</v>
      </c>
      <c r="F142" s="71" t="s">
        <v>329</v>
      </c>
      <c r="G142" s="72" t="s">
        <v>330</v>
      </c>
      <c r="H142" s="14"/>
      <c r="I142" s="12" t="s">
        <v>50</v>
      </c>
      <c r="J142" s="15"/>
      <c r="K142" s="71" t="s">
        <v>116</v>
      </c>
      <c r="L142" s="15"/>
      <c r="M142" s="14" t="s">
        <v>145</v>
      </c>
    </row>
    <row r="143" spans="1:13" ht="12.75">
      <c r="A143" s="20" t="e">
        <f>VLOOKUP(B143,IMAGES!B$12:J$148,10,TRUE)</f>
        <v>#REF!</v>
      </c>
      <c r="B143" s="20" t="s">
        <v>331</v>
      </c>
      <c r="C143" s="20" t="s">
        <v>113</v>
      </c>
      <c r="D143" s="20">
        <v>2020</v>
      </c>
      <c r="E143" s="14" t="s">
        <v>108</v>
      </c>
      <c r="F143" s="71" t="s">
        <v>109</v>
      </c>
      <c r="G143" s="72" t="s">
        <v>110</v>
      </c>
      <c r="H143" s="14"/>
      <c r="I143" s="12" t="s">
        <v>50</v>
      </c>
      <c r="J143" s="71"/>
      <c r="K143" s="71" t="s">
        <v>111</v>
      </c>
      <c r="L143" s="71"/>
      <c r="M143" s="14" t="s">
        <v>117</v>
      </c>
    </row>
    <row r="144" spans="1:13" ht="12.75">
      <c r="A144" s="20" t="e">
        <f>VLOOKUP(B144,IMAGES!B$12:J$148,10,TRUE)</f>
        <v>#REF!</v>
      </c>
      <c r="B144" s="20" t="s">
        <v>331</v>
      </c>
      <c r="C144" s="20" t="s">
        <v>283</v>
      </c>
      <c r="D144" s="20">
        <v>2020</v>
      </c>
      <c r="E144" s="14" t="s">
        <v>108</v>
      </c>
      <c r="F144" s="71" t="s">
        <v>131</v>
      </c>
      <c r="G144" s="72" t="s">
        <v>132</v>
      </c>
      <c r="H144" s="14"/>
      <c r="I144" s="12" t="s">
        <v>50</v>
      </c>
      <c r="J144" s="71"/>
      <c r="K144" s="71" t="s">
        <v>111</v>
      </c>
      <c r="L144" s="71"/>
      <c r="M144" s="14" t="s">
        <v>117</v>
      </c>
    </row>
    <row r="145" spans="1:13" ht="12.75">
      <c r="A145" s="20" t="e">
        <f>VLOOKUP(B145,IMAGES!B$12:J$148,10,TRUE)</f>
        <v>#REF!</v>
      </c>
      <c r="B145" s="20" t="s">
        <v>331</v>
      </c>
      <c r="C145" s="20" t="s">
        <v>193</v>
      </c>
      <c r="D145" s="20">
        <v>2020</v>
      </c>
      <c r="E145" s="14" t="s">
        <v>108</v>
      </c>
      <c r="F145" s="71" t="s">
        <v>173</v>
      </c>
      <c r="G145" s="72" t="s">
        <v>174</v>
      </c>
      <c r="H145" s="14"/>
      <c r="I145" s="12" t="s">
        <v>50</v>
      </c>
      <c r="J145" s="15"/>
      <c r="K145" s="71" t="s">
        <v>111</v>
      </c>
      <c r="L145" s="14"/>
      <c r="M145" s="14" t="s">
        <v>117</v>
      </c>
    </row>
    <row r="146" spans="1:13" ht="12.75">
      <c r="A146" s="20" t="e">
        <f>VLOOKUP(B146,IMAGES!B$12:J$148,10,TRUE)</f>
        <v>#REF!</v>
      </c>
      <c r="B146" s="20" t="s">
        <v>331</v>
      </c>
      <c r="C146" s="20" t="s">
        <v>225</v>
      </c>
      <c r="D146" s="20">
        <v>2020</v>
      </c>
      <c r="E146" s="14" t="s">
        <v>52</v>
      </c>
      <c r="F146" s="71" t="s">
        <v>220</v>
      </c>
      <c r="G146" s="72" t="s">
        <v>221</v>
      </c>
      <c r="H146" s="14" t="s">
        <v>226</v>
      </c>
      <c r="I146" s="12" t="s">
        <v>50</v>
      </c>
      <c r="J146" s="15"/>
      <c r="K146" s="71" t="s">
        <v>111</v>
      </c>
      <c r="L146" s="14"/>
      <c r="M146" s="14" t="s">
        <v>117</v>
      </c>
    </row>
    <row r="147" spans="1:13" ht="12.75">
      <c r="A147" s="20" t="e">
        <f>VLOOKUP(B147,IMAGES!B$12:J$148,10,TRUE)</f>
        <v>#REF!</v>
      </c>
      <c r="B147" s="20" t="s">
        <v>332</v>
      </c>
      <c r="C147" s="20" t="s">
        <v>321</v>
      </c>
      <c r="D147" s="20">
        <v>2020</v>
      </c>
      <c r="E147" s="14" t="s">
        <v>317</v>
      </c>
      <c r="F147" s="71" t="s">
        <v>318</v>
      </c>
      <c r="G147" s="72" t="s">
        <v>319</v>
      </c>
      <c r="H147" s="14"/>
      <c r="I147" s="12" t="s">
        <v>50</v>
      </c>
      <c r="J147" s="15"/>
      <c r="K147" s="71" t="s">
        <v>116</v>
      </c>
      <c r="L147" s="14"/>
      <c r="M147" s="14" t="s">
        <v>117</v>
      </c>
    </row>
    <row r="148" spans="1:13" ht="12.75">
      <c r="A148" s="20" t="e">
        <f>VLOOKUP(B148,IMAGES!B$12:J$148,10,TRUE)</f>
        <v>#REF!</v>
      </c>
      <c r="B148" s="20" t="s">
        <v>332</v>
      </c>
      <c r="C148" s="20" t="s">
        <v>215</v>
      </c>
      <c r="D148" s="20">
        <v>2020</v>
      </c>
      <c r="E148" s="14" t="s">
        <v>134</v>
      </c>
      <c r="F148" s="71" t="s">
        <v>216</v>
      </c>
      <c r="G148" s="72" t="s">
        <v>217</v>
      </c>
      <c r="H148" s="14"/>
      <c r="I148" s="12" t="s">
        <v>50</v>
      </c>
      <c r="J148" s="15"/>
      <c r="K148" s="71" t="s">
        <v>111</v>
      </c>
      <c r="L148" s="14"/>
      <c r="M148" s="14" t="s">
        <v>117</v>
      </c>
    </row>
    <row r="149" spans="1:13" ht="12.75">
      <c r="A149" s="20" t="e">
        <f>VLOOKUP(B149,IMAGES!B$12:J$148,10,TRUE)</f>
        <v>#REF!</v>
      </c>
      <c r="B149" s="20" t="s">
        <v>332</v>
      </c>
      <c r="C149" s="20" t="s">
        <v>333</v>
      </c>
      <c r="D149" s="20">
        <v>2020</v>
      </c>
      <c r="E149" s="14" t="s">
        <v>134</v>
      </c>
      <c r="F149" s="71" t="s">
        <v>216</v>
      </c>
      <c r="G149" s="72" t="s">
        <v>217</v>
      </c>
      <c r="H149" s="14"/>
      <c r="I149" s="12" t="s">
        <v>50</v>
      </c>
      <c r="J149" s="15"/>
      <c r="K149" s="71" t="s">
        <v>111</v>
      </c>
      <c r="L149" s="14"/>
      <c r="M149" s="14" t="s">
        <v>117</v>
      </c>
    </row>
    <row r="150" spans="1:13" ht="12.75">
      <c r="A150" s="20" t="e">
        <f>VLOOKUP(B150,IMAGES!B$12:J$148,10,TRUE)</f>
        <v>#REF!</v>
      </c>
      <c r="B150" s="20" t="s">
        <v>332</v>
      </c>
      <c r="C150" s="20" t="s">
        <v>219</v>
      </c>
      <c r="D150" s="20">
        <v>2020</v>
      </c>
      <c r="E150" s="14" t="s">
        <v>52</v>
      </c>
      <c r="F150" s="71" t="s">
        <v>220</v>
      </c>
      <c r="G150" s="72" t="s">
        <v>221</v>
      </c>
      <c r="H150" s="14" t="s">
        <v>222</v>
      </c>
      <c r="I150" s="12" t="s">
        <v>50</v>
      </c>
      <c r="J150" s="15"/>
      <c r="K150" s="71" t="s">
        <v>111</v>
      </c>
      <c r="L150" s="14"/>
      <c r="M150" s="14" t="s">
        <v>117</v>
      </c>
    </row>
    <row r="151" spans="1:13" ht="12.75">
      <c r="A151" s="20" t="e">
        <f>VLOOKUP(B151,IMAGES!B$12:J$148,10,TRUE)</f>
        <v>#REF!</v>
      </c>
      <c r="B151" s="20" t="s">
        <v>332</v>
      </c>
      <c r="C151" s="20" t="s">
        <v>223</v>
      </c>
      <c r="D151" s="20">
        <v>2020</v>
      </c>
      <c r="E151" s="14" t="s">
        <v>52</v>
      </c>
      <c r="F151" s="71" t="s">
        <v>220</v>
      </c>
      <c r="G151" s="72" t="s">
        <v>221</v>
      </c>
      <c r="H151" s="14" t="s">
        <v>224</v>
      </c>
      <c r="I151" s="12" t="s">
        <v>50</v>
      </c>
      <c r="J151" s="15"/>
      <c r="K151" s="71" t="s">
        <v>111</v>
      </c>
      <c r="L151" s="14"/>
      <c r="M151" s="14" t="s">
        <v>117</v>
      </c>
    </row>
    <row r="152" spans="1:13" ht="12.75">
      <c r="A152" s="20" t="e">
        <f>VLOOKUP(B152,IMAGES!B$12:J$148,10,TRUE)</f>
        <v>#REF!</v>
      </c>
      <c r="B152" s="80" t="s">
        <v>332</v>
      </c>
      <c r="C152" s="20" t="s">
        <v>185</v>
      </c>
      <c r="D152" s="20">
        <v>2021</v>
      </c>
      <c r="E152" s="14" t="s">
        <v>134</v>
      </c>
      <c r="F152" s="71" t="s">
        <v>135</v>
      </c>
      <c r="G152" s="72" t="s">
        <v>136</v>
      </c>
      <c r="H152" s="2"/>
      <c r="I152" s="2" t="s">
        <v>50</v>
      </c>
      <c r="J152" s="59"/>
      <c r="K152" s="71" t="s">
        <v>111</v>
      </c>
      <c r="L152" s="2"/>
      <c r="M152" s="14" t="s">
        <v>117</v>
      </c>
    </row>
    <row r="153" spans="1:13" ht="12.75">
      <c r="A153" s="20" t="e">
        <f>VLOOKUP(B153,IMAGES!B$12:J$148,10,TRUE)</f>
        <v>#REF!</v>
      </c>
      <c r="B153" s="80" t="s">
        <v>332</v>
      </c>
      <c r="C153" s="20" t="s">
        <v>133</v>
      </c>
      <c r="D153" s="20">
        <v>2021</v>
      </c>
      <c r="E153" s="14" t="s">
        <v>134</v>
      </c>
      <c r="F153" s="71" t="s">
        <v>135</v>
      </c>
      <c r="G153" s="72" t="s">
        <v>136</v>
      </c>
      <c r="H153" s="2"/>
      <c r="I153" s="2" t="s">
        <v>50</v>
      </c>
      <c r="J153" s="59"/>
      <c r="K153" s="71" t="s">
        <v>111</v>
      </c>
      <c r="L153" s="2"/>
      <c r="M153" s="14" t="s">
        <v>117</v>
      </c>
    </row>
    <row r="154" spans="1:13" ht="12.75">
      <c r="A154" s="20" t="e">
        <f>VLOOKUP(B154,IMAGES!B$12:J$148,10,TRUE)</f>
        <v>#REF!</v>
      </c>
      <c r="B154" s="80" t="s">
        <v>332</v>
      </c>
      <c r="C154" s="20" t="s">
        <v>334</v>
      </c>
      <c r="D154" s="20">
        <v>2021</v>
      </c>
      <c r="E154" s="14" t="s">
        <v>134</v>
      </c>
      <c r="F154" s="71" t="s">
        <v>135</v>
      </c>
      <c r="G154" s="72" t="s">
        <v>136</v>
      </c>
      <c r="H154" s="2"/>
      <c r="I154" s="2" t="s">
        <v>50</v>
      </c>
      <c r="J154" s="59"/>
      <c r="K154" s="71" t="s">
        <v>111</v>
      </c>
      <c r="L154" s="2"/>
      <c r="M154" s="14" t="s">
        <v>117</v>
      </c>
    </row>
    <row r="155" spans="1:13" ht="12.75">
      <c r="A155" s="20" t="e">
        <f>VLOOKUP(B155,IMAGES!B$12:J$148,10,TRUE)</f>
        <v>#REF!</v>
      </c>
      <c r="B155" s="80" t="s">
        <v>332</v>
      </c>
      <c r="C155" s="20" t="s">
        <v>335</v>
      </c>
      <c r="D155" s="20">
        <v>2021</v>
      </c>
      <c r="E155" s="14" t="s">
        <v>207</v>
      </c>
      <c r="F155" s="71" t="s">
        <v>303</v>
      </c>
      <c r="G155" s="72" t="s">
        <v>304</v>
      </c>
      <c r="H155" s="2"/>
      <c r="I155" s="21" t="s">
        <v>313</v>
      </c>
      <c r="J155" s="59" t="s">
        <v>87</v>
      </c>
      <c r="K155" s="71" t="s">
        <v>111</v>
      </c>
      <c r="L155" s="2"/>
      <c r="M155" s="14" t="s">
        <v>117</v>
      </c>
    </row>
    <row r="156" spans="1:13" ht="12.75">
      <c r="A156" s="20" t="e">
        <f>VLOOKUP(B156,IMAGES!B$12:J$148,10,TRUE)</f>
        <v>#REF!</v>
      </c>
      <c r="B156" s="20" t="s">
        <v>336</v>
      </c>
      <c r="C156" s="20" t="s">
        <v>121</v>
      </c>
      <c r="D156" s="20">
        <v>2020</v>
      </c>
      <c r="E156" s="20" t="s">
        <v>108</v>
      </c>
      <c r="F156" s="71" t="s">
        <v>122</v>
      </c>
      <c r="G156" s="72" t="s">
        <v>123</v>
      </c>
      <c r="H156" s="15"/>
      <c r="I156" s="12" t="s">
        <v>50</v>
      </c>
      <c r="J156" s="15"/>
      <c r="K156" s="71" t="s">
        <v>111</v>
      </c>
      <c r="L156" s="15"/>
      <c r="M156" s="14" t="s">
        <v>112</v>
      </c>
    </row>
    <row r="157" spans="1:13" ht="12.75">
      <c r="A157" s="20" t="e">
        <f>VLOOKUP(B157,IMAGES!B$12:J$148,10,TRUE)</f>
        <v>#REF!</v>
      </c>
      <c r="B157" s="20" t="s">
        <v>336</v>
      </c>
      <c r="C157" s="20" t="s">
        <v>276</v>
      </c>
      <c r="D157" s="20">
        <v>2020</v>
      </c>
      <c r="E157" s="20" t="s">
        <v>108</v>
      </c>
      <c r="F157" s="71" t="s">
        <v>122</v>
      </c>
      <c r="G157" s="72" t="s">
        <v>123</v>
      </c>
      <c r="H157" s="15"/>
      <c r="I157" s="12" t="s">
        <v>50</v>
      </c>
      <c r="J157" s="15"/>
      <c r="K157" s="71" t="s">
        <v>111</v>
      </c>
      <c r="L157" s="15"/>
      <c r="M157" s="14" t="s">
        <v>112</v>
      </c>
    </row>
    <row r="158" spans="1:13" ht="12.75">
      <c r="A158" s="20" t="e">
        <f>VLOOKUP(B158,IMAGES!B$12:J$148,10,TRUE)</f>
        <v>#REF!</v>
      </c>
      <c r="B158" s="20" t="s">
        <v>337</v>
      </c>
      <c r="C158" s="20" t="s">
        <v>316</v>
      </c>
      <c r="D158" s="20">
        <v>2020</v>
      </c>
      <c r="E158" s="14" t="s">
        <v>317</v>
      </c>
      <c r="F158" s="71" t="s">
        <v>318</v>
      </c>
      <c r="G158" s="72" t="s">
        <v>319</v>
      </c>
      <c r="H158" s="14"/>
      <c r="I158" s="12" t="s">
        <v>338</v>
      </c>
      <c r="J158" s="15" t="s">
        <v>87</v>
      </c>
      <c r="K158" s="71" t="s">
        <v>116</v>
      </c>
      <c r="L158" s="14"/>
      <c r="M158" s="14" t="s">
        <v>170</v>
      </c>
    </row>
    <row r="159" spans="1:13" ht="12.75">
      <c r="A159" s="20" t="e">
        <f>VLOOKUP(B159,IMAGES!B$12:J$148,10,TRUE)</f>
        <v>#REF!</v>
      </c>
      <c r="B159" s="20" t="s">
        <v>337</v>
      </c>
      <c r="C159" s="20" t="s">
        <v>227</v>
      </c>
      <c r="D159" s="20">
        <v>2020</v>
      </c>
      <c r="E159" s="14" t="s">
        <v>108</v>
      </c>
      <c r="F159" s="71" t="s">
        <v>202</v>
      </c>
      <c r="G159" s="72" t="s">
        <v>203</v>
      </c>
      <c r="H159" s="14"/>
      <c r="I159" s="12" t="s">
        <v>50</v>
      </c>
      <c r="J159" s="15"/>
      <c r="K159" s="71" t="s">
        <v>111</v>
      </c>
      <c r="L159" s="14"/>
      <c r="M159" s="14" t="s">
        <v>170</v>
      </c>
    </row>
    <row r="160" spans="1:13" ht="12.75">
      <c r="A160" s="20" t="e">
        <f>VLOOKUP(B160,IMAGES!B$12:J$148,10,TRUE)</f>
        <v>#REF!</v>
      </c>
      <c r="B160" s="20" t="s">
        <v>337</v>
      </c>
      <c r="C160" s="20" t="s">
        <v>230</v>
      </c>
      <c r="D160" s="20">
        <v>2020</v>
      </c>
      <c r="E160" s="14" t="s">
        <v>108</v>
      </c>
      <c r="F160" s="71" t="s">
        <v>202</v>
      </c>
      <c r="G160" s="72" t="s">
        <v>203</v>
      </c>
      <c r="H160" s="14"/>
      <c r="I160" s="12" t="s">
        <v>50</v>
      </c>
      <c r="J160" s="15"/>
      <c r="K160" s="71" t="s">
        <v>111</v>
      </c>
      <c r="L160" s="14"/>
      <c r="M160" s="14" t="s">
        <v>170</v>
      </c>
    </row>
    <row r="161" spans="1:13" ht="12.75">
      <c r="A161" s="20" t="e">
        <f>VLOOKUP(B161,IMAGES!B$12:J$148,10,TRUE)</f>
        <v>#REF!</v>
      </c>
      <c r="B161" s="20" t="s">
        <v>339</v>
      </c>
      <c r="C161" s="20" t="s">
        <v>243</v>
      </c>
      <c r="D161" s="20">
        <v>2020</v>
      </c>
      <c r="E161" s="70" t="s">
        <v>52</v>
      </c>
      <c r="F161" s="71" t="s">
        <v>244</v>
      </c>
      <c r="G161" s="72" t="s">
        <v>245</v>
      </c>
      <c r="H161" s="72">
        <v>44044</v>
      </c>
      <c r="I161" s="12" t="s">
        <v>50</v>
      </c>
      <c r="J161" s="71"/>
      <c r="K161" s="71" t="s">
        <v>116</v>
      </c>
      <c r="L161" s="71"/>
      <c r="M161" s="14" t="s">
        <v>112</v>
      </c>
    </row>
    <row r="162" spans="1:13" ht="12.75">
      <c r="A162" s="20" t="e">
        <f>VLOOKUP(B162,IMAGES!B$12:J$148,10,TRUE)</f>
        <v>#REF!</v>
      </c>
      <c r="B162" s="20" t="s">
        <v>340</v>
      </c>
      <c r="C162" s="20" t="s">
        <v>188</v>
      </c>
      <c r="D162" s="20">
        <v>2020</v>
      </c>
      <c r="E162" s="70" t="s">
        <v>108</v>
      </c>
      <c r="F162" s="71" t="s">
        <v>189</v>
      </c>
      <c r="G162" s="72" t="s">
        <v>190</v>
      </c>
      <c r="H162" s="71"/>
      <c r="I162" s="12" t="s">
        <v>50</v>
      </c>
      <c r="J162" s="71"/>
      <c r="K162" s="71" t="s">
        <v>116</v>
      </c>
      <c r="L162" s="71"/>
      <c r="M162" s="14" t="s">
        <v>112</v>
      </c>
    </row>
    <row r="163" spans="1:13" ht="12.75">
      <c r="A163" s="20" t="e">
        <f>VLOOKUP(B163,IMAGES!B$12:J$148,10,TRUE)</f>
        <v>#REF!</v>
      </c>
      <c r="B163" s="20" t="s">
        <v>340</v>
      </c>
      <c r="C163" s="20" t="s">
        <v>275</v>
      </c>
      <c r="D163" s="20">
        <v>2020</v>
      </c>
      <c r="E163" s="20" t="s">
        <v>108</v>
      </c>
      <c r="F163" s="71" t="s">
        <v>119</v>
      </c>
      <c r="G163" s="72" t="s">
        <v>120</v>
      </c>
      <c r="H163" s="15"/>
      <c r="I163" s="12" t="s">
        <v>50</v>
      </c>
      <c r="J163" s="15"/>
      <c r="K163" s="71" t="s">
        <v>111</v>
      </c>
      <c r="L163" s="15"/>
      <c r="M163" s="14" t="s">
        <v>112</v>
      </c>
    </row>
    <row r="164" spans="1:13" ht="12.75">
      <c r="A164" s="20" t="e">
        <f>VLOOKUP(B164,IMAGES!B$12:J$148,10,TRUE)</f>
        <v>#REF!</v>
      </c>
      <c r="B164" s="20" t="s">
        <v>340</v>
      </c>
      <c r="C164" s="20" t="s">
        <v>124</v>
      </c>
      <c r="D164" s="20">
        <v>2020</v>
      </c>
      <c r="E164" s="20" t="s">
        <v>108</v>
      </c>
      <c r="F164" s="71" t="s">
        <v>122</v>
      </c>
      <c r="G164" s="72" t="s">
        <v>123</v>
      </c>
      <c r="H164" s="15"/>
      <c r="I164" s="12" t="s">
        <v>50</v>
      </c>
      <c r="J164" s="15"/>
      <c r="K164" s="71" t="s">
        <v>111</v>
      </c>
      <c r="L164" s="15"/>
      <c r="M164" s="14" t="s">
        <v>112</v>
      </c>
    </row>
    <row r="165" spans="1:13" ht="12.75">
      <c r="A165" s="20" t="e">
        <f>VLOOKUP(B165,IMAGES!B$12:J$148,10,TRUE)</f>
        <v>#REF!</v>
      </c>
      <c r="B165" s="20" t="s">
        <v>340</v>
      </c>
      <c r="C165" s="20" t="s">
        <v>277</v>
      </c>
      <c r="D165" s="20">
        <v>2020</v>
      </c>
      <c r="E165" s="20" t="s">
        <v>108</v>
      </c>
      <c r="F165" s="71" t="s">
        <v>122</v>
      </c>
      <c r="G165" s="72" t="s">
        <v>123</v>
      </c>
      <c r="H165" s="15"/>
      <c r="I165" s="12" t="s">
        <v>50</v>
      </c>
      <c r="J165" s="15"/>
      <c r="K165" s="71" t="s">
        <v>111</v>
      </c>
      <c r="L165" s="15"/>
      <c r="M165" s="14" t="s">
        <v>112</v>
      </c>
    </row>
    <row r="166" spans="1:13" ht="12.75">
      <c r="A166" s="20" t="e">
        <f>VLOOKUP(B166,IMAGES!B$12:J$148,10,TRUE)</f>
        <v>#REF!</v>
      </c>
      <c r="B166" s="20" t="s">
        <v>340</v>
      </c>
      <c r="C166" s="20" t="s">
        <v>150</v>
      </c>
      <c r="D166" s="20">
        <v>2020</v>
      </c>
      <c r="E166" s="70" t="s">
        <v>151</v>
      </c>
      <c r="F166" s="71" t="s">
        <v>152</v>
      </c>
      <c r="G166" s="72" t="s">
        <v>153</v>
      </c>
      <c r="H166" s="71"/>
      <c r="I166" s="12" t="s">
        <v>50</v>
      </c>
      <c r="J166" s="71"/>
      <c r="K166" s="71" t="s">
        <v>116</v>
      </c>
      <c r="L166" s="71"/>
      <c r="M166" s="14" t="s">
        <v>112</v>
      </c>
    </row>
    <row r="167" spans="1:13" ht="12.75">
      <c r="A167" s="20" t="e">
        <f>VLOOKUP(B167,IMAGES!B$12:J$148,10,TRUE)</f>
        <v>#REF!</v>
      </c>
      <c r="B167" s="20" t="s">
        <v>340</v>
      </c>
      <c r="C167" s="20" t="s">
        <v>127</v>
      </c>
      <c r="D167" s="20">
        <v>2020</v>
      </c>
      <c r="E167" s="20" t="s">
        <v>108</v>
      </c>
      <c r="F167" s="71" t="s">
        <v>128</v>
      </c>
      <c r="G167" s="72" t="s">
        <v>129</v>
      </c>
      <c r="H167" s="15"/>
      <c r="I167" s="12" t="s">
        <v>50</v>
      </c>
      <c r="J167" s="15"/>
      <c r="K167" s="71" t="s">
        <v>111</v>
      </c>
      <c r="L167" s="15"/>
      <c r="M167" s="14" t="s">
        <v>112</v>
      </c>
    </row>
    <row r="168" spans="1:13" ht="12.75">
      <c r="A168" s="20" t="e">
        <f>VLOOKUP(B168,IMAGES!B$12:J$148,10,TRUE)</f>
        <v>#REF!</v>
      </c>
      <c r="B168" s="20" t="s">
        <v>341</v>
      </c>
      <c r="C168" s="20" t="s">
        <v>342</v>
      </c>
      <c r="D168" s="20">
        <v>2020</v>
      </c>
      <c r="E168" s="14" t="s">
        <v>134</v>
      </c>
      <c r="F168" s="71" t="s">
        <v>343</v>
      </c>
      <c r="G168" s="72" t="s">
        <v>344</v>
      </c>
      <c r="H168" s="14"/>
      <c r="I168" s="12"/>
      <c r="J168" s="15"/>
      <c r="K168" s="71" t="s">
        <v>111</v>
      </c>
      <c r="L168" s="14"/>
      <c r="M168" s="14" t="s">
        <v>112</v>
      </c>
    </row>
    <row r="169" spans="1:13" ht="12.75">
      <c r="A169" s="20" t="e">
        <f>VLOOKUP(B169,IMAGES!B$12:J$148,10,TRUE)</f>
        <v>#REF!</v>
      </c>
      <c r="B169" s="20" t="s">
        <v>345</v>
      </c>
      <c r="C169" s="20" t="s">
        <v>346</v>
      </c>
      <c r="D169" s="20">
        <v>2020</v>
      </c>
      <c r="E169" s="14" t="s">
        <v>108</v>
      </c>
      <c r="F169" s="71" t="s">
        <v>109</v>
      </c>
      <c r="G169" s="72" t="s">
        <v>110</v>
      </c>
      <c r="H169" s="14"/>
      <c r="I169" s="12" t="s">
        <v>50</v>
      </c>
      <c r="J169" s="71"/>
      <c r="K169" s="71" t="s">
        <v>111</v>
      </c>
      <c r="L169" s="71"/>
      <c r="M169" s="14" t="s">
        <v>117</v>
      </c>
    </row>
    <row r="170" spans="1:13" ht="12.75">
      <c r="A170" s="20" t="e">
        <f>VLOOKUP(B170,IMAGES!B$12:J$148,10,TRUE)</f>
        <v>#REF!</v>
      </c>
      <c r="B170" s="20" t="s">
        <v>345</v>
      </c>
      <c r="C170" s="20" t="s">
        <v>113</v>
      </c>
      <c r="D170" s="20">
        <v>2020</v>
      </c>
      <c r="E170" s="14" t="s">
        <v>108</v>
      </c>
      <c r="F170" s="71" t="s">
        <v>109</v>
      </c>
      <c r="G170" s="72" t="s">
        <v>110</v>
      </c>
      <c r="H170" s="14"/>
      <c r="I170" s="12" t="s">
        <v>50</v>
      </c>
      <c r="J170" s="71"/>
      <c r="K170" s="71" t="s">
        <v>111</v>
      </c>
      <c r="L170" s="71"/>
      <c r="M170" s="14" t="s">
        <v>117</v>
      </c>
    </row>
    <row r="171" spans="1:13" ht="12.75">
      <c r="A171" s="20" t="e">
        <f>VLOOKUP(B171,IMAGES!B$12:J$148,10,TRUE)</f>
        <v>#REF!</v>
      </c>
      <c r="B171" s="20" t="s">
        <v>345</v>
      </c>
      <c r="C171" s="20" t="s">
        <v>230</v>
      </c>
      <c r="D171" s="20">
        <v>2020</v>
      </c>
      <c r="E171" s="14" t="s">
        <v>108</v>
      </c>
      <c r="F171" s="71" t="s">
        <v>202</v>
      </c>
      <c r="G171" s="72" t="s">
        <v>203</v>
      </c>
      <c r="H171" s="14"/>
      <c r="I171" s="12" t="s">
        <v>50</v>
      </c>
      <c r="J171" s="15"/>
      <c r="K171" s="71" t="s">
        <v>111</v>
      </c>
      <c r="L171" s="14"/>
      <c r="M171" s="14" t="s">
        <v>117</v>
      </c>
    </row>
    <row r="172" spans="1:13" ht="12.75">
      <c r="A172" s="20" t="e">
        <f>VLOOKUP(B172,IMAGES!B$12:J$148,10,TRUE)</f>
        <v>#REF!</v>
      </c>
      <c r="B172" s="20" t="s">
        <v>347</v>
      </c>
      <c r="C172" s="20" t="s">
        <v>157</v>
      </c>
      <c r="D172" s="20">
        <v>2020</v>
      </c>
      <c r="E172" s="70" t="s">
        <v>158</v>
      </c>
      <c r="F172" s="71" t="s">
        <v>159</v>
      </c>
      <c r="G172" s="72" t="s">
        <v>160</v>
      </c>
      <c r="H172" s="71"/>
      <c r="I172" s="12" t="s">
        <v>50</v>
      </c>
      <c r="J172" s="71"/>
      <c r="K172" s="71" t="s">
        <v>116</v>
      </c>
      <c r="L172" s="71"/>
      <c r="M172" s="14" t="s">
        <v>112</v>
      </c>
    </row>
    <row r="173" spans="1:13" ht="12.75">
      <c r="A173" s="20" t="e">
        <f>VLOOKUP(B173,IMAGES!B$12:J$148,10,TRUE)</f>
        <v>#REF!</v>
      </c>
      <c r="B173" s="20" t="s">
        <v>348</v>
      </c>
      <c r="C173" s="20" t="s">
        <v>228</v>
      </c>
      <c r="D173" s="20">
        <v>2020</v>
      </c>
      <c r="E173" s="14" t="s">
        <v>108</v>
      </c>
      <c r="F173" s="71" t="s">
        <v>202</v>
      </c>
      <c r="G173" s="72" t="s">
        <v>203</v>
      </c>
      <c r="H173" s="14"/>
      <c r="I173" s="12" t="s">
        <v>50</v>
      </c>
      <c r="J173" s="15"/>
      <c r="K173" s="71" t="s">
        <v>111</v>
      </c>
      <c r="L173" s="14"/>
      <c r="M173" s="14" t="s">
        <v>112</v>
      </c>
    </row>
    <row r="174" spans="1:13" ht="12.75">
      <c r="A174" s="20" t="e">
        <f>VLOOKUP(B174,IMAGES!B$12:J$148,10,TRUE)</f>
        <v>#REF!</v>
      </c>
      <c r="B174" s="20" t="s">
        <v>348</v>
      </c>
      <c r="C174" s="20" t="s">
        <v>201</v>
      </c>
      <c r="D174" s="20">
        <v>2020</v>
      </c>
      <c r="E174" s="14" t="s">
        <v>108</v>
      </c>
      <c r="F174" s="71" t="s">
        <v>202</v>
      </c>
      <c r="G174" s="72" t="s">
        <v>203</v>
      </c>
      <c r="H174" s="14"/>
      <c r="I174" s="12" t="s">
        <v>50</v>
      </c>
      <c r="J174" s="15"/>
      <c r="K174" s="71" t="s">
        <v>111</v>
      </c>
      <c r="L174" s="14"/>
      <c r="M174" s="14" t="s">
        <v>112</v>
      </c>
    </row>
    <row r="175" spans="1:13" ht="12.75">
      <c r="A175" s="20" t="e">
        <f>VLOOKUP(B175,IMAGES!B$12:J$148,10,TRUE)</f>
        <v>#REF!</v>
      </c>
      <c r="B175" s="20" t="s">
        <v>348</v>
      </c>
      <c r="C175" s="20" t="s">
        <v>230</v>
      </c>
      <c r="D175" s="20">
        <v>2020</v>
      </c>
      <c r="E175" s="14" t="s">
        <v>108</v>
      </c>
      <c r="F175" s="71" t="s">
        <v>202</v>
      </c>
      <c r="G175" s="72" t="s">
        <v>203</v>
      </c>
      <c r="H175" s="14"/>
      <c r="I175" s="12" t="s">
        <v>50</v>
      </c>
      <c r="J175" s="15"/>
      <c r="K175" s="71" t="s">
        <v>111</v>
      </c>
      <c r="L175" s="14"/>
      <c r="M175" s="14" t="s">
        <v>112</v>
      </c>
    </row>
    <row r="176" spans="1:13" ht="12.75">
      <c r="A176" s="20" t="e">
        <f>VLOOKUP(B176,IMAGES!B$12:J$148,10,TRUE)</f>
        <v>#REF!</v>
      </c>
      <c r="B176" s="20" t="s">
        <v>349</v>
      </c>
      <c r="C176" s="20" t="s">
        <v>169</v>
      </c>
      <c r="D176" s="20">
        <v>2020</v>
      </c>
      <c r="E176" s="14" t="s">
        <v>108</v>
      </c>
      <c r="F176" s="71" t="s">
        <v>109</v>
      </c>
      <c r="G176" s="72" t="s">
        <v>110</v>
      </c>
      <c r="H176" s="14"/>
      <c r="I176" s="12" t="s">
        <v>50</v>
      </c>
      <c r="J176" s="71"/>
      <c r="K176" s="71" t="s">
        <v>111</v>
      </c>
      <c r="L176" s="71"/>
      <c r="M176" s="14" t="s">
        <v>112</v>
      </c>
    </row>
    <row r="177" spans="1:13" ht="12.75">
      <c r="A177" s="20" t="e">
        <f>VLOOKUP(B177,IMAGES!B$12:J$148,10,TRUE)</f>
        <v>#REF!</v>
      </c>
      <c r="B177" s="20" t="s">
        <v>349</v>
      </c>
      <c r="C177" s="20" t="s">
        <v>175</v>
      </c>
      <c r="D177" s="20">
        <v>2020</v>
      </c>
      <c r="E177" s="14" t="s">
        <v>108</v>
      </c>
      <c r="F177" s="71" t="s">
        <v>173</v>
      </c>
      <c r="G177" s="72" t="s">
        <v>174</v>
      </c>
      <c r="H177" s="14"/>
      <c r="I177" s="12" t="s">
        <v>50</v>
      </c>
      <c r="J177" s="15"/>
      <c r="K177" s="71" t="s">
        <v>111</v>
      </c>
      <c r="L177" s="14"/>
      <c r="M177" s="14" t="s">
        <v>112</v>
      </c>
    </row>
    <row r="178" spans="1:13" ht="12.75">
      <c r="A178" s="20" t="e">
        <f>VLOOKUP(B178,IMAGES!B$12:J$148,10,TRUE)</f>
        <v>#REF!</v>
      </c>
      <c r="B178" s="20" t="s">
        <v>62</v>
      </c>
      <c r="C178" s="20" t="s">
        <v>247</v>
      </c>
      <c r="D178" s="20">
        <v>2020</v>
      </c>
      <c r="E178" s="70" t="s">
        <v>52</v>
      </c>
      <c r="F178" s="71" t="s">
        <v>248</v>
      </c>
      <c r="G178" s="72" t="s">
        <v>249</v>
      </c>
      <c r="H178" s="72">
        <v>44075</v>
      </c>
      <c r="I178" s="12" t="s">
        <v>50</v>
      </c>
      <c r="J178" s="71"/>
      <c r="K178" s="71" t="s">
        <v>116</v>
      </c>
      <c r="L178" s="71"/>
      <c r="M178" s="14" t="s">
        <v>60</v>
      </c>
    </row>
    <row r="179" spans="1:13" ht="12.75">
      <c r="A179" s="20" t="e">
        <f>VLOOKUP(B179,IMAGES!B$12:J$148,10,TRUE)</f>
        <v>#REF!</v>
      </c>
      <c r="B179" s="20" t="s">
        <v>350</v>
      </c>
      <c r="C179" s="20" t="s">
        <v>293</v>
      </c>
      <c r="D179" s="20">
        <v>2020</v>
      </c>
      <c r="E179" s="70" t="s">
        <v>252</v>
      </c>
      <c r="F179" s="71" t="s">
        <v>294</v>
      </c>
      <c r="G179" s="72" t="s">
        <v>295</v>
      </c>
      <c r="H179" s="71"/>
      <c r="I179" s="12" t="s">
        <v>50</v>
      </c>
      <c r="J179" s="71"/>
      <c r="K179" s="71" t="s">
        <v>116</v>
      </c>
      <c r="L179" s="71"/>
      <c r="M179" s="14" t="s">
        <v>170</v>
      </c>
    </row>
    <row r="180" spans="1:13" ht="12.75">
      <c r="A180" s="20" t="e">
        <f>VLOOKUP(B180,IMAGES!B$12:J$148,10,TRUE)</f>
        <v>#REF!</v>
      </c>
      <c r="B180" s="20" t="s">
        <v>350</v>
      </c>
      <c r="C180" s="20" t="s">
        <v>276</v>
      </c>
      <c r="D180" s="20">
        <v>2020</v>
      </c>
      <c r="E180" s="20" t="s">
        <v>108</v>
      </c>
      <c r="F180" s="71" t="s">
        <v>122</v>
      </c>
      <c r="G180" s="72" t="s">
        <v>123</v>
      </c>
      <c r="H180" s="15"/>
      <c r="I180" s="12" t="s">
        <v>50</v>
      </c>
      <c r="J180" s="15"/>
      <c r="K180" s="71" t="s">
        <v>111</v>
      </c>
      <c r="L180" s="15"/>
      <c r="M180" s="14" t="s">
        <v>170</v>
      </c>
    </row>
    <row r="181" spans="1:13" ht="12.75">
      <c r="A181" s="20" t="e">
        <f>VLOOKUP(B181,IMAGES!B$12:J$148,10,TRUE)</f>
        <v>#REF!</v>
      </c>
      <c r="B181" s="20" t="s">
        <v>350</v>
      </c>
      <c r="C181" s="20" t="s">
        <v>277</v>
      </c>
      <c r="D181" s="20">
        <v>2020</v>
      </c>
      <c r="E181" s="20" t="s">
        <v>108</v>
      </c>
      <c r="F181" s="71" t="s">
        <v>122</v>
      </c>
      <c r="G181" s="72" t="s">
        <v>123</v>
      </c>
      <c r="H181" s="15"/>
      <c r="I181" s="12" t="s">
        <v>50</v>
      </c>
      <c r="J181" s="15"/>
      <c r="K181" s="71" t="s">
        <v>111</v>
      </c>
      <c r="L181" s="15"/>
      <c r="M181" s="14" t="s">
        <v>170</v>
      </c>
    </row>
    <row r="182" spans="1:13" ht="12.75">
      <c r="A182" s="20" t="e">
        <f>VLOOKUP(B182,IMAGES!B$12:J$148,10,TRUE)</f>
        <v>#REF!</v>
      </c>
      <c r="B182" s="20" t="s">
        <v>350</v>
      </c>
      <c r="C182" s="20" t="s">
        <v>126</v>
      </c>
      <c r="D182" s="20">
        <v>2020</v>
      </c>
      <c r="E182" s="20" t="s">
        <v>108</v>
      </c>
      <c r="F182" s="71" t="s">
        <v>122</v>
      </c>
      <c r="G182" s="72" t="s">
        <v>123</v>
      </c>
      <c r="H182" s="15"/>
      <c r="I182" s="12" t="s">
        <v>50</v>
      </c>
      <c r="J182" s="15"/>
      <c r="K182" s="71" t="s">
        <v>111</v>
      </c>
      <c r="L182" s="15"/>
      <c r="M182" s="14" t="s">
        <v>170</v>
      </c>
    </row>
    <row r="183" spans="1:13" ht="12.75">
      <c r="A183" s="20" t="e">
        <f>VLOOKUP(B183,IMAGES!B$12:J$148,10,TRUE)</f>
        <v>#REF!</v>
      </c>
      <c r="B183" s="20" t="s">
        <v>350</v>
      </c>
      <c r="C183" s="20" t="s">
        <v>241</v>
      </c>
      <c r="D183" s="20">
        <v>2020</v>
      </c>
      <c r="E183" s="14" t="s">
        <v>108</v>
      </c>
      <c r="F183" s="71" t="s">
        <v>109</v>
      </c>
      <c r="G183" s="72" t="s">
        <v>110</v>
      </c>
      <c r="H183" s="14"/>
      <c r="I183" s="12" t="s">
        <v>50</v>
      </c>
      <c r="J183" s="71"/>
      <c r="K183" s="71" t="s">
        <v>111</v>
      </c>
      <c r="L183" s="71"/>
      <c r="M183" s="14" t="s">
        <v>170</v>
      </c>
    </row>
    <row r="184" spans="1:13" ht="12.75">
      <c r="A184" s="20" t="e">
        <f>VLOOKUP(B184,IMAGES!B$12:J$148,10,TRUE)</f>
        <v>#REF!</v>
      </c>
      <c r="B184" s="20" t="s">
        <v>350</v>
      </c>
      <c r="C184" s="20" t="s">
        <v>192</v>
      </c>
      <c r="D184" s="20">
        <v>2020</v>
      </c>
      <c r="E184" s="14" t="s">
        <v>108</v>
      </c>
      <c r="F184" s="71" t="s">
        <v>109</v>
      </c>
      <c r="G184" s="72" t="s">
        <v>110</v>
      </c>
      <c r="H184" s="14"/>
      <c r="I184" s="12" t="s">
        <v>50</v>
      </c>
      <c r="J184" s="71"/>
      <c r="K184" s="71" t="s">
        <v>111</v>
      </c>
      <c r="L184" s="71"/>
      <c r="M184" s="14" t="s">
        <v>170</v>
      </c>
    </row>
    <row r="185" spans="1:13" ht="12.75">
      <c r="A185" s="20" t="e">
        <f>VLOOKUP(B185,IMAGES!B$12:J$148,10,TRUE)</f>
        <v>#REF!</v>
      </c>
      <c r="B185" s="20" t="s">
        <v>350</v>
      </c>
      <c r="C185" s="20" t="s">
        <v>169</v>
      </c>
      <c r="D185" s="20">
        <v>2020</v>
      </c>
      <c r="E185" s="14" t="s">
        <v>108</v>
      </c>
      <c r="F185" s="71" t="s">
        <v>109</v>
      </c>
      <c r="G185" s="72" t="s">
        <v>110</v>
      </c>
      <c r="H185" s="14"/>
      <c r="I185" s="12" t="s">
        <v>50</v>
      </c>
      <c r="J185" s="71"/>
      <c r="K185" s="71" t="s">
        <v>111</v>
      </c>
      <c r="L185" s="71"/>
      <c r="M185" s="14" t="s">
        <v>170</v>
      </c>
    </row>
    <row r="186" spans="1:13" ht="12.75">
      <c r="A186" s="20" t="e">
        <f>VLOOKUP(B186,IMAGES!B$12:J$148,10,TRUE)</f>
        <v>#REF!</v>
      </c>
      <c r="B186" s="20" t="s">
        <v>350</v>
      </c>
      <c r="C186" s="20" t="s">
        <v>283</v>
      </c>
      <c r="D186" s="20">
        <v>2020</v>
      </c>
      <c r="E186" s="14" t="s">
        <v>108</v>
      </c>
      <c r="F186" s="71" t="s">
        <v>131</v>
      </c>
      <c r="G186" s="72" t="s">
        <v>132</v>
      </c>
      <c r="H186" s="14"/>
      <c r="I186" s="12" t="s">
        <v>50</v>
      </c>
      <c r="J186" s="71"/>
      <c r="K186" s="71" t="s">
        <v>111</v>
      </c>
      <c r="L186" s="71"/>
      <c r="M186" s="14" t="s">
        <v>170</v>
      </c>
    </row>
    <row r="187" spans="1:13" ht="12.75">
      <c r="A187" s="20" t="e">
        <f>VLOOKUP(B187,IMAGES!B$12:J$148,10,TRUE)</f>
        <v>#REF!</v>
      </c>
      <c r="B187" s="20" t="s">
        <v>350</v>
      </c>
      <c r="C187" s="20" t="s">
        <v>130</v>
      </c>
      <c r="D187" s="20">
        <v>2020</v>
      </c>
      <c r="E187" s="14" t="s">
        <v>108</v>
      </c>
      <c r="F187" s="71" t="s">
        <v>131</v>
      </c>
      <c r="G187" s="72" t="s">
        <v>132</v>
      </c>
      <c r="H187" s="14"/>
      <c r="I187" s="12" t="s">
        <v>50</v>
      </c>
      <c r="J187" s="71"/>
      <c r="K187" s="71" t="s">
        <v>111</v>
      </c>
      <c r="L187" s="71"/>
      <c r="M187" s="14" t="s">
        <v>170</v>
      </c>
    </row>
    <row r="188" spans="1:13" ht="12.75">
      <c r="A188" s="20" t="e">
        <f>VLOOKUP(B188,IMAGES!B$12:J$148,10,TRUE)</f>
        <v>#REF!</v>
      </c>
      <c r="B188" s="20" t="s">
        <v>350</v>
      </c>
      <c r="C188" s="20" t="s">
        <v>219</v>
      </c>
      <c r="D188" s="20">
        <v>2020</v>
      </c>
      <c r="E188" s="14" t="s">
        <v>52</v>
      </c>
      <c r="F188" s="71" t="s">
        <v>220</v>
      </c>
      <c r="G188" s="72" t="s">
        <v>221</v>
      </c>
      <c r="H188" s="14" t="s">
        <v>222</v>
      </c>
      <c r="I188" s="12" t="s">
        <v>50</v>
      </c>
      <c r="J188" s="15"/>
      <c r="K188" s="71" t="s">
        <v>111</v>
      </c>
      <c r="L188" s="14"/>
      <c r="M188" s="14" t="s">
        <v>351</v>
      </c>
    </row>
    <row r="189" spans="1:13" ht="12.75">
      <c r="A189" s="20" t="e">
        <f>VLOOKUP(B189,IMAGES!B$12:J$148,10,TRUE)</f>
        <v>#REF!</v>
      </c>
      <c r="B189" s="20" t="s">
        <v>352</v>
      </c>
      <c r="C189" s="20" t="s">
        <v>285</v>
      </c>
      <c r="D189" s="20">
        <v>2020</v>
      </c>
      <c r="E189" s="70" t="s">
        <v>52</v>
      </c>
      <c r="F189" s="71" t="s">
        <v>286</v>
      </c>
      <c r="G189" s="72" t="s">
        <v>287</v>
      </c>
      <c r="H189" s="72">
        <v>44013</v>
      </c>
      <c r="I189" s="12" t="s">
        <v>50</v>
      </c>
      <c r="J189" s="71"/>
      <c r="K189" s="71" t="s">
        <v>116</v>
      </c>
      <c r="L189" s="71"/>
      <c r="M189" s="14" t="s">
        <v>288</v>
      </c>
    </row>
    <row r="190" spans="1:13" ht="12.75">
      <c r="A190" s="20" t="e">
        <f>VLOOKUP(B190,IMAGES!B$12:J$148,10,TRUE)</f>
        <v>#REF!</v>
      </c>
      <c r="B190" s="20" t="s">
        <v>352</v>
      </c>
      <c r="C190" s="20" t="s">
        <v>243</v>
      </c>
      <c r="D190" s="20">
        <v>2020</v>
      </c>
      <c r="E190" s="70" t="s">
        <v>52</v>
      </c>
      <c r="F190" s="71" t="s">
        <v>244</v>
      </c>
      <c r="G190" s="72" t="s">
        <v>245</v>
      </c>
      <c r="H190" s="72">
        <v>44044</v>
      </c>
      <c r="I190" s="12" t="s">
        <v>50</v>
      </c>
      <c r="J190" s="71"/>
      <c r="K190" s="71" t="s">
        <v>116</v>
      </c>
      <c r="L190" s="71"/>
      <c r="M190" s="14" t="s">
        <v>288</v>
      </c>
    </row>
    <row r="191" spans="1:13" ht="12.75">
      <c r="A191" s="20" t="e">
        <f>VLOOKUP(B191,IMAGES!B$12:J$148,10,TRUE)</f>
        <v>#REF!</v>
      </c>
      <c r="B191" s="20" t="s">
        <v>353</v>
      </c>
      <c r="C191" s="20" t="s">
        <v>262</v>
      </c>
      <c r="D191" s="20">
        <v>2020</v>
      </c>
      <c r="E191" s="16" t="s">
        <v>263</v>
      </c>
      <c r="F191" s="71" t="s">
        <v>264</v>
      </c>
      <c r="G191" s="72" t="s">
        <v>265</v>
      </c>
      <c r="H191" s="14"/>
      <c r="I191" s="12" t="s">
        <v>50</v>
      </c>
      <c r="J191" s="71"/>
      <c r="K191" s="71" t="s">
        <v>116</v>
      </c>
      <c r="L191" s="71"/>
      <c r="M191" s="14" t="s">
        <v>117</v>
      </c>
    </row>
    <row r="192" spans="1:13" ht="12.75">
      <c r="A192" s="20" t="e">
        <f>VLOOKUP(B192,IMAGES!B$12:J$148,10,TRUE)</f>
        <v>#REF!</v>
      </c>
      <c r="B192" s="20" t="s">
        <v>353</v>
      </c>
      <c r="C192" s="20" t="s">
        <v>161</v>
      </c>
      <c r="D192" s="20">
        <v>2020</v>
      </c>
      <c r="E192" s="14" t="s">
        <v>162</v>
      </c>
      <c r="F192" s="71" t="s">
        <v>163</v>
      </c>
      <c r="G192" s="72" t="s">
        <v>164</v>
      </c>
      <c r="H192" s="14"/>
      <c r="I192" s="12" t="s">
        <v>50</v>
      </c>
      <c r="J192" s="71"/>
      <c r="K192" s="71" t="s">
        <v>116</v>
      </c>
      <c r="L192" s="71"/>
      <c r="M192" s="14" t="s">
        <v>117</v>
      </c>
    </row>
    <row r="193" spans="1:13" ht="12.75">
      <c r="A193" s="20" t="e">
        <f>VLOOKUP(B193,IMAGES!B$12:J$148,10,TRUE)</f>
        <v>#REF!</v>
      </c>
      <c r="B193" s="20" t="s">
        <v>354</v>
      </c>
      <c r="C193" s="20" t="s">
        <v>180</v>
      </c>
      <c r="D193" s="20">
        <v>2021</v>
      </c>
      <c r="E193" s="20" t="s">
        <v>134</v>
      </c>
      <c r="F193" s="71" t="s">
        <v>143</v>
      </c>
      <c r="G193" s="72" t="s">
        <v>144</v>
      </c>
      <c r="H193" s="15"/>
      <c r="I193" s="12"/>
      <c r="J193" s="15"/>
      <c r="K193" s="71" t="s">
        <v>111</v>
      </c>
      <c r="L193" s="15"/>
      <c r="M193" s="14" t="s">
        <v>112</v>
      </c>
    </row>
    <row r="194" spans="1:13" ht="12.75">
      <c r="A194" s="20" t="e">
        <f>VLOOKUP(B194,IMAGES!B$12:J$148,10,TRUE)</f>
        <v>#REF!</v>
      </c>
      <c r="B194" s="20" t="s">
        <v>354</v>
      </c>
      <c r="C194" s="20" t="s">
        <v>327</v>
      </c>
      <c r="D194" s="20">
        <v>2021</v>
      </c>
      <c r="E194" s="14" t="s">
        <v>328</v>
      </c>
      <c r="F194" s="71" t="s">
        <v>329</v>
      </c>
      <c r="G194" s="72" t="s">
        <v>330</v>
      </c>
      <c r="H194" s="14"/>
      <c r="I194" s="12" t="s">
        <v>50</v>
      </c>
      <c r="J194" s="15"/>
      <c r="K194" s="71" t="s">
        <v>116</v>
      </c>
      <c r="L194" s="15"/>
      <c r="M194" s="14" t="s">
        <v>112</v>
      </c>
    </row>
    <row r="195" spans="1:13" ht="12.75">
      <c r="A195" s="20" t="e">
        <f>VLOOKUP(B195,IMAGES!B$12:J$148,10,TRUE)</f>
        <v>#REF!</v>
      </c>
      <c r="B195" s="20" t="s">
        <v>355</v>
      </c>
      <c r="C195" s="20" t="s">
        <v>223</v>
      </c>
      <c r="D195" s="20">
        <v>2020</v>
      </c>
      <c r="E195" s="14" t="s">
        <v>52</v>
      </c>
      <c r="F195" s="71" t="s">
        <v>220</v>
      </c>
      <c r="G195" s="72" t="s">
        <v>221</v>
      </c>
      <c r="H195" s="14" t="s">
        <v>224</v>
      </c>
      <c r="I195" s="12" t="s">
        <v>356</v>
      </c>
      <c r="J195" s="15" t="s">
        <v>87</v>
      </c>
      <c r="K195" s="71" t="s">
        <v>111</v>
      </c>
      <c r="L195" s="14"/>
      <c r="M195" s="14" t="s">
        <v>357</v>
      </c>
    </row>
    <row r="196" spans="1:13" ht="12.75">
      <c r="A196" s="20" t="e">
        <f>VLOOKUP(B196,IMAGES!B$12:J$148,10,TRUE)</f>
        <v>#REF!</v>
      </c>
      <c r="B196" s="20" t="s">
        <v>358</v>
      </c>
      <c r="C196" s="20" t="s">
        <v>219</v>
      </c>
      <c r="D196" s="20">
        <v>2020</v>
      </c>
      <c r="E196" s="14" t="s">
        <v>52</v>
      </c>
      <c r="F196" s="71" t="s">
        <v>220</v>
      </c>
      <c r="G196" s="72" t="s">
        <v>221</v>
      </c>
      <c r="H196" s="14" t="s">
        <v>222</v>
      </c>
      <c r="I196" s="12" t="s">
        <v>50</v>
      </c>
      <c r="J196" s="15"/>
      <c r="K196" s="71" t="s">
        <v>111</v>
      </c>
      <c r="L196" s="14"/>
      <c r="M196" s="14" t="s">
        <v>357</v>
      </c>
    </row>
    <row r="197" spans="1:13" ht="12.75">
      <c r="A197" s="20" t="e">
        <f>VLOOKUP(B197,IMAGES!B$12:J$148,10,TRUE)</f>
        <v>#REF!</v>
      </c>
      <c r="B197" s="20" t="s">
        <v>358</v>
      </c>
      <c r="C197" s="20" t="s">
        <v>223</v>
      </c>
      <c r="D197" s="20">
        <v>2020</v>
      </c>
      <c r="E197" s="14" t="s">
        <v>52</v>
      </c>
      <c r="F197" s="71" t="s">
        <v>220</v>
      </c>
      <c r="G197" s="72" t="s">
        <v>221</v>
      </c>
      <c r="H197" s="14" t="s">
        <v>224</v>
      </c>
      <c r="I197" s="12" t="s">
        <v>50</v>
      </c>
      <c r="J197" s="15"/>
      <c r="K197" s="71" t="s">
        <v>111</v>
      </c>
      <c r="L197" s="14"/>
      <c r="M197" s="14" t="s">
        <v>357</v>
      </c>
    </row>
    <row r="198" spans="1:13" ht="12.75">
      <c r="A198" s="20" t="e">
        <f>VLOOKUP(B198,IMAGES!B$12:J$148,10,TRUE)</f>
        <v>#REF!</v>
      </c>
      <c r="B198" s="20" t="s">
        <v>358</v>
      </c>
      <c r="C198" s="20" t="s">
        <v>204</v>
      </c>
      <c r="D198" s="20">
        <v>2020</v>
      </c>
      <c r="E198" s="14" t="s">
        <v>108</v>
      </c>
      <c r="F198" s="71" t="s">
        <v>202</v>
      </c>
      <c r="G198" s="72" t="s">
        <v>203</v>
      </c>
      <c r="H198" s="14"/>
      <c r="I198" s="12" t="s">
        <v>50</v>
      </c>
      <c r="J198" s="15"/>
      <c r="K198" s="71" t="s">
        <v>111</v>
      </c>
      <c r="L198" s="14"/>
      <c r="M198" s="14" t="s">
        <v>145</v>
      </c>
    </row>
    <row r="199" spans="1:13" ht="12.75">
      <c r="A199" s="20" t="e">
        <f>VLOOKUP(B199,IMAGES!B$12:J$148,10,TRUE)</f>
        <v>#REF!</v>
      </c>
      <c r="B199" s="20" t="s">
        <v>358</v>
      </c>
      <c r="C199" s="20" t="s">
        <v>230</v>
      </c>
      <c r="D199" s="20">
        <v>2020</v>
      </c>
      <c r="E199" s="14" t="s">
        <v>108</v>
      </c>
      <c r="F199" s="71" t="s">
        <v>202</v>
      </c>
      <c r="G199" s="72" t="s">
        <v>203</v>
      </c>
      <c r="H199" s="14"/>
      <c r="I199" s="12" t="s">
        <v>50</v>
      </c>
      <c r="J199" s="15"/>
      <c r="K199" s="71" t="s">
        <v>111</v>
      </c>
      <c r="L199" s="14"/>
      <c r="M199" s="14" t="s">
        <v>145</v>
      </c>
    </row>
    <row r="200" spans="1:13" ht="12.75">
      <c r="A200" s="20" t="e">
        <f>VLOOKUP(B200,IMAGES!B$12:J$148,10,TRUE)</f>
        <v>#REF!</v>
      </c>
      <c r="B200" s="80" t="s">
        <v>358</v>
      </c>
      <c r="C200" s="20" t="s">
        <v>133</v>
      </c>
      <c r="D200" s="20">
        <v>2021</v>
      </c>
      <c r="E200" s="14" t="s">
        <v>134</v>
      </c>
      <c r="F200" s="71" t="s">
        <v>135</v>
      </c>
      <c r="G200" s="72" t="s">
        <v>136</v>
      </c>
      <c r="H200" s="2"/>
      <c r="I200" s="2" t="s">
        <v>50</v>
      </c>
      <c r="J200" s="59"/>
      <c r="K200" s="71" t="s">
        <v>111</v>
      </c>
      <c r="L200" s="2"/>
      <c r="M200" s="14" t="s">
        <v>145</v>
      </c>
    </row>
    <row r="201" spans="1:13" ht="12.75">
      <c r="A201" s="20" t="e">
        <f>VLOOKUP(B201,IMAGES!B$12:J$148,10,TRUE)</f>
        <v>#REF!</v>
      </c>
      <c r="B201" s="80" t="s">
        <v>358</v>
      </c>
      <c r="C201" s="20" t="s">
        <v>311</v>
      </c>
      <c r="D201" s="20">
        <v>2021</v>
      </c>
      <c r="E201" s="14" t="s">
        <v>134</v>
      </c>
      <c r="F201" s="71" t="s">
        <v>135</v>
      </c>
      <c r="G201" s="72" t="s">
        <v>136</v>
      </c>
      <c r="H201" s="2"/>
      <c r="I201" s="12" t="s">
        <v>359</v>
      </c>
      <c r="J201" s="59" t="s">
        <v>87</v>
      </c>
      <c r="K201" s="71" t="s">
        <v>111</v>
      </c>
      <c r="L201" s="2"/>
      <c r="M201" s="14" t="s">
        <v>145</v>
      </c>
    </row>
    <row r="202" spans="1:13" ht="12.75">
      <c r="A202" s="20" t="e">
        <f>VLOOKUP(B202,IMAGES!B$12:J$148,10,TRUE)</f>
        <v>#REF!</v>
      </c>
      <c r="B202" s="20" t="s">
        <v>360</v>
      </c>
      <c r="C202" s="20" t="s">
        <v>275</v>
      </c>
      <c r="D202" s="20">
        <v>2020</v>
      </c>
      <c r="E202" s="20" t="s">
        <v>108</v>
      </c>
      <c r="F202" s="71" t="s">
        <v>119</v>
      </c>
      <c r="G202" s="72" t="s">
        <v>120</v>
      </c>
      <c r="H202" s="15"/>
      <c r="I202" s="12" t="s">
        <v>50</v>
      </c>
      <c r="J202" s="15"/>
      <c r="K202" s="71" t="s">
        <v>111</v>
      </c>
      <c r="L202" s="15"/>
      <c r="M202" s="14" t="s">
        <v>145</v>
      </c>
    </row>
    <row r="203" spans="1:13" ht="12.75">
      <c r="A203" s="20" t="e">
        <f>VLOOKUP(B203,IMAGES!B$12:J$148,10,TRUE)</f>
        <v>#REF!</v>
      </c>
      <c r="B203" s="20" t="s">
        <v>360</v>
      </c>
      <c r="C203" s="20" t="s">
        <v>361</v>
      </c>
      <c r="D203" s="20">
        <v>2020</v>
      </c>
      <c r="E203" s="20" t="s">
        <v>108</v>
      </c>
      <c r="F203" s="71" t="s">
        <v>119</v>
      </c>
      <c r="G203" s="72" t="s">
        <v>120</v>
      </c>
      <c r="H203" s="15"/>
      <c r="I203" s="12" t="s">
        <v>50</v>
      </c>
      <c r="J203" s="15"/>
      <c r="K203" s="71" t="s">
        <v>111</v>
      </c>
      <c r="L203" s="15"/>
      <c r="M203" s="14" t="s">
        <v>145</v>
      </c>
    </row>
    <row r="204" spans="1:13" ht="12.75">
      <c r="A204" s="20" t="e">
        <f>VLOOKUP(B204,IMAGES!B$12:J$148,10,TRUE)</f>
        <v>#REF!</v>
      </c>
      <c r="B204" s="20" t="s">
        <v>360</v>
      </c>
      <c r="C204" s="20" t="s">
        <v>121</v>
      </c>
      <c r="D204" s="20">
        <v>2020</v>
      </c>
      <c r="E204" s="20" t="s">
        <v>108</v>
      </c>
      <c r="F204" s="71" t="s">
        <v>122</v>
      </c>
      <c r="G204" s="72" t="s">
        <v>123</v>
      </c>
      <c r="H204" s="15"/>
      <c r="I204" s="12" t="s">
        <v>50</v>
      </c>
      <c r="J204" s="15"/>
      <c r="K204" s="71" t="s">
        <v>111</v>
      </c>
      <c r="L204" s="15"/>
      <c r="M204" s="14" t="s">
        <v>145</v>
      </c>
    </row>
    <row r="205" spans="1:13" ht="12.75">
      <c r="A205" s="20" t="e">
        <f>VLOOKUP(B205,IMAGES!B$12:J$148,10,TRUE)</f>
        <v>#REF!</v>
      </c>
      <c r="B205" s="20" t="s">
        <v>360</v>
      </c>
      <c r="C205" s="20" t="s">
        <v>124</v>
      </c>
      <c r="D205" s="20">
        <v>2020</v>
      </c>
      <c r="E205" s="20" t="s">
        <v>108</v>
      </c>
      <c r="F205" s="71" t="s">
        <v>122</v>
      </c>
      <c r="G205" s="72" t="s">
        <v>123</v>
      </c>
      <c r="H205" s="15"/>
      <c r="I205" s="12" t="s">
        <v>50</v>
      </c>
      <c r="J205" s="15"/>
      <c r="K205" s="71" t="s">
        <v>111</v>
      </c>
      <c r="L205" s="15"/>
      <c r="M205" s="14" t="s">
        <v>145</v>
      </c>
    </row>
    <row r="206" spans="1:13" ht="12.75">
      <c r="A206" s="20" t="e">
        <f>VLOOKUP(B206,IMAGES!B$12:J$148,10,TRUE)</f>
        <v>#REF!</v>
      </c>
      <c r="B206" s="20" t="s">
        <v>360</v>
      </c>
      <c r="C206" s="20" t="s">
        <v>276</v>
      </c>
      <c r="D206" s="20">
        <v>2020</v>
      </c>
      <c r="E206" s="20" t="s">
        <v>108</v>
      </c>
      <c r="F206" s="71" t="s">
        <v>122</v>
      </c>
      <c r="G206" s="72" t="s">
        <v>123</v>
      </c>
      <c r="H206" s="15"/>
      <c r="I206" s="12" t="s">
        <v>50</v>
      </c>
      <c r="J206" s="15"/>
      <c r="K206" s="71" t="s">
        <v>111</v>
      </c>
      <c r="L206" s="15"/>
      <c r="M206" s="14" t="s">
        <v>145</v>
      </c>
    </row>
    <row r="207" spans="1:13" ht="12.75">
      <c r="A207" s="20" t="e">
        <f>VLOOKUP(B207,IMAGES!B$12:J$148,10,TRUE)</f>
        <v>#REF!</v>
      </c>
      <c r="B207" s="20" t="s">
        <v>360</v>
      </c>
      <c r="C207" s="20" t="s">
        <v>125</v>
      </c>
      <c r="D207" s="20">
        <v>2020</v>
      </c>
      <c r="E207" s="20" t="s">
        <v>108</v>
      </c>
      <c r="F207" s="71" t="s">
        <v>122</v>
      </c>
      <c r="G207" s="72" t="s">
        <v>123</v>
      </c>
      <c r="H207" s="15"/>
      <c r="I207" s="12" t="s">
        <v>50</v>
      </c>
      <c r="J207" s="15"/>
      <c r="K207" s="71" t="s">
        <v>111</v>
      </c>
      <c r="L207" s="15"/>
      <c r="M207" s="14" t="s">
        <v>145</v>
      </c>
    </row>
    <row r="208" spans="1:13" ht="12.75">
      <c r="A208" s="20" t="e">
        <f>VLOOKUP(B208,IMAGES!B$12:J$148,10,TRUE)</f>
        <v>#REF!</v>
      </c>
      <c r="B208" s="20" t="s">
        <v>360</v>
      </c>
      <c r="C208" s="20" t="s">
        <v>127</v>
      </c>
      <c r="D208" s="20">
        <v>2020</v>
      </c>
      <c r="E208" s="20" t="s">
        <v>108</v>
      </c>
      <c r="F208" s="71" t="s">
        <v>128</v>
      </c>
      <c r="G208" s="72" t="s">
        <v>129</v>
      </c>
      <c r="H208" s="15"/>
      <c r="I208" s="12" t="s">
        <v>50</v>
      </c>
      <c r="J208" s="15"/>
      <c r="K208" s="71" t="s">
        <v>111</v>
      </c>
      <c r="L208" s="15"/>
      <c r="M208" s="14" t="s">
        <v>145</v>
      </c>
    </row>
    <row r="209" spans="1:13" ht="12.75">
      <c r="A209" s="20" t="e">
        <f>VLOOKUP(B209,IMAGES!B$12:J$148,10,TRUE)</f>
        <v>#REF!</v>
      </c>
      <c r="B209" s="20" t="s">
        <v>360</v>
      </c>
      <c r="C209" s="20" t="s">
        <v>362</v>
      </c>
      <c r="D209" s="20">
        <v>2020</v>
      </c>
      <c r="E209" s="20" t="s">
        <v>108</v>
      </c>
      <c r="F209" s="71" t="s">
        <v>128</v>
      </c>
      <c r="G209" s="72" t="s">
        <v>129</v>
      </c>
      <c r="H209" s="15"/>
      <c r="I209" s="12" t="s">
        <v>50</v>
      </c>
      <c r="J209" s="15"/>
      <c r="K209" s="71" t="s">
        <v>111</v>
      </c>
      <c r="L209" s="15"/>
      <c r="M209" s="14" t="s">
        <v>145</v>
      </c>
    </row>
    <row r="210" spans="1:13" ht="12.75">
      <c r="A210" s="20" t="e">
        <f>VLOOKUP(B210,IMAGES!B$12:J$148,10,TRUE)</f>
        <v>#REF!</v>
      </c>
      <c r="B210" s="20" t="s">
        <v>360</v>
      </c>
      <c r="C210" s="20" t="s">
        <v>239</v>
      </c>
      <c r="D210" s="20">
        <v>2020</v>
      </c>
      <c r="E210" s="20" t="s">
        <v>108</v>
      </c>
      <c r="F210" s="71" t="s">
        <v>128</v>
      </c>
      <c r="G210" s="72" t="s">
        <v>129</v>
      </c>
      <c r="H210" s="15"/>
      <c r="I210" s="12" t="s">
        <v>50</v>
      </c>
      <c r="J210" s="15"/>
      <c r="K210" s="71" t="s">
        <v>111</v>
      </c>
      <c r="L210" s="15"/>
      <c r="M210" s="14" t="s">
        <v>145</v>
      </c>
    </row>
    <row r="211" spans="1:13" ht="12.75">
      <c r="A211" s="20" t="e">
        <f>VLOOKUP(B211,IMAGES!B$12:J$148,10,TRUE)</f>
        <v>#REF!</v>
      </c>
      <c r="B211" s="20" t="s">
        <v>360</v>
      </c>
      <c r="C211" s="20" t="s">
        <v>282</v>
      </c>
      <c r="D211" s="20">
        <v>2020</v>
      </c>
      <c r="E211" s="14" t="s">
        <v>108</v>
      </c>
      <c r="F211" s="71" t="s">
        <v>128</v>
      </c>
      <c r="G211" s="72" t="s">
        <v>129</v>
      </c>
      <c r="H211" s="14"/>
      <c r="I211" s="12" t="s">
        <v>50</v>
      </c>
      <c r="J211" s="15"/>
      <c r="K211" s="71" t="s">
        <v>111</v>
      </c>
      <c r="L211" s="14"/>
      <c r="M211" s="14" t="s">
        <v>145</v>
      </c>
    </row>
    <row r="212" spans="1:13" ht="12.75">
      <c r="A212" s="20" t="e">
        <f>VLOOKUP(B212,IMAGES!B$12:J$148,10,TRUE)</f>
        <v>#REF!</v>
      </c>
      <c r="B212" s="20" t="s">
        <v>360</v>
      </c>
      <c r="C212" s="20" t="s">
        <v>241</v>
      </c>
      <c r="D212" s="20">
        <v>2020</v>
      </c>
      <c r="E212" s="14" t="s">
        <v>108</v>
      </c>
      <c r="F212" s="71" t="s">
        <v>109</v>
      </c>
      <c r="G212" s="72" t="s">
        <v>110</v>
      </c>
      <c r="H212" s="14"/>
      <c r="I212" s="12" t="s">
        <v>50</v>
      </c>
      <c r="J212" s="71"/>
      <c r="K212" s="71" t="s">
        <v>111</v>
      </c>
      <c r="L212" s="71"/>
      <c r="M212" s="14" t="s">
        <v>145</v>
      </c>
    </row>
    <row r="213" spans="1:13" ht="12.75">
      <c r="A213" s="20" t="e">
        <f>VLOOKUP(B213,IMAGES!B$12:J$148,10,TRUE)</f>
        <v>#REF!</v>
      </c>
      <c r="B213" s="20" t="s">
        <v>360</v>
      </c>
      <c r="C213" s="20" t="s">
        <v>346</v>
      </c>
      <c r="D213" s="20">
        <v>2020</v>
      </c>
      <c r="E213" s="14" t="s">
        <v>108</v>
      </c>
      <c r="F213" s="71" t="s">
        <v>109</v>
      </c>
      <c r="G213" s="72" t="s">
        <v>110</v>
      </c>
      <c r="H213" s="14"/>
      <c r="I213" s="12" t="s">
        <v>50</v>
      </c>
      <c r="J213" s="71"/>
      <c r="K213" s="71" t="s">
        <v>111</v>
      </c>
      <c r="L213" s="71"/>
      <c r="M213" s="14" t="s">
        <v>145</v>
      </c>
    </row>
    <row r="214" spans="1:13" ht="12.75">
      <c r="A214" s="20" t="e">
        <f>VLOOKUP(B214,IMAGES!B$12:J$148,10,TRUE)</f>
        <v>#REF!</v>
      </c>
      <c r="B214" s="20" t="s">
        <v>360</v>
      </c>
      <c r="C214" s="20" t="s">
        <v>192</v>
      </c>
      <c r="D214" s="20">
        <v>2020</v>
      </c>
      <c r="E214" s="14" t="s">
        <v>108</v>
      </c>
      <c r="F214" s="71" t="s">
        <v>109</v>
      </c>
      <c r="G214" s="72" t="s">
        <v>110</v>
      </c>
      <c r="H214" s="14"/>
      <c r="I214" s="12" t="s">
        <v>50</v>
      </c>
      <c r="J214" s="71"/>
      <c r="K214" s="71" t="s">
        <v>111</v>
      </c>
      <c r="L214" s="71"/>
      <c r="M214" s="14" t="s">
        <v>145</v>
      </c>
    </row>
    <row r="215" spans="1:13" ht="12.75">
      <c r="A215" s="20" t="e">
        <f>VLOOKUP(B215,IMAGES!B$12:J$148,10,TRUE)</f>
        <v>#REF!</v>
      </c>
      <c r="B215" s="20" t="s">
        <v>360</v>
      </c>
      <c r="C215" s="20" t="s">
        <v>113</v>
      </c>
      <c r="D215" s="20">
        <v>2020</v>
      </c>
      <c r="E215" s="14" t="s">
        <v>108</v>
      </c>
      <c r="F215" s="71" t="s">
        <v>109</v>
      </c>
      <c r="G215" s="72" t="s">
        <v>110</v>
      </c>
      <c r="H215" s="14"/>
      <c r="I215" s="12" t="s">
        <v>50</v>
      </c>
      <c r="J215" s="71"/>
      <c r="K215" s="71" t="s">
        <v>111</v>
      </c>
      <c r="L215" s="71"/>
      <c r="M215" s="14" t="s">
        <v>145</v>
      </c>
    </row>
    <row r="216" spans="1:13" ht="12.75">
      <c r="A216" s="20" t="e">
        <f>VLOOKUP(B216,IMAGES!B$12:J$148,10,TRUE)</f>
        <v>#REF!</v>
      </c>
      <c r="B216" s="20" t="s">
        <v>360</v>
      </c>
      <c r="C216" s="20" t="s">
        <v>363</v>
      </c>
      <c r="D216" s="20">
        <v>2020</v>
      </c>
      <c r="E216" s="14" t="s">
        <v>134</v>
      </c>
      <c r="F216" s="71" t="s">
        <v>216</v>
      </c>
      <c r="G216" s="72" t="s">
        <v>217</v>
      </c>
      <c r="H216" s="14"/>
      <c r="I216" s="12" t="s">
        <v>50</v>
      </c>
      <c r="J216" s="15"/>
      <c r="K216" s="71" t="s">
        <v>111</v>
      </c>
      <c r="L216" s="14"/>
      <c r="M216" s="14" t="s">
        <v>145</v>
      </c>
    </row>
    <row r="217" spans="1:13" ht="12.75">
      <c r="A217" s="20" t="e">
        <f>VLOOKUP(B217,IMAGES!B$12:J$148,10,TRUE)</f>
        <v>#REF!</v>
      </c>
      <c r="B217" s="20" t="s">
        <v>360</v>
      </c>
      <c r="C217" s="20" t="s">
        <v>364</v>
      </c>
      <c r="D217" s="20">
        <v>2020</v>
      </c>
      <c r="E217" s="14" t="s">
        <v>134</v>
      </c>
      <c r="F217" s="71" t="s">
        <v>343</v>
      </c>
      <c r="G217" s="72" t="s">
        <v>344</v>
      </c>
      <c r="H217" s="14"/>
      <c r="I217" s="12"/>
      <c r="J217" s="15"/>
      <c r="K217" s="71" t="s">
        <v>111</v>
      </c>
      <c r="L217" s="14"/>
      <c r="M217" s="14" t="s">
        <v>145</v>
      </c>
    </row>
    <row r="218" spans="1:13" ht="12.75">
      <c r="A218" s="20" t="e">
        <f>VLOOKUP(B218,IMAGES!B$12:J$148,10,TRUE)</f>
        <v>#REF!</v>
      </c>
      <c r="B218" s="20" t="s">
        <v>360</v>
      </c>
      <c r="C218" s="20" t="s">
        <v>342</v>
      </c>
      <c r="D218" s="20">
        <v>2020</v>
      </c>
      <c r="E218" s="14" t="s">
        <v>134</v>
      </c>
      <c r="F218" s="71" t="s">
        <v>343</v>
      </c>
      <c r="G218" s="72" t="s">
        <v>344</v>
      </c>
      <c r="H218" s="14"/>
      <c r="I218" s="12"/>
      <c r="J218" s="15"/>
      <c r="K218" s="71" t="s">
        <v>111</v>
      </c>
      <c r="L218" s="14"/>
      <c r="M218" s="14" t="s">
        <v>145</v>
      </c>
    </row>
    <row r="219" spans="1:13" ht="12.75">
      <c r="A219" s="20" t="e">
        <f>VLOOKUP(B219,IMAGES!B$12:J$148,10,TRUE)</f>
        <v>#REF!</v>
      </c>
      <c r="B219" s="80" t="s">
        <v>360</v>
      </c>
      <c r="C219" s="20" t="s">
        <v>311</v>
      </c>
      <c r="D219" s="20">
        <v>2021</v>
      </c>
      <c r="E219" s="14" t="s">
        <v>134</v>
      </c>
      <c r="F219" s="71" t="s">
        <v>135</v>
      </c>
      <c r="G219" s="72" t="s">
        <v>136</v>
      </c>
      <c r="H219" s="2"/>
      <c r="I219" s="2" t="s">
        <v>50</v>
      </c>
      <c r="J219" s="59"/>
      <c r="K219" s="71" t="s">
        <v>111</v>
      </c>
      <c r="L219" s="2"/>
      <c r="M219" s="14" t="s">
        <v>145</v>
      </c>
    </row>
    <row r="220" spans="1:13" ht="12.75">
      <c r="A220" s="20" t="e">
        <f>VLOOKUP(B220,IMAGES!B$12:J$148,10,TRUE)</f>
        <v>#REF!</v>
      </c>
      <c r="B220" s="20" t="s">
        <v>365</v>
      </c>
      <c r="C220" s="20" t="s">
        <v>266</v>
      </c>
      <c r="D220" s="20">
        <v>2020</v>
      </c>
      <c r="E220" s="14" t="s">
        <v>196</v>
      </c>
      <c r="F220" s="71" t="s">
        <v>267</v>
      </c>
      <c r="G220" s="72" t="s">
        <v>268</v>
      </c>
      <c r="H220" s="14"/>
      <c r="I220" s="12" t="s">
        <v>50</v>
      </c>
      <c r="J220" s="71"/>
      <c r="K220" s="71" t="s">
        <v>116</v>
      </c>
      <c r="L220" s="71"/>
      <c r="M220" s="14" t="s">
        <v>145</v>
      </c>
    </row>
    <row r="221" spans="1:13" ht="12.75">
      <c r="A221" s="20" t="e">
        <f>VLOOKUP(B221,IMAGES!B$12:J$148,10,TRUE)</f>
        <v>#REF!</v>
      </c>
      <c r="B221" s="20" t="s">
        <v>365</v>
      </c>
      <c r="C221" s="20" t="s">
        <v>238</v>
      </c>
      <c r="D221" s="20">
        <v>2020</v>
      </c>
      <c r="E221" s="70" t="s">
        <v>108</v>
      </c>
      <c r="F221" s="71" t="s">
        <v>189</v>
      </c>
      <c r="G221" s="72" t="s">
        <v>190</v>
      </c>
      <c r="H221" s="71"/>
      <c r="I221" s="12" t="s">
        <v>50</v>
      </c>
      <c r="J221" s="71"/>
      <c r="K221" s="71" t="s">
        <v>116</v>
      </c>
      <c r="L221" s="71"/>
      <c r="M221" s="14" t="s">
        <v>145</v>
      </c>
    </row>
    <row r="222" spans="1:13" ht="12.75">
      <c r="A222" s="20" t="e">
        <f>VLOOKUP(B222,IMAGES!B$12:J$148,10,TRUE)</f>
        <v>#REF!</v>
      </c>
      <c r="B222" s="20" t="s">
        <v>365</v>
      </c>
      <c r="C222" s="20" t="s">
        <v>124</v>
      </c>
      <c r="D222" s="20">
        <v>2020</v>
      </c>
      <c r="E222" s="20" t="s">
        <v>108</v>
      </c>
      <c r="F222" s="71" t="s">
        <v>122</v>
      </c>
      <c r="G222" s="72" t="s">
        <v>123</v>
      </c>
      <c r="H222" s="15"/>
      <c r="I222" s="12" t="s">
        <v>50</v>
      </c>
      <c r="J222" s="15"/>
      <c r="K222" s="71" t="s">
        <v>111</v>
      </c>
      <c r="L222" s="15"/>
      <c r="M222" s="14" t="s">
        <v>145</v>
      </c>
    </row>
    <row r="223" spans="1:13" ht="12.75">
      <c r="A223" s="20" t="e">
        <f>VLOOKUP(B223,IMAGES!B$12:J$148,10,TRUE)</f>
        <v>#REF!</v>
      </c>
      <c r="B223" s="20" t="s">
        <v>365</v>
      </c>
      <c r="C223" s="20" t="s">
        <v>278</v>
      </c>
      <c r="D223" s="20">
        <v>2020</v>
      </c>
      <c r="E223" s="20" t="s">
        <v>134</v>
      </c>
      <c r="F223" s="71" t="s">
        <v>166</v>
      </c>
      <c r="G223" s="72" t="s">
        <v>167</v>
      </c>
      <c r="H223" s="15"/>
      <c r="I223" s="12" t="s">
        <v>50</v>
      </c>
      <c r="J223" s="15"/>
      <c r="K223" s="71" t="s">
        <v>111</v>
      </c>
      <c r="L223" s="15"/>
      <c r="M223" s="14" t="s">
        <v>145</v>
      </c>
    </row>
    <row r="224" spans="1:13" ht="12.75">
      <c r="A224" s="20" t="e">
        <f>VLOOKUP(B224,IMAGES!B$12:J$148,10,TRUE)</f>
        <v>#REF!</v>
      </c>
      <c r="B224" s="20" t="s">
        <v>365</v>
      </c>
      <c r="C224" s="20" t="s">
        <v>165</v>
      </c>
      <c r="D224" s="20">
        <v>2020</v>
      </c>
      <c r="E224" s="20" t="s">
        <v>134</v>
      </c>
      <c r="F224" s="71" t="s">
        <v>166</v>
      </c>
      <c r="G224" s="72" t="s">
        <v>167</v>
      </c>
      <c r="H224" s="15"/>
      <c r="I224" s="12" t="s">
        <v>50</v>
      </c>
      <c r="J224" s="15"/>
      <c r="K224" s="71" t="s">
        <v>111</v>
      </c>
      <c r="L224" s="15"/>
      <c r="M224" s="14" t="s">
        <v>145</v>
      </c>
    </row>
    <row r="225" spans="1:13" ht="12.75">
      <c r="A225" s="20" t="e">
        <f>VLOOKUP(B225,IMAGES!B$12:J$148,10,TRUE)</f>
        <v>#REF!</v>
      </c>
      <c r="B225" s="20" t="s">
        <v>365</v>
      </c>
      <c r="C225" s="20" t="s">
        <v>127</v>
      </c>
      <c r="D225" s="20">
        <v>2020</v>
      </c>
      <c r="E225" s="20" t="s">
        <v>108</v>
      </c>
      <c r="F225" s="71" t="s">
        <v>128</v>
      </c>
      <c r="G225" s="72" t="s">
        <v>129</v>
      </c>
      <c r="H225" s="15"/>
      <c r="I225" s="12" t="s">
        <v>50</v>
      </c>
      <c r="J225" s="15"/>
      <c r="K225" s="71" t="s">
        <v>111</v>
      </c>
      <c r="L225" s="15"/>
      <c r="M225" s="14" t="s">
        <v>145</v>
      </c>
    </row>
    <row r="226" spans="1:13" ht="12.75">
      <c r="A226" s="20" t="e">
        <f>VLOOKUP(B226,IMAGES!B$12:J$148,10,TRUE)</f>
        <v>#REF!</v>
      </c>
      <c r="B226" s="20" t="s">
        <v>365</v>
      </c>
      <c r="C226" s="20" t="s">
        <v>239</v>
      </c>
      <c r="D226" s="20">
        <v>2020</v>
      </c>
      <c r="E226" s="20" t="s">
        <v>108</v>
      </c>
      <c r="F226" s="71" t="s">
        <v>128</v>
      </c>
      <c r="G226" s="72" t="s">
        <v>129</v>
      </c>
      <c r="H226" s="15"/>
      <c r="I226" s="12" t="s">
        <v>50</v>
      </c>
      <c r="J226" s="15"/>
      <c r="K226" s="71" t="s">
        <v>111</v>
      </c>
      <c r="L226" s="15"/>
      <c r="M226" s="14" t="s">
        <v>145</v>
      </c>
    </row>
    <row r="227" spans="1:13" ht="12.75">
      <c r="A227" s="20" t="e">
        <f>VLOOKUP(B227,IMAGES!B$12:J$148,10,TRUE)</f>
        <v>#REF!</v>
      </c>
      <c r="B227" s="20" t="s">
        <v>365</v>
      </c>
      <c r="C227" s="20" t="s">
        <v>240</v>
      </c>
      <c r="D227" s="20">
        <v>2020</v>
      </c>
      <c r="E227" s="14" t="s">
        <v>108</v>
      </c>
      <c r="F227" s="71" t="s">
        <v>128</v>
      </c>
      <c r="G227" s="72" t="s">
        <v>129</v>
      </c>
      <c r="H227" s="14"/>
      <c r="I227" s="12" t="s">
        <v>50</v>
      </c>
      <c r="J227" s="15"/>
      <c r="K227" s="71" t="s">
        <v>111</v>
      </c>
      <c r="L227" s="14"/>
      <c r="M227" s="14" t="s">
        <v>145</v>
      </c>
    </row>
    <row r="228" spans="1:13" ht="12.75">
      <c r="A228" s="20" t="e">
        <f>VLOOKUP(B228,IMAGES!B$12:J$148,10,TRUE)</f>
        <v>#REF!</v>
      </c>
      <c r="B228" s="20" t="s">
        <v>366</v>
      </c>
      <c r="C228" s="20" t="s">
        <v>150</v>
      </c>
      <c r="D228" s="20">
        <v>2020</v>
      </c>
      <c r="E228" s="70" t="s">
        <v>151</v>
      </c>
      <c r="F228" s="71" t="s">
        <v>152</v>
      </c>
      <c r="G228" s="72" t="s">
        <v>153</v>
      </c>
      <c r="H228" s="71"/>
      <c r="I228" s="12" t="s">
        <v>50</v>
      </c>
      <c r="J228" s="71"/>
      <c r="K228" s="71" t="s">
        <v>116</v>
      </c>
      <c r="L228" s="71"/>
      <c r="M228" s="14" t="s">
        <v>367</v>
      </c>
    </row>
    <row r="229" spans="1:13" ht="12.75">
      <c r="A229" s="20" t="e">
        <f>VLOOKUP(B229,IMAGES!B$12:J$148,10,TRUE)</f>
        <v>#REF!</v>
      </c>
      <c r="B229" s="20" t="s">
        <v>368</v>
      </c>
      <c r="C229" s="20" t="s">
        <v>130</v>
      </c>
      <c r="D229" s="20">
        <v>2020</v>
      </c>
      <c r="E229" s="14" t="s">
        <v>108</v>
      </c>
      <c r="F229" s="71" t="s">
        <v>131</v>
      </c>
      <c r="G229" s="72" t="s">
        <v>132</v>
      </c>
      <c r="H229" s="15"/>
      <c r="I229" s="12" t="s">
        <v>50</v>
      </c>
      <c r="J229" s="15"/>
      <c r="K229" s="71" t="s">
        <v>111</v>
      </c>
      <c r="L229" s="15"/>
      <c r="M229" s="14" t="s">
        <v>369</v>
      </c>
    </row>
    <row r="230" spans="1:13" ht="25.5">
      <c r="A230" s="20" t="e">
        <f>VLOOKUP(B230,IMAGES!B$12:J$148,10,TRUE)</f>
        <v>#REF!</v>
      </c>
      <c r="B230" s="20" t="s">
        <v>370</v>
      </c>
      <c r="C230" s="20" t="s">
        <v>371</v>
      </c>
      <c r="D230" s="20">
        <v>2021</v>
      </c>
      <c r="E230" s="14" t="s">
        <v>108</v>
      </c>
      <c r="F230" s="72" t="s">
        <v>372</v>
      </c>
      <c r="G230" s="72" t="s">
        <v>372</v>
      </c>
      <c r="H230" s="15"/>
      <c r="I230" s="14" t="s">
        <v>50</v>
      </c>
      <c r="J230" s="17"/>
      <c r="K230" s="71" t="s">
        <v>116</v>
      </c>
      <c r="L230" s="17"/>
      <c r="M230" s="14" t="s">
        <v>235</v>
      </c>
    </row>
    <row r="231" spans="1:13" ht="12.75">
      <c r="A231" s="20" t="e">
        <f>VLOOKUP(B231,IMAGES!B$12:J$148,10,TRUE)</f>
        <v>#REF!</v>
      </c>
      <c r="B231" s="20" t="s">
        <v>370</v>
      </c>
      <c r="C231" s="20" t="s">
        <v>327</v>
      </c>
      <c r="D231" s="20">
        <v>2021</v>
      </c>
      <c r="E231" s="14" t="s">
        <v>328</v>
      </c>
      <c r="F231" s="71" t="s">
        <v>329</v>
      </c>
      <c r="G231" s="72" t="s">
        <v>330</v>
      </c>
      <c r="H231" s="14"/>
      <c r="I231" s="12" t="s">
        <v>50</v>
      </c>
      <c r="J231" s="15"/>
      <c r="K231" s="71" t="s">
        <v>116</v>
      </c>
      <c r="L231" s="15"/>
      <c r="M231" s="14" t="s">
        <v>117</v>
      </c>
    </row>
    <row r="232" spans="1:13" ht="12.75">
      <c r="A232" s="20" t="e">
        <f>VLOOKUP(B232,IMAGES!B$12:J$148,10,TRUE)</f>
        <v>#REF!</v>
      </c>
      <c r="B232" s="80" t="s">
        <v>370</v>
      </c>
      <c r="C232" s="20" t="s">
        <v>185</v>
      </c>
      <c r="D232" s="20">
        <v>2021</v>
      </c>
      <c r="E232" s="14" t="s">
        <v>134</v>
      </c>
      <c r="F232" s="71" t="s">
        <v>135</v>
      </c>
      <c r="G232" s="72" t="s">
        <v>136</v>
      </c>
      <c r="H232" s="2"/>
      <c r="I232" s="2" t="s">
        <v>50</v>
      </c>
      <c r="J232" s="59"/>
      <c r="K232" s="71" t="s">
        <v>111</v>
      </c>
      <c r="L232" s="2"/>
      <c r="M232" s="14" t="s">
        <v>117</v>
      </c>
    </row>
    <row r="233" spans="1:13" ht="12.75">
      <c r="A233" s="20" t="e">
        <f>VLOOKUP(B233,IMAGES!B$12:J$148,10,TRUE)</f>
        <v>#REF!</v>
      </c>
      <c r="B233" s="80" t="s">
        <v>370</v>
      </c>
      <c r="C233" s="20" t="s">
        <v>133</v>
      </c>
      <c r="D233" s="20">
        <v>2021</v>
      </c>
      <c r="E233" s="14" t="s">
        <v>134</v>
      </c>
      <c r="F233" s="71" t="s">
        <v>135</v>
      </c>
      <c r="G233" s="72" t="s">
        <v>136</v>
      </c>
      <c r="H233" s="2"/>
      <c r="I233" s="2" t="s">
        <v>50</v>
      </c>
      <c r="J233" s="59"/>
      <c r="K233" s="71" t="s">
        <v>111</v>
      </c>
      <c r="L233" s="2"/>
      <c r="M233" s="14" t="s">
        <v>117</v>
      </c>
    </row>
    <row r="234" spans="1:13" ht="12.75">
      <c r="A234" s="20" t="e">
        <f>VLOOKUP(B234,IMAGES!B$12:J$148,10,TRUE)</f>
        <v>#REF!</v>
      </c>
      <c r="B234" s="80" t="s">
        <v>370</v>
      </c>
      <c r="C234" s="20" t="s">
        <v>334</v>
      </c>
      <c r="D234" s="20">
        <v>2021</v>
      </c>
      <c r="E234" s="14" t="s">
        <v>134</v>
      </c>
      <c r="F234" s="71" t="s">
        <v>135</v>
      </c>
      <c r="G234" s="72" t="s">
        <v>136</v>
      </c>
      <c r="H234" s="2"/>
      <c r="I234" s="2" t="s">
        <v>50</v>
      </c>
      <c r="J234" s="59"/>
      <c r="K234" s="71" t="s">
        <v>111</v>
      </c>
      <c r="L234" s="2"/>
      <c r="M234" s="14" t="s">
        <v>117</v>
      </c>
    </row>
    <row r="235" spans="1:13" ht="12.75">
      <c r="A235" s="20" t="e">
        <f>VLOOKUP(B235,IMAGES!B$12:J$148,10,TRUE)</f>
        <v>#REF!</v>
      </c>
      <c r="B235" s="80" t="s">
        <v>370</v>
      </c>
      <c r="C235" s="20" t="s">
        <v>311</v>
      </c>
      <c r="D235" s="20">
        <v>2021</v>
      </c>
      <c r="E235" s="14" t="s">
        <v>134</v>
      </c>
      <c r="F235" s="71" t="s">
        <v>135</v>
      </c>
      <c r="G235" s="72" t="s">
        <v>136</v>
      </c>
      <c r="H235" s="2"/>
      <c r="I235" s="2" t="s">
        <v>50</v>
      </c>
      <c r="J235" s="59"/>
      <c r="K235" s="71" t="s">
        <v>111</v>
      </c>
      <c r="L235" s="2"/>
      <c r="M235" s="14" t="s">
        <v>117</v>
      </c>
    </row>
    <row r="236" spans="1:13" ht="12.75">
      <c r="A236" s="20" t="e">
        <f>VLOOKUP(B236,IMAGES!B$12:J$148,10,TRUE)</f>
        <v>#REF!</v>
      </c>
      <c r="B236" s="20" t="s">
        <v>373</v>
      </c>
      <c r="C236" s="20" t="s">
        <v>228</v>
      </c>
      <c r="D236" s="20">
        <v>2020</v>
      </c>
      <c r="E236" s="14" t="s">
        <v>108</v>
      </c>
      <c r="F236" s="71" t="s">
        <v>202</v>
      </c>
      <c r="G236" s="72" t="s">
        <v>203</v>
      </c>
      <c r="H236" s="14"/>
      <c r="I236" s="12" t="s">
        <v>50</v>
      </c>
      <c r="J236" s="15"/>
      <c r="K236" s="71" t="s">
        <v>111</v>
      </c>
      <c r="L236" s="14"/>
      <c r="M236" s="14" t="s">
        <v>117</v>
      </c>
    </row>
    <row r="237" spans="1:13" ht="12.75">
      <c r="A237" s="20" t="e">
        <f>VLOOKUP(B237,IMAGES!B$12:J$148,10,TRUE)</f>
        <v>#REF!</v>
      </c>
      <c r="B237" s="20" t="s">
        <v>374</v>
      </c>
      <c r="C237" s="20" t="s">
        <v>258</v>
      </c>
      <c r="D237" s="20">
        <v>2020</v>
      </c>
      <c r="E237" s="14" t="s">
        <v>259</v>
      </c>
      <c r="F237" s="71" t="s">
        <v>260</v>
      </c>
      <c r="G237" s="72" t="s">
        <v>261</v>
      </c>
      <c r="H237" s="14"/>
      <c r="I237" s="12" t="s">
        <v>50</v>
      </c>
      <c r="J237" s="71"/>
      <c r="K237" s="71" t="s">
        <v>116</v>
      </c>
      <c r="L237" s="71"/>
      <c r="M237" s="14" t="s">
        <v>117</v>
      </c>
    </row>
    <row r="238" spans="1:13" ht="12.75">
      <c r="A238" s="20" t="e">
        <f>VLOOKUP(B238,IMAGES!B$12:J$148,10,TRUE)</f>
        <v>#REF!</v>
      </c>
      <c r="B238" s="20" t="s">
        <v>374</v>
      </c>
      <c r="C238" s="20" t="s">
        <v>262</v>
      </c>
      <c r="D238" s="20">
        <v>2020</v>
      </c>
      <c r="E238" s="16" t="s">
        <v>263</v>
      </c>
      <c r="F238" s="71" t="s">
        <v>264</v>
      </c>
      <c r="G238" s="72" t="s">
        <v>265</v>
      </c>
      <c r="H238" s="14"/>
      <c r="I238" s="12" t="s">
        <v>50</v>
      </c>
      <c r="J238" s="71"/>
      <c r="K238" s="71" t="s">
        <v>116</v>
      </c>
      <c r="L238" s="71"/>
      <c r="M238" s="14" t="s">
        <v>117</v>
      </c>
    </row>
    <row r="239" spans="1:13" ht="12.75">
      <c r="A239" s="20" t="e">
        <f>VLOOKUP(B239,IMAGES!B$12:J$148,10,TRUE)</f>
        <v>#REF!</v>
      </c>
      <c r="B239" s="20" t="s">
        <v>374</v>
      </c>
      <c r="C239" s="20" t="s">
        <v>206</v>
      </c>
      <c r="D239" s="20">
        <v>2020</v>
      </c>
      <c r="E239" s="70" t="s">
        <v>207</v>
      </c>
      <c r="F239" s="71" t="s">
        <v>208</v>
      </c>
      <c r="G239" s="72" t="s">
        <v>209</v>
      </c>
      <c r="H239" s="71"/>
      <c r="I239" s="12" t="s">
        <v>50</v>
      </c>
      <c r="J239" s="71"/>
      <c r="K239" s="71" t="s">
        <v>116</v>
      </c>
      <c r="L239" s="71"/>
      <c r="M239" s="14" t="s">
        <v>117</v>
      </c>
    </row>
    <row r="240" spans="1:13" ht="12.75">
      <c r="A240" s="20" t="e">
        <f>VLOOKUP(B240,IMAGES!B$12:J$148,10,TRUE)</f>
        <v>#REF!</v>
      </c>
      <c r="B240" s="20" t="s">
        <v>374</v>
      </c>
      <c r="C240" s="20" t="s">
        <v>124</v>
      </c>
      <c r="D240" s="20">
        <v>2020</v>
      </c>
      <c r="E240" s="20" t="s">
        <v>108</v>
      </c>
      <c r="F240" s="71" t="s">
        <v>122</v>
      </c>
      <c r="G240" s="72" t="s">
        <v>123</v>
      </c>
      <c r="H240" s="15"/>
      <c r="I240" s="12" t="s">
        <v>50</v>
      </c>
      <c r="J240" s="15"/>
      <c r="K240" s="71" t="s">
        <v>111</v>
      </c>
      <c r="L240" s="15"/>
      <c r="M240" s="14" t="s">
        <v>117</v>
      </c>
    </row>
    <row r="241" spans="1:13" ht="12.75">
      <c r="A241" s="20" t="e">
        <f>VLOOKUP(B241,IMAGES!B$12:J$148,10,TRUE)</f>
        <v>#REF!</v>
      </c>
      <c r="B241" s="20" t="s">
        <v>374</v>
      </c>
      <c r="C241" s="20" t="s">
        <v>278</v>
      </c>
      <c r="D241" s="20">
        <v>2020</v>
      </c>
      <c r="E241" s="20" t="s">
        <v>134</v>
      </c>
      <c r="F241" s="71" t="s">
        <v>166</v>
      </c>
      <c r="G241" s="72" t="s">
        <v>167</v>
      </c>
      <c r="H241" s="15"/>
      <c r="I241" s="12" t="s">
        <v>50</v>
      </c>
      <c r="J241" s="15"/>
      <c r="K241" s="71" t="s">
        <v>111</v>
      </c>
      <c r="L241" s="15"/>
      <c r="M241" s="14" t="s">
        <v>117</v>
      </c>
    </row>
    <row r="242" spans="1:13" ht="12.75">
      <c r="A242" s="20" t="e">
        <f>VLOOKUP(B242,IMAGES!B$12:J$148,10,TRUE)</f>
        <v>#REF!</v>
      </c>
      <c r="B242" s="20" t="s">
        <v>374</v>
      </c>
      <c r="C242" s="20" t="s">
        <v>165</v>
      </c>
      <c r="D242" s="20">
        <v>2020</v>
      </c>
      <c r="E242" s="20" t="s">
        <v>134</v>
      </c>
      <c r="F242" s="71" t="s">
        <v>166</v>
      </c>
      <c r="G242" s="72" t="s">
        <v>167</v>
      </c>
      <c r="H242" s="15"/>
      <c r="I242" s="12" t="s">
        <v>50</v>
      </c>
      <c r="J242" s="15"/>
      <c r="K242" s="71" t="s">
        <v>111</v>
      </c>
      <c r="L242" s="15"/>
      <c r="M242" s="14" t="s">
        <v>117</v>
      </c>
    </row>
    <row r="243" spans="1:13" ht="12.75">
      <c r="A243" s="20" t="e">
        <f>VLOOKUP(B243,IMAGES!B$12:J$148,10,TRUE)</f>
        <v>#REF!</v>
      </c>
      <c r="B243" s="20" t="s">
        <v>374</v>
      </c>
      <c r="C243" s="20" t="s">
        <v>150</v>
      </c>
      <c r="D243" s="20">
        <v>2020</v>
      </c>
      <c r="E243" s="70" t="s">
        <v>151</v>
      </c>
      <c r="F243" s="71" t="s">
        <v>152</v>
      </c>
      <c r="G243" s="72" t="s">
        <v>153</v>
      </c>
      <c r="H243" s="71"/>
      <c r="I243" s="12" t="s">
        <v>50</v>
      </c>
      <c r="J243" s="71"/>
      <c r="K243" s="71" t="s">
        <v>116</v>
      </c>
      <c r="L243" s="71"/>
      <c r="M243" s="14" t="s">
        <v>117</v>
      </c>
    </row>
    <row r="244" spans="1:13" ht="12.75">
      <c r="A244" s="20" t="e">
        <f>VLOOKUP(B244,IMAGES!B$12:J$148,10,TRUE)</f>
        <v>#REF!</v>
      </c>
      <c r="B244" s="14" t="s">
        <v>374</v>
      </c>
      <c r="C244" s="20" t="s">
        <v>342</v>
      </c>
      <c r="D244" s="20">
        <v>2020</v>
      </c>
      <c r="E244" s="14" t="s">
        <v>134</v>
      </c>
      <c r="F244" s="71" t="s">
        <v>343</v>
      </c>
      <c r="G244" s="72" t="s">
        <v>344</v>
      </c>
      <c r="H244" s="14"/>
      <c r="I244" s="12"/>
      <c r="J244" s="15"/>
      <c r="K244" s="71" t="s">
        <v>111</v>
      </c>
      <c r="L244" s="14"/>
      <c r="M244" s="14" t="s">
        <v>145</v>
      </c>
    </row>
    <row r="245" spans="1:13" ht="12.75">
      <c r="A245" s="20" t="e">
        <f>VLOOKUP(B245,IMAGES!B$12:J$148,10,TRUE)</f>
        <v>#REF!</v>
      </c>
      <c r="B245" s="20" t="s">
        <v>375</v>
      </c>
      <c r="C245" s="20" t="s">
        <v>180</v>
      </c>
      <c r="D245" s="20">
        <v>2021</v>
      </c>
      <c r="E245" s="20" t="s">
        <v>134</v>
      </c>
      <c r="F245" s="71" t="s">
        <v>143</v>
      </c>
      <c r="G245" s="72" t="s">
        <v>144</v>
      </c>
      <c r="H245" s="15"/>
      <c r="I245" s="12"/>
      <c r="J245" s="15"/>
      <c r="K245" s="71" t="s">
        <v>111</v>
      </c>
      <c r="L245" s="15"/>
      <c r="M245" s="14" t="s">
        <v>117</v>
      </c>
    </row>
    <row r="246" spans="1:13" ht="12.75">
      <c r="A246" s="20" t="e">
        <f>VLOOKUP(B246,IMAGES!B$12:J$148,10,TRUE)</f>
        <v>#REF!</v>
      </c>
      <c r="B246" s="20" t="s">
        <v>376</v>
      </c>
      <c r="C246" s="20" t="s">
        <v>377</v>
      </c>
      <c r="D246" s="20">
        <v>2021</v>
      </c>
      <c r="E246" s="20" t="s">
        <v>134</v>
      </c>
      <c r="F246" s="71" t="s">
        <v>143</v>
      </c>
      <c r="G246" s="72" t="s">
        <v>144</v>
      </c>
      <c r="H246" s="15"/>
      <c r="I246" s="12"/>
      <c r="J246" s="15"/>
      <c r="K246" s="71" t="s">
        <v>111</v>
      </c>
      <c r="L246" s="15"/>
      <c r="M246" s="14" t="s">
        <v>117</v>
      </c>
    </row>
    <row r="247" spans="1:13" ht="12.75">
      <c r="A247" s="20" t="e">
        <f>VLOOKUP(B247,IMAGES!B$12:J$148,10,TRUE)</f>
        <v>#REF!</v>
      </c>
      <c r="B247" s="20" t="s">
        <v>376</v>
      </c>
      <c r="C247" s="20" t="s">
        <v>212</v>
      </c>
      <c r="D247" s="20">
        <v>2021</v>
      </c>
      <c r="E247" s="20" t="s">
        <v>134</v>
      </c>
      <c r="F247" s="71" t="s">
        <v>143</v>
      </c>
      <c r="G247" s="72" t="s">
        <v>144</v>
      </c>
      <c r="H247" s="15"/>
      <c r="I247" s="12"/>
      <c r="J247" s="15"/>
      <c r="K247" s="71" t="s">
        <v>111</v>
      </c>
      <c r="L247" s="15"/>
      <c r="M247" s="14" t="s">
        <v>117</v>
      </c>
    </row>
    <row r="248" spans="1:13" ht="12.75">
      <c r="A248" s="20" t="e">
        <f>VLOOKUP(B248,IMAGES!B$12:J$148,10,TRUE)</f>
        <v>#REF!</v>
      </c>
      <c r="B248" s="20" t="s">
        <v>376</v>
      </c>
      <c r="C248" s="20" t="s">
        <v>378</v>
      </c>
      <c r="D248" s="20">
        <v>2021</v>
      </c>
      <c r="E248" s="14" t="s">
        <v>317</v>
      </c>
      <c r="F248" s="71" t="s">
        <v>379</v>
      </c>
      <c r="G248" s="72" t="s">
        <v>380</v>
      </c>
      <c r="H248" s="14"/>
      <c r="I248" s="12" t="s">
        <v>50</v>
      </c>
      <c r="J248" s="15"/>
      <c r="K248" s="71" t="s">
        <v>116</v>
      </c>
      <c r="L248" s="15"/>
      <c r="M248" s="14" t="s">
        <v>369</v>
      </c>
    </row>
    <row r="249" spans="1:13" ht="12.75">
      <c r="A249" s="20" t="e">
        <f>VLOOKUP(B249,IMAGES!B$12:J$148,10,TRUE)</f>
        <v>#REF!</v>
      </c>
      <c r="B249" s="20" t="s">
        <v>376</v>
      </c>
      <c r="C249" s="20" t="s">
        <v>146</v>
      </c>
      <c r="D249" s="20">
        <v>2021</v>
      </c>
      <c r="E249" s="14" t="s">
        <v>108</v>
      </c>
      <c r="F249" s="71" t="s">
        <v>147</v>
      </c>
      <c r="G249" s="72" t="s">
        <v>148</v>
      </c>
      <c r="H249" s="14"/>
      <c r="I249" s="12" t="s">
        <v>50</v>
      </c>
      <c r="J249" s="15"/>
      <c r="K249" s="71" t="s">
        <v>111</v>
      </c>
      <c r="L249" s="14"/>
      <c r="M249" s="14" t="s">
        <v>117</v>
      </c>
    </row>
    <row r="250" spans="1:13" ht="12.75">
      <c r="A250" s="20" t="e">
        <f>VLOOKUP(B250,IMAGES!B$12:J$148,10,TRUE)</f>
        <v>#REF!</v>
      </c>
      <c r="B250" s="14" t="s">
        <v>376</v>
      </c>
      <c r="C250" s="20" t="s">
        <v>381</v>
      </c>
      <c r="D250" s="20">
        <v>2021</v>
      </c>
      <c r="E250" s="14" t="s">
        <v>382</v>
      </c>
      <c r="F250" s="71" t="s">
        <v>383</v>
      </c>
      <c r="G250" s="72" t="s">
        <v>384</v>
      </c>
      <c r="H250" s="14"/>
      <c r="I250" s="12" t="s">
        <v>50</v>
      </c>
      <c r="J250" s="15"/>
      <c r="K250" s="71" t="s">
        <v>111</v>
      </c>
      <c r="L250" s="14"/>
      <c r="M250" s="14" t="s">
        <v>367</v>
      </c>
    </row>
    <row r="251" spans="1:13" ht="12.75">
      <c r="A251" s="20" t="e">
        <f>VLOOKUP(B251,IMAGES!B$12:J$148,10,TRUE)</f>
        <v>#REF!</v>
      </c>
      <c r="B251" s="20" t="s">
        <v>376</v>
      </c>
      <c r="C251" s="20" t="s">
        <v>181</v>
      </c>
      <c r="D251" s="20">
        <v>2021</v>
      </c>
      <c r="E251" s="14" t="s">
        <v>182</v>
      </c>
      <c r="F251" s="71" t="s">
        <v>183</v>
      </c>
      <c r="G251" s="72" t="s">
        <v>184</v>
      </c>
      <c r="H251" s="14"/>
      <c r="I251" s="12" t="s">
        <v>50</v>
      </c>
      <c r="J251" s="15"/>
      <c r="K251" s="71" t="s">
        <v>111</v>
      </c>
      <c r="L251" s="14"/>
      <c r="M251" s="14" t="s">
        <v>117</v>
      </c>
    </row>
    <row r="252" spans="1:13" ht="12.75">
      <c r="A252" s="20" t="e">
        <f>VLOOKUP(B252,IMAGES!B$12:J$148,10,TRUE)</f>
        <v>#REF!</v>
      </c>
      <c r="B252" s="20" t="s">
        <v>385</v>
      </c>
      <c r="C252" s="20" t="s">
        <v>386</v>
      </c>
      <c r="D252" s="20">
        <v>2020</v>
      </c>
      <c r="E252" s="14" t="s">
        <v>134</v>
      </c>
      <c r="F252" s="71" t="s">
        <v>216</v>
      </c>
      <c r="G252" s="72" t="s">
        <v>217</v>
      </c>
      <c r="H252" s="14"/>
      <c r="I252" s="12" t="s">
        <v>50</v>
      </c>
      <c r="J252" s="15"/>
      <c r="K252" s="71" t="s">
        <v>111</v>
      </c>
      <c r="L252" s="14"/>
      <c r="M252" s="14" t="s">
        <v>117</v>
      </c>
    </row>
    <row r="253" spans="1:13" ht="12.75">
      <c r="A253" s="20" t="e">
        <f>VLOOKUP(B253,IMAGES!B$12:J$148,10,TRUE)</f>
        <v>#REF!</v>
      </c>
      <c r="B253" s="20" t="s">
        <v>387</v>
      </c>
      <c r="C253" s="20" t="s">
        <v>212</v>
      </c>
      <c r="D253" s="20">
        <v>2021</v>
      </c>
      <c r="E253" s="20" t="s">
        <v>134</v>
      </c>
      <c r="F253" s="71" t="s">
        <v>143</v>
      </c>
      <c r="G253" s="72" t="s">
        <v>144</v>
      </c>
      <c r="H253" s="15"/>
      <c r="I253" s="12"/>
      <c r="J253" s="15"/>
      <c r="K253" s="71" t="s">
        <v>111</v>
      </c>
      <c r="L253" s="15"/>
      <c r="M253" s="14" t="s">
        <v>112</v>
      </c>
    </row>
    <row r="254" spans="1:13" ht="12.75">
      <c r="A254" s="20" t="e">
        <f>VLOOKUP(B254,IMAGES!B$12:J$148,10,TRUE)</f>
        <v>#REF!</v>
      </c>
      <c r="B254" s="20" t="s">
        <v>387</v>
      </c>
      <c r="C254" s="20" t="s">
        <v>142</v>
      </c>
      <c r="D254" s="20">
        <v>2021</v>
      </c>
      <c r="E254" s="20" t="s">
        <v>134</v>
      </c>
      <c r="F254" s="71" t="s">
        <v>143</v>
      </c>
      <c r="G254" s="72" t="s">
        <v>144</v>
      </c>
      <c r="H254" s="15"/>
      <c r="I254" s="12" t="s">
        <v>388</v>
      </c>
      <c r="J254" s="15" t="s">
        <v>87</v>
      </c>
      <c r="K254" s="71" t="s">
        <v>111</v>
      </c>
      <c r="L254" s="15"/>
      <c r="M254" s="14" t="s">
        <v>112</v>
      </c>
    </row>
    <row r="255" spans="1:13" ht="12.75">
      <c r="A255" s="20" t="e">
        <f>VLOOKUP(B255,IMAGES!B$12:J$148,10,TRUE)</f>
        <v>#REF!</v>
      </c>
      <c r="B255" s="20" t="s">
        <v>389</v>
      </c>
      <c r="C255" s="20" t="s">
        <v>390</v>
      </c>
      <c r="D255" s="20">
        <v>2020</v>
      </c>
      <c r="E255" s="16" t="s">
        <v>391</v>
      </c>
      <c r="F255" s="71" t="s">
        <v>392</v>
      </c>
      <c r="G255" s="72" t="s">
        <v>393</v>
      </c>
      <c r="H255" s="14"/>
      <c r="I255" s="12" t="s">
        <v>50</v>
      </c>
      <c r="J255" s="71"/>
      <c r="K255" s="71" t="s">
        <v>116</v>
      </c>
      <c r="L255" s="71"/>
      <c r="M255" s="14" t="s">
        <v>145</v>
      </c>
    </row>
    <row r="256" spans="1:13" ht="12.75">
      <c r="A256" s="20" t="e">
        <f>VLOOKUP(B256,IMAGES!B$12:J$148,10,TRUE)</f>
        <v>#REF!</v>
      </c>
      <c r="B256" s="20" t="s">
        <v>389</v>
      </c>
      <c r="C256" s="20" t="s">
        <v>161</v>
      </c>
      <c r="D256" s="20">
        <v>2020</v>
      </c>
      <c r="E256" s="14" t="s">
        <v>162</v>
      </c>
      <c r="F256" s="71" t="s">
        <v>163</v>
      </c>
      <c r="G256" s="72" t="s">
        <v>164</v>
      </c>
      <c r="H256" s="14"/>
      <c r="I256" s="12" t="s">
        <v>50</v>
      </c>
      <c r="J256" s="71"/>
      <c r="K256" s="71" t="s">
        <v>116</v>
      </c>
      <c r="L256" s="71"/>
      <c r="M256" s="14" t="s">
        <v>145</v>
      </c>
    </row>
    <row r="257" spans="1:13" ht="12.75">
      <c r="A257" s="20" t="e">
        <f>VLOOKUP(B257,IMAGES!B$12:J$148,10,TRUE)</f>
        <v>#REF!</v>
      </c>
      <c r="B257" s="20" t="s">
        <v>389</v>
      </c>
      <c r="C257" s="20" t="s">
        <v>266</v>
      </c>
      <c r="D257" s="20">
        <v>2020</v>
      </c>
      <c r="E257" s="14" t="s">
        <v>196</v>
      </c>
      <c r="F257" s="71" t="s">
        <v>267</v>
      </c>
      <c r="G257" s="72" t="s">
        <v>268</v>
      </c>
      <c r="H257" s="14"/>
      <c r="I257" s="12" t="s">
        <v>50</v>
      </c>
      <c r="J257" s="71"/>
      <c r="K257" s="71" t="s">
        <v>116</v>
      </c>
      <c r="L257" s="71"/>
      <c r="M257" s="14" t="s">
        <v>145</v>
      </c>
    </row>
    <row r="258" spans="1:13" ht="12.75">
      <c r="A258" s="20" t="e">
        <f>VLOOKUP(B258,IMAGES!B$12:J$148,10,TRUE)</f>
        <v>#REF!</v>
      </c>
      <c r="B258" s="20" t="s">
        <v>389</v>
      </c>
      <c r="C258" s="20" t="s">
        <v>165</v>
      </c>
      <c r="D258" s="20">
        <v>2020</v>
      </c>
      <c r="E258" s="20" t="s">
        <v>134</v>
      </c>
      <c r="F258" s="71" t="s">
        <v>166</v>
      </c>
      <c r="G258" s="72" t="s">
        <v>167</v>
      </c>
      <c r="H258" s="15"/>
      <c r="I258" s="12" t="s">
        <v>50</v>
      </c>
      <c r="J258" s="15"/>
      <c r="K258" s="71" t="s">
        <v>111</v>
      </c>
      <c r="L258" s="15"/>
      <c r="M258" s="14" t="s">
        <v>145</v>
      </c>
    </row>
    <row r="259" spans="1:13" ht="12.75">
      <c r="A259" s="20" t="e">
        <f>VLOOKUP(B259,IMAGES!B$12:J$148,10,TRUE)</f>
        <v>#REF!</v>
      </c>
      <c r="B259" s="20" t="s">
        <v>389</v>
      </c>
      <c r="C259" s="20" t="s">
        <v>127</v>
      </c>
      <c r="D259" s="20">
        <v>2020</v>
      </c>
      <c r="E259" s="20" t="s">
        <v>108</v>
      </c>
      <c r="F259" s="71" t="s">
        <v>128</v>
      </c>
      <c r="G259" s="72" t="s">
        <v>129</v>
      </c>
      <c r="H259" s="15"/>
      <c r="I259" s="12" t="s">
        <v>50</v>
      </c>
      <c r="J259" s="15"/>
      <c r="K259" s="71" t="s">
        <v>111</v>
      </c>
      <c r="L259" s="15"/>
      <c r="M259" s="14" t="s">
        <v>145</v>
      </c>
    </row>
    <row r="260" spans="1:13" ht="12.75">
      <c r="A260" s="20" t="e">
        <f>VLOOKUP(B260,IMAGES!B$12:J$148,10,TRUE)</f>
        <v>#REF!</v>
      </c>
      <c r="B260" s="20" t="s">
        <v>389</v>
      </c>
      <c r="C260" s="20" t="s">
        <v>240</v>
      </c>
      <c r="D260" s="20">
        <v>2020</v>
      </c>
      <c r="E260" s="14" t="s">
        <v>108</v>
      </c>
      <c r="F260" s="71" t="s">
        <v>128</v>
      </c>
      <c r="G260" s="72" t="s">
        <v>129</v>
      </c>
      <c r="H260" s="14"/>
      <c r="I260" s="12" t="s">
        <v>50</v>
      </c>
      <c r="J260" s="15"/>
      <c r="K260" s="71" t="s">
        <v>111</v>
      </c>
      <c r="L260" s="14"/>
      <c r="M260" s="14" t="s">
        <v>145</v>
      </c>
    </row>
    <row r="261" spans="1:13" ht="12.75">
      <c r="A261" s="20" t="e">
        <f>VLOOKUP(B261,IMAGES!B$12:J$148,10,TRUE)</f>
        <v>#REF!</v>
      </c>
      <c r="B261" s="20" t="s">
        <v>389</v>
      </c>
      <c r="C261" s="20" t="s">
        <v>241</v>
      </c>
      <c r="D261" s="20">
        <v>2020</v>
      </c>
      <c r="E261" s="14" t="s">
        <v>108</v>
      </c>
      <c r="F261" s="71" t="s">
        <v>109</v>
      </c>
      <c r="G261" s="72" t="s">
        <v>110</v>
      </c>
      <c r="H261" s="14"/>
      <c r="I261" s="12" t="s">
        <v>50</v>
      </c>
      <c r="J261" s="71"/>
      <c r="K261" s="71" t="s">
        <v>111</v>
      </c>
      <c r="L261" s="71"/>
      <c r="M261" s="14" t="s">
        <v>145</v>
      </c>
    </row>
    <row r="262" spans="1:13" ht="12.75">
      <c r="A262" s="20" t="e">
        <f>VLOOKUP(B262,IMAGES!B$12:J$148,10,TRUE)</f>
        <v>#REF!</v>
      </c>
      <c r="B262" s="20" t="s">
        <v>389</v>
      </c>
      <c r="C262" s="20" t="s">
        <v>346</v>
      </c>
      <c r="D262" s="20">
        <v>2020</v>
      </c>
      <c r="E262" s="14" t="s">
        <v>108</v>
      </c>
      <c r="F262" s="71" t="s">
        <v>109</v>
      </c>
      <c r="G262" s="72" t="s">
        <v>110</v>
      </c>
      <c r="H262" s="14"/>
      <c r="I262" s="12" t="s">
        <v>50</v>
      </c>
      <c r="J262" s="71"/>
      <c r="K262" s="71" t="s">
        <v>111</v>
      </c>
      <c r="L262" s="71"/>
      <c r="M262" s="14" t="s">
        <v>145</v>
      </c>
    </row>
    <row r="263" spans="1:13" ht="12.75">
      <c r="A263" s="20" t="e">
        <f>VLOOKUP(B263,IMAGES!B$12:J$148,10,TRUE)</f>
        <v>#REF!</v>
      </c>
      <c r="B263" s="20" t="s">
        <v>389</v>
      </c>
      <c r="C263" s="20" t="s">
        <v>107</v>
      </c>
      <c r="D263" s="20">
        <v>2020</v>
      </c>
      <c r="E263" s="14" t="s">
        <v>108</v>
      </c>
      <c r="F263" s="71" t="s">
        <v>109</v>
      </c>
      <c r="G263" s="72" t="s">
        <v>110</v>
      </c>
      <c r="H263" s="14"/>
      <c r="I263" s="12" t="s">
        <v>50</v>
      </c>
      <c r="J263" s="71"/>
      <c r="K263" s="71" t="s">
        <v>111</v>
      </c>
      <c r="L263" s="71"/>
      <c r="M263" s="14" t="s">
        <v>145</v>
      </c>
    </row>
    <row r="264" spans="1:13" ht="12.75">
      <c r="A264" s="20" t="e">
        <f>VLOOKUP(B264,IMAGES!B$12:J$148,10,TRUE)</f>
        <v>#REF!</v>
      </c>
      <c r="B264" s="20" t="s">
        <v>389</v>
      </c>
      <c r="C264" s="20" t="s">
        <v>113</v>
      </c>
      <c r="D264" s="20">
        <v>2020</v>
      </c>
      <c r="E264" s="14" t="s">
        <v>108</v>
      </c>
      <c r="F264" s="71" t="s">
        <v>109</v>
      </c>
      <c r="G264" s="72" t="s">
        <v>110</v>
      </c>
      <c r="H264" s="14"/>
      <c r="I264" s="12" t="s">
        <v>50</v>
      </c>
      <c r="J264" s="71"/>
      <c r="K264" s="71" t="s">
        <v>111</v>
      </c>
      <c r="L264" s="71"/>
      <c r="M264" s="14" t="s">
        <v>145</v>
      </c>
    </row>
    <row r="265" spans="1:13" ht="12.75">
      <c r="A265" s="20" t="e">
        <f>VLOOKUP(B265,IMAGES!B$12:J$148,10,TRUE)</f>
        <v>#REF!</v>
      </c>
      <c r="B265" s="20" t="s">
        <v>389</v>
      </c>
      <c r="C265" s="20" t="s">
        <v>169</v>
      </c>
      <c r="D265" s="20">
        <v>2020</v>
      </c>
      <c r="E265" s="14" t="s">
        <v>108</v>
      </c>
      <c r="F265" s="71" t="s">
        <v>109</v>
      </c>
      <c r="G265" s="72" t="s">
        <v>110</v>
      </c>
      <c r="H265" s="14"/>
      <c r="I265" s="12" t="s">
        <v>50</v>
      </c>
      <c r="J265" s="71"/>
      <c r="K265" s="71" t="s">
        <v>111</v>
      </c>
      <c r="L265" s="71"/>
      <c r="M265" s="14" t="s">
        <v>145</v>
      </c>
    </row>
    <row r="266" spans="1:13" ht="12.75">
      <c r="A266" s="20" t="e">
        <f>VLOOKUP(B266,IMAGES!B$12:J$148,10,TRUE)</f>
        <v>#REF!</v>
      </c>
      <c r="B266" s="20" t="s">
        <v>389</v>
      </c>
      <c r="C266" s="20" t="s">
        <v>172</v>
      </c>
      <c r="D266" s="20">
        <v>2020</v>
      </c>
      <c r="E266" s="14" t="s">
        <v>108</v>
      </c>
      <c r="F266" s="71" t="s">
        <v>173</v>
      </c>
      <c r="G266" s="72" t="s">
        <v>174</v>
      </c>
      <c r="H266" s="14"/>
      <c r="I266" s="12" t="s">
        <v>50</v>
      </c>
      <c r="J266" s="15"/>
      <c r="K266" s="71" t="s">
        <v>111</v>
      </c>
      <c r="L266" s="14"/>
      <c r="M266" s="14" t="s">
        <v>145</v>
      </c>
    </row>
    <row r="267" spans="1:13" ht="12.75">
      <c r="A267" s="20" t="e">
        <f>VLOOKUP(B267,IMAGES!B$12:J$148,10,TRUE)</f>
        <v>#REF!</v>
      </c>
      <c r="B267" s="20" t="s">
        <v>389</v>
      </c>
      <c r="C267" s="20" t="s">
        <v>176</v>
      </c>
      <c r="D267" s="20">
        <v>2020</v>
      </c>
      <c r="E267" s="14" t="s">
        <v>108</v>
      </c>
      <c r="F267" s="71" t="s">
        <v>173</v>
      </c>
      <c r="G267" s="72" t="s">
        <v>174</v>
      </c>
      <c r="H267" s="14"/>
      <c r="I267" s="12" t="s">
        <v>50</v>
      </c>
      <c r="J267" s="15"/>
      <c r="K267" s="71" t="s">
        <v>111</v>
      </c>
      <c r="L267" s="14"/>
      <c r="M267" s="14" t="s">
        <v>145</v>
      </c>
    </row>
    <row r="268" spans="1:13" ht="12.75">
      <c r="A268" s="20" t="e">
        <f>VLOOKUP(B268,IMAGES!B$12:J$148,10,TRUE)</f>
        <v>#REF!</v>
      </c>
      <c r="B268" s="20" t="s">
        <v>389</v>
      </c>
      <c r="C268" s="20" t="s">
        <v>193</v>
      </c>
      <c r="D268" s="20">
        <v>2020</v>
      </c>
      <c r="E268" s="14" t="s">
        <v>108</v>
      </c>
      <c r="F268" s="71" t="s">
        <v>173</v>
      </c>
      <c r="G268" s="72" t="s">
        <v>174</v>
      </c>
      <c r="H268" s="14"/>
      <c r="I268" s="12" t="s">
        <v>50</v>
      </c>
      <c r="J268" s="15"/>
      <c r="K268" s="71" t="s">
        <v>111</v>
      </c>
      <c r="L268" s="14"/>
      <c r="M268" s="14" t="s">
        <v>145</v>
      </c>
    </row>
    <row r="269" spans="1:13" ht="12.75">
      <c r="A269" s="20" t="e">
        <f>VLOOKUP(B269,IMAGES!B$12:J$148,10,TRUE)</f>
        <v>#REF!</v>
      </c>
      <c r="B269" s="20" t="s">
        <v>394</v>
      </c>
      <c r="C269" s="20" t="s">
        <v>258</v>
      </c>
      <c r="D269" s="20">
        <v>2020</v>
      </c>
      <c r="E269" s="14" t="s">
        <v>259</v>
      </c>
      <c r="F269" s="71" t="s">
        <v>260</v>
      </c>
      <c r="G269" s="72" t="s">
        <v>261</v>
      </c>
      <c r="H269" s="14"/>
      <c r="I269" s="12" t="s">
        <v>50</v>
      </c>
      <c r="J269" s="71"/>
      <c r="K269" s="71" t="s">
        <v>116</v>
      </c>
      <c r="L269" s="71"/>
      <c r="M269" s="14" t="s">
        <v>145</v>
      </c>
    </row>
    <row r="270" spans="1:13" ht="12.75">
      <c r="A270" s="20" t="e">
        <f>VLOOKUP(B270,IMAGES!B$12:J$148,10,TRUE)</f>
        <v>#REF!</v>
      </c>
      <c r="B270" s="20" t="s">
        <v>394</v>
      </c>
      <c r="C270" s="20" t="s">
        <v>262</v>
      </c>
      <c r="D270" s="20">
        <v>2020</v>
      </c>
      <c r="E270" s="16" t="s">
        <v>263</v>
      </c>
      <c r="F270" s="71" t="s">
        <v>264</v>
      </c>
      <c r="G270" s="72" t="s">
        <v>265</v>
      </c>
      <c r="H270" s="14"/>
      <c r="I270" s="12" t="s">
        <v>50</v>
      </c>
      <c r="J270" s="71"/>
      <c r="K270" s="71" t="s">
        <v>116</v>
      </c>
      <c r="L270" s="71"/>
      <c r="M270" s="14" t="s">
        <v>145</v>
      </c>
    </row>
    <row r="271" spans="1:13" ht="12.75">
      <c r="A271" s="20" t="e">
        <f>VLOOKUP(B271,IMAGES!B$12:J$148,10,TRUE)</f>
        <v>#REF!</v>
      </c>
      <c r="B271" s="20" t="s">
        <v>394</v>
      </c>
      <c r="C271" s="20" t="s">
        <v>161</v>
      </c>
      <c r="D271" s="20">
        <v>2020</v>
      </c>
      <c r="E271" s="14" t="s">
        <v>162</v>
      </c>
      <c r="F271" s="71" t="s">
        <v>163</v>
      </c>
      <c r="G271" s="72" t="s">
        <v>164</v>
      </c>
      <c r="H271" s="14"/>
      <c r="I271" s="12" t="s">
        <v>50</v>
      </c>
      <c r="J271" s="71"/>
      <c r="K271" s="71" t="s">
        <v>116</v>
      </c>
      <c r="L271" s="71"/>
      <c r="M271" s="14" t="s">
        <v>145</v>
      </c>
    </row>
    <row r="272" spans="1:13" ht="12.75">
      <c r="A272" s="20" t="e">
        <f>VLOOKUP(B272,IMAGES!B$12:J$148,10,TRUE)</f>
        <v>#REF!</v>
      </c>
      <c r="B272" s="20" t="s">
        <v>394</v>
      </c>
      <c r="C272" s="20" t="s">
        <v>266</v>
      </c>
      <c r="D272" s="20">
        <v>2020</v>
      </c>
      <c r="E272" s="14" t="s">
        <v>196</v>
      </c>
      <c r="F272" s="71" t="s">
        <v>267</v>
      </c>
      <c r="G272" s="72" t="s">
        <v>268</v>
      </c>
      <c r="H272" s="14"/>
      <c r="I272" s="12" t="s">
        <v>50</v>
      </c>
      <c r="J272" s="71"/>
      <c r="K272" s="71" t="s">
        <v>116</v>
      </c>
      <c r="L272" s="71"/>
      <c r="M272" s="14" t="s">
        <v>145</v>
      </c>
    </row>
    <row r="273" spans="1:13" ht="12.75">
      <c r="A273" s="20" t="e">
        <f>VLOOKUP(B273,IMAGES!B$12:J$148,10,TRUE)</f>
        <v>#REF!</v>
      </c>
      <c r="B273" s="20" t="s">
        <v>394</v>
      </c>
      <c r="C273" s="20" t="s">
        <v>165</v>
      </c>
      <c r="D273" s="20">
        <v>2020</v>
      </c>
      <c r="E273" s="20" t="s">
        <v>134</v>
      </c>
      <c r="F273" s="71" t="s">
        <v>166</v>
      </c>
      <c r="G273" s="72" t="s">
        <v>167</v>
      </c>
      <c r="H273" s="15"/>
      <c r="I273" s="12" t="s">
        <v>50</v>
      </c>
      <c r="J273" s="15"/>
      <c r="K273" s="71" t="s">
        <v>111</v>
      </c>
      <c r="L273" s="15"/>
      <c r="M273" s="14" t="s">
        <v>145</v>
      </c>
    </row>
    <row r="274" spans="1:13" ht="12.75">
      <c r="A274" s="20" t="e">
        <f>VLOOKUP(B274,IMAGES!B$12:J$148,10,TRUE)</f>
        <v>#REF!</v>
      </c>
      <c r="B274" s="20" t="s">
        <v>394</v>
      </c>
      <c r="C274" s="20" t="s">
        <v>127</v>
      </c>
      <c r="D274" s="20">
        <v>2020</v>
      </c>
      <c r="E274" s="20" t="s">
        <v>108</v>
      </c>
      <c r="F274" s="71" t="s">
        <v>128</v>
      </c>
      <c r="G274" s="72" t="s">
        <v>129</v>
      </c>
      <c r="H274" s="15"/>
      <c r="I274" s="12" t="s">
        <v>50</v>
      </c>
      <c r="J274" s="15"/>
      <c r="K274" s="71" t="s">
        <v>111</v>
      </c>
      <c r="L274" s="15"/>
      <c r="M274" s="14" t="s">
        <v>145</v>
      </c>
    </row>
    <row r="275" spans="1:13" ht="12.75">
      <c r="A275" s="20" t="e">
        <f>VLOOKUP(B275,IMAGES!B$12:J$148,10,TRUE)</f>
        <v>#REF!</v>
      </c>
      <c r="B275" s="20" t="s">
        <v>394</v>
      </c>
      <c r="C275" s="20" t="s">
        <v>239</v>
      </c>
      <c r="D275" s="20">
        <v>2020</v>
      </c>
      <c r="E275" s="20" t="s">
        <v>108</v>
      </c>
      <c r="F275" s="71" t="s">
        <v>128</v>
      </c>
      <c r="G275" s="72" t="s">
        <v>129</v>
      </c>
      <c r="H275" s="15"/>
      <c r="I275" s="12" t="s">
        <v>50</v>
      </c>
      <c r="J275" s="15"/>
      <c r="K275" s="71" t="s">
        <v>111</v>
      </c>
      <c r="L275" s="15"/>
      <c r="M275" s="14" t="s">
        <v>145</v>
      </c>
    </row>
    <row r="276" spans="1:13" ht="12.75">
      <c r="A276" s="20" t="e">
        <f>VLOOKUP(B276,IMAGES!B$12:J$148,10,TRUE)</f>
        <v>#REF!</v>
      </c>
      <c r="B276" s="20" t="s">
        <v>394</v>
      </c>
      <c r="C276" s="20" t="s">
        <v>282</v>
      </c>
      <c r="D276" s="20">
        <v>2020</v>
      </c>
      <c r="E276" s="14" t="s">
        <v>108</v>
      </c>
      <c r="F276" s="71" t="s">
        <v>128</v>
      </c>
      <c r="G276" s="72" t="s">
        <v>129</v>
      </c>
      <c r="H276" s="14"/>
      <c r="I276" s="12" t="s">
        <v>50</v>
      </c>
      <c r="J276" s="15"/>
      <c r="K276" s="71" t="s">
        <v>111</v>
      </c>
      <c r="L276" s="14"/>
      <c r="M276" s="14" t="s">
        <v>145</v>
      </c>
    </row>
    <row r="277" spans="1:13" ht="12.75">
      <c r="A277" s="20" t="e">
        <f>VLOOKUP(B277,IMAGES!B$12:J$148,10,TRUE)</f>
        <v>#REF!</v>
      </c>
      <c r="B277" s="20" t="s">
        <v>394</v>
      </c>
      <c r="C277" s="20" t="s">
        <v>236</v>
      </c>
      <c r="D277" s="20">
        <v>2020</v>
      </c>
      <c r="E277" s="14" t="s">
        <v>108</v>
      </c>
      <c r="F277" s="71" t="s">
        <v>128</v>
      </c>
      <c r="G277" s="72" t="s">
        <v>129</v>
      </c>
      <c r="H277" s="14"/>
      <c r="I277" s="12" t="s">
        <v>50</v>
      </c>
      <c r="J277" s="15"/>
      <c r="K277" s="71" t="s">
        <v>111</v>
      </c>
      <c r="L277" s="14"/>
      <c r="M277" s="14" t="s">
        <v>145</v>
      </c>
    </row>
    <row r="278" spans="1:13" ht="12.75">
      <c r="A278" s="20" t="e">
        <f>VLOOKUP(B278,IMAGES!B$12:J$148,10,TRUE)</f>
        <v>#REF!</v>
      </c>
      <c r="B278" s="20" t="s">
        <v>394</v>
      </c>
      <c r="C278" s="20" t="s">
        <v>346</v>
      </c>
      <c r="D278" s="20">
        <v>2020</v>
      </c>
      <c r="E278" s="14" t="s">
        <v>108</v>
      </c>
      <c r="F278" s="71" t="s">
        <v>109</v>
      </c>
      <c r="G278" s="72" t="s">
        <v>110</v>
      </c>
      <c r="H278" s="14"/>
      <c r="I278" s="12" t="s">
        <v>50</v>
      </c>
      <c r="J278" s="71"/>
      <c r="K278" s="71" t="s">
        <v>111</v>
      </c>
      <c r="L278" s="71"/>
      <c r="M278" s="14" t="s">
        <v>145</v>
      </c>
    </row>
    <row r="279" spans="1:13" ht="12.75">
      <c r="A279" s="20" t="e">
        <f>VLOOKUP(B279,IMAGES!B$12:J$148,10,TRUE)</f>
        <v>#REF!</v>
      </c>
      <c r="B279" s="20" t="s">
        <v>394</v>
      </c>
      <c r="C279" s="20" t="s">
        <v>107</v>
      </c>
      <c r="D279" s="20">
        <v>2020</v>
      </c>
      <c r="E279" s="14" t="s">
        <v>108</v>
      </c>
      <c r="F279" s="71" t="s">
        <v>109</v>
      </c>
      <c r="G279" s="72" t="s">
        <v>110</v>
      </c>
      <c r="H279" s="14"/>
      <c r="I279" s="12" t="s">
        <v>50</v>
      </c>
      <c r="J279" s="71"/>
      <c r="K279" s="71" t="s">
        <v>111</v>
      </c>
      <c r="L279" s="71"/>
      <c r="M279" s="14" t="s">
        <v>145</v>
      </c>
    </row>
    <row r="280" spans="1:13" ht="12.75">
      <c r="A280" s="20" t="e">
        <f>VLOOKUP(B280,IMAGES!B$12:J$148,10,TRUE)</f>
        <v>#REF!</v>
      </c>
      <c r="B280" s="20" t="s">
        <v>394</v>
      </c>
      <c r="C280" s="20" t="s">
        <v>283</v>
      </c>
      <c r="D280" s="20">
        <v>2020</v>
      </c>
      <c r="E280" s="14" t="s">
        <v>108</v>
      </c>
      <c r="F280" s="71" t="s">
        <v>131</v>
      </c>
      <c r="G280" s="72" t="s">
        <v>132</v>
      </c>
      <c r="H280" s="14"/>
      <c r="I280" s="12" t="s">
        <v>50</v>
      </c>
      <c r="J280" s="71"/>
      <c r="K280" s="71" t="s">
        <v>111</v>
      </c>
      <c r="L280" s="71"/>
      <c r="M280" s="14" t="s">
        <v>235</v>
      </c>
    </row>
    <row r="281" spans="1:13" ht="12.75">
      <c r="A281" s="20" t="e">
        <f>VLOOKUP(B281,IMAGES!B$12:J$148,10,TRUE)</f>
        <v>#REF!</v>
      </c>
      <c r="B281" s="20" t="s">
        <v>394</v>
      </c>
      <c r="C281" s="20" t="s">
        <v>176</v>
      </c>
      <c r="D281" s="20">
        <v>2020</v>
      </c>
      <c r="E281" s="14" t="s">
        <v>108</v>
      </c>
      <c r="F281" s="71" t="s">
        <v>173</v>
      </c>
      <c r="G281" s="72" t="s">
        <v>174</v>
      </c>
      <c r="H281" s="14"/>
      <c r="I281" s="12" t="s">
        <v>50</v>
      </c>
      <c r="J281" s="15"/>
      <c r="K281" s="71" t="s">
        <v>111</v>
      </c>
      <c r="L281" s="14"/>
      <c r="M281" s="14" t="s">
        <v>145</v>
      </c>
    </row>
    <row r="282" spans="1:13" ht="12.75">
      <c r="A282" s="20" t="e">
        <f>VLOOKUP(B282,IMAGES!B$12:J$148,10,TRUE)</f>
        <v>#REF!</v>
      </c>
      <c r="B282" s="20" t="s">
        <v>394</v>
      </c>
      <c r="C282" s="20" t="s">
        <v>178</v>
      </c>
      <c r="D282" s="20">
        <v>2020</v>
      </c>
      <c r="E282" s="14" t="s">
        <v>108</v>
      </c>
      <c r="F282" s="71" t="s">
        <v>173</v>
      </c>
      <c r="G282" s="72" t="s">
        <v>174</v>
      </c>
      <c r="H282" s="14"/>
      <c r="I282" s="12" t="s">
        <v>50</v>
      </c>
      <c r="J282" s="15"/>
      <c r="K282" s="71" t="s">
        <v>111</v>
      </c>
      <c r="L282" s="14"/>
      <c r="M282" s="14" t="s">
        <v>145</v>
      </c>
    </row>
    <row r="283" spans="1:13" ht="12.75">
      <c r="A283" s="20" t="e">
        <f>VLOOKUP(B283,IMAGES!B$12:J$148,10,TRUE)</f>
        <v>#REF!</v>
      </c>
      <c r="B283" s="14" t="s">
        <v>394</v>
      </c>
      <c r="C283" s="20" t="s">
        <v>342</v>
      </c>
      <c r="D283" s="20">
        <v>2020</v>
      </c>
      <c r="E283" s="14" t="s">
        <v>134</v>
      </c>
      <c r="F283" s="71" t="s">
        <v>343</v>
      </c>
      <c r="G283" s="72" t="s">
        <v>344</v>
      </c>
      <c r="H283" s="14"/>
      <c r="I283" s="12"/>
      <c r="J283" s="15"/>
      <c r="K283" s="71" t="s">
        <v>111</v>
      </c>
      <c r="L283" s="14"/>
      <c r="M283" s="14" t="s">
        <v>145</v>
      </c>
    </row>
    <row r="284" spans="1:13" ht="12.75">
      <c r="A284" s="20" t="e">
        <f>VLOOKUP(B284,IMAGES!B$12:J$148,10,TRUE)</f>
        <v>#REF!</v>
      </c>
      <c r="B284" s="20" t="s">
        <v>395</v>
      </c>
      <c r="C284" s="20" t="s">
        <v>285</v>
      </c>
      <c r="D284" s="20">
        <v>2020</v>
      </c>
      <c r="E284" s="70" t="s">
        <v>52</v>
      </c>
      <c r="F284" s="71" t="s">
        <v>286</v>
      </c>
      <c r="G284" s="72" t="s">
        <v>287</v>
      </c>
      <c r="H284" s="72">
        <v>44013</v>
      </c>
      <c r="I284" s="12" t="s">
        <v>50</v>
      </c>
      <c r="J284" s="71"/>
      <c r="K284" s="71" t="s">
        <v>116</v>
      </c>
      <c r="L284" s="71"/>
      <c r="M284" s="14" t="s">
        <v>117</v>
      </c>
    </row>
    <row r="285" spans="1:13" ht="12.75">
      <c r="A285" s="20" t="e">
        <f>VLOOKUP(B285,IMAGES!B$12:J$148,10,TRUE)</f>
        <v>#REF!</v>
      </c>
      <c r="B285" s="20" t="s">
        <v>395</v>
      </c>
      <c r="C285" s="20" t="s">
        <v>247</v>
      </c>
      <c r="D285" s="20">
        <v>2020</v>
      </c>
      <c r="E285" s="70" t="s">
        <v>52</v>
      </c>
      <c r="F285" s="71" t="s">
        <v>248</v>
      </c>
      <c r="G285" s="72" t="s">
        <v>249</v>
      </c>
      <c r="H285" s="72">
        <v>44075</v>
      </c>
      <c r="I285" s="12" t="s">
        <v>50</v>
      </c>
      <c r="J285" s="71"/>
      <c r="K285" s="71" t="s">
        <v>116</v>
      </c>
      <c r="L285" s="71"/>
      <c r="M285" s="14" t="s">
        <v>117</v>
      </c>
    </row>
    <row r="286" spans="1:13" ht="12.75">
      <c r="A286" s="20" t="e">
        <f>VLOOKUP(B286,IMAGES!B$12:J$148,10,TRUE)</f>
        <v>#REF!</v>
      </c>
      <c r="B286" s="20" t="s">
        <v>396</v>
      </c>
      <c r="C286" s="20" t="s">
        <v>390</v>
      </c>
      <c r="D286" s="20">
        <v>2020</v>
      </c>
      <c r="E286" s="16" t="s">
        <v>391</v>
      </c>
      <c r="F286" s="71" t="s">
        <v>392</v>
      </c>
      <c r="G286" s="72" t="s">
        <v>393</v>
      </c>
      <c r="H286" s="14"/>
      <c r="I286" s="12" t="s">
        <v>50</v>
      </c>
      <c r="J286" s="71"/>
      <c r="K286" s="71" t="s">
        <v>116</v>
      </c>
      <c r="L286" s="71"/>
      <c r="M286" s="14" t="s">
        <v>117</v>
      </c>
    </row>
    <row r="287" spans="1:13" ht="12.75">
      <c r="A287" s="20" t="e">
        <f>VLOOKUP(B287,IMAGES!B$12:J$148,10,TRUE)</f>
        <v>#REF!</v>
      </c>
      <c r="B287" s="20" t="s">
        <v>396</v>
      </c>
      <c r="C287" s="20" t="s">
        <v>273</v>
      </c>
      <c r="D287" s="20">
        <v>2020</v>
      </c>
      <c r="E287" s="20" t="s">
        <v>108</v>
      </c>
      <c r="F287" s="71" t="s">
        <v>233</v>
      </c>
      <c r="G287" s="72" t="s">
        <v>234</v>
      </c>
      <c r="H287" s="15"/>
      <c r="I287" s="12" t="s">
        <v>50</v>
      </c>
      <c r="J287" s="15"/>
      <c r="K287" s="71" t="s">
        <v>111</v>
      </c>
      <c r="L287" s="15"/>
      <c r="M287" s="14" t="s">
        <v>117</v>
      </c>
    </row>
    <row r="288" spans="1:13" ht="12.75">
      <c r="A288" s="20" t="e">
        <f>VLOOKUP(B288,IMAGES!B$12:J$148,10,TRUE)</f>
        <v>#REF!</v>
      </c>
      <c r="B288" s="20" t="s">
        <v>396</v>
      </c>
      <c r="C288" s="20" t="s">
        <v>118</v>
      </c>
      <c r="D288" s="20">
        <v>2020</v>
      </c>
      <c r="E288" s="20" t="s">
        <v>108</v>
      </c>
      <c r="F288" s="71" t="s">
        <v>119</v>
      </c>
      <c r="G288" s="72" t="s">
        <v>120</v>
      </c>
      <c r="H288" s="15"/>
      <c r="I288" s="12" t="s">
        <v>50</v>
      </c>
      <c r="J288" s="15"/>
      <c r="K288" s="71" t="s">
        <v>111</v>
      </c>
      <c r="L288" s="15"/>
      <c r="M288" s="14" t="s">
        <v>117</v>
      </c>
    </row>
    <row r="289" spans="1:13" ht="12.75">
      <c r="A289" s="20" t="e">
        <f>VLOOKUP(B289,IMAGES!B$12:J$148,10,TRUE)</f>
        <v>#REF!</v>
      </c>
      <c r="B289" s="20" t="s">
        <v>396</v>
      </c>
      <c r="C289" s="20" t="s">
        <v>121</v>
      </c>
      <c r="D289" s="20">
        <v>2020</v>
      </c>
      <c r="E289" s="20" t="s">
        <v>108</v>
      </c>
      <c r="F289" s="71" t="s">
        <v>122</v>
      </c>
      <c r="G289" s="72" t="s">
        <v>123</v>
      </c>
      <c r="H289" s="15"/>
      <c r="I289" s="12" t="s">
        <v>50</v>
      </c>
      <c r="J289" s="15"/>
      <c r="K289" s="71" t="s">
        <v>111</v>
      </c>
      <c r="L289" s="15"/>
      <c r="M289" s="14" t="s">
        <v>117</v>
      </c>
    </row>
    <row r="290" spans="1:13" ht="12.75">
      <c r="A290" s="20" t="e">
        <f>VLOOKUP(B290,IMAGES!B$12:J$148,10,TRUE)</f>
        <v>#REF!</v>
      </c>
      <c r="B290" s="20" t="s">
        <v>396</v>
      </c>
      <c r="C290" s="20" t="s">
        <v>124</v>
      </c>
      <c r="D290" s="20">
        <v>2020</v>
      </c>
      <c r="E290" s="20" t="s">
        <v>108</v>
      </c>
      <c r="F290" s="71" t="s">
        <v>122</v>
      </c>
      <c r="G290" s="72" t="s">
        <v>123</v>
      </c>
      <c r="H290" s="15"/>
      <c r="I290" s="12" t="s">
        <v>50</v>
      </c>
      <c r="J290" s="15"/>
      <c r="K290" s="71" t="s">
        <v>111</v>
      </c>
      <c r="L290" s="15"/>
      <c r="M290" s="14" t="s">
        <v>117</v>
      </c>
    </row>
    <row r="291" spans="1:13" ht="12.75">
      <c r="A291" s="20" t="e">
        <f>VLOOKUP(B291,IMAGES!B$12:J$148,10,TRUE)</f>
        <v>#REF!</v>
      </c>
      <c r="B291" s="20" t="s">
        <v>396</v>
      </c>
      <c r="C291" s="20" t="s">
        <v>276</v>
      </c>
      <c r="D291" s="20">
        <v>2020</v>
      </c>
      <c r="E291" s="20" t="s">
        <v>108</v>
      </c>
      <c r="F291" s="71" t="s">
        <v>122</v>
      </c>
      <c r="G291" s="72" t="s">
        <v>123</v>
      </c>
      <c r="H291" s="15"/>
      <c r="I291" s="12" t="s">
        <v>50</v>
      </c>
      <c r="J291" s="15"/>
      <c r="K291" s="71" t="s">
        <v>111</v>
      </c>
      <c r="L291" s="15"/>
      <c r="M291" s="14" t="s">
        <v>117</v>
      </c>
    </row>
    <row r="292" spans="1:13" ht="12.75">
      <c r="A292" s="20" t="e">
        <f>VLOOKUP(B292,IMAGES!B$12:J$148,10,TRUE)</f>
        <v>#REF!</v>
      </c>
      <c r="B292" s="20" t="s">
        <v>396</v>
      </c>
      <c r="C292" s="20" t="s">
        <v>125</v>
      </c>
      <c r="D292" s="20">
        <v>2020</v>
      </c>
      <c r="E292" s="20" t="s">
        <v>108</v>
      </c>
      <c r="F292" s="71" t="s">
        <v>122</v>
      </c>
      <c r="G292" s="72" t="s">
        <v>123</v>
      </c>
      <c r="H292" s="15"/>
      <c r="I292" s="12" t="s">
        <v>50</v>
      </c>
      <c r="J292" s="15"/>
      <c r="K292" s="71" t="s">
        <v>111</v>
      </c>
      <c r="L292" s="15"/>
      <c r="M292" s="14" t="s">
        <v>117</v>
      </c>
    </row>
    <row r="293" spans="1:13" ht="12.75">
      <c r="A293" s="20" t="e">
        <f>VLOOKUP(B293,IMAGES!B$12:J$148,10,TRUE)</f>
        <v>#REF!</v>
      </c>
      <c r="B293" s="20" t="s">
        <v>396</v>
      </c>
      <c r="C293" s="20" t="s">
        <v>127</v>
      </c>
      <c r="D293" s="20">
        <v>2020</v>
      </c>
      <c r="E293" s="20" t="s">
        <v>108</v>
      </c>
      <c r="F293" s="71" t="s">
        <v>128</v>
      </c>
      <c r="G293" s="72" t="s">
        <v>129</v>
      </c>
      <c r="H293" s="15"/>
      <c r="I293" s="12" t="s">
        <v>50</v>
      </c>
      <c r="J293" s="15"/>
      <c r="K293" s="71" t="s">
        <v>111</v>
      </c>
      <c r="L293" s="15"/>
      <c r="M293" s="14" t="s">
        <v>117</v>
      </c>
    </row>
    <row r="294" spans="1:13" ht="12.75">
      <c r="A294" s="20" t="e">
        <f>VLOOKUP(B294,IMAGES!B$12:J$148,10,TRUE)</f>
        <v>#REF!</v>
      </c>
      <c r="B294" s="20" t="s">
        <v>396</v>
      </c>
      <c r="C294" s="20" t="s">
        <v>282</v>
      </c>
      <c r="D294" s="20">
        <v>2020</v>
      </c>
      <c r="E294" s="14" t="s">
        <v>108</v>
      </c>
      <c r="F294" s="71" t="s">
        <v>128</v>
      </c>
      <c r="G294" s="72" t="s">
        <v>129</v>
      </c>
      <c r="H294" s="14"/>
      <c r="I294" s="12" t="s">
        <v>50</v>
      </c>
      <c r="J294" s="15"/>
      <c r="K294" s="71" t="s">
        <v>111</v>
      </c>
      <c r="L294" s="14"/>
      <c r="M294" s="14" t="s">
        <v>117</v>
      </c>
    </row>
    <row r="295" spans="1:13" ht="12.75">
      <c r="A295" s="20" t="e">
        <f>VLOOKUP(B295,IMAGES!B$12:J$148,10,TRUE)</f>
        <v>#REF!</v>
      </c>
      <c r="B295" s="20" t="s">
        <v>396</v>
      </c>
      <c r="C295" s="20" t="s">
        <v>240</v>
      </c>
      <c r="D295" s="20">
        <v>2020</v>
      </c>
      <c r="E295" s="14" t="s">
        <v>108</v>
      </c>
      <c r="F295" s="71" t="s">
        <v>128</v>
      </c>
      <c r="G295" s="72" t="s">
        <v>129</v>
      </c>
      <c r="H295" s="14"/>
      <c r="I295" s="12" t="s">
        <v>50</v>
      </c>
      <c r="J295" s="15"/>
      <c r="K295" s="71" t="s">
        <v>111</v>
      </c>
      <c r="L295" s="14"/>
      <c r="M295" s="14" t="s">
        <v>117</v>
      </c>
    </row>
    <row r="296" spans="1:13" ht="12.75">
      <c r="A296" s="20" t="e">
        <f>VLOOKUP(B296,IMAGES!B$12:J$148,10,TRUE)</f>
        <v>#REF!</v>
      </c>
      <c r="B296" s="20" t="s">
        <v>396</v>
      </c>
      <c r="C296" s="20" t="s">
        <v>397</v>
      </c>
      <c r="D296" s="20">
        <v>2020</v>
      </c>
      <c r="E296" s="14" t="s">
        <v>134</v>
      </c>
      <c r="F296" s="71" t="s">
        <v>343</v>
      </c>
      <c r="G296" s="72" t="s">
        <v>344</v>
      </c>
      <c r="H296" s="14"/>
      <c r="I296" s="12"/>
      <c r="J296" s="15"/>
      <c r="K296" s="71" t="s">
        <v>111</v>
      </c>
      <c r="L296" s="14"/>
      <c r="M296" s="14" t="s">
        <v>117</v>
      </c>
    </row>
    <row r="297" spans="1:13" ht="12.75">
      <c r="A297" s="20" t="e">
        <f>VLOOKUP(B297,IMAGES!B$12:J$148,10,TRUE)</f>
        <v>#REF!</v>
      </c>
      <c r="B297" s="20" t="s">
        <v>398</v>
      </c>
      <c r="C297" s="20" t="s">
        <v>130</v>
      </c>
      <c r="D297" s="20">
        <v>2020</v>
      </c>
      <c r="E297" s="14" t="s">
        <v>108</v>
      </c>
      <c r="F297" s="71" t="s">
        <v>131</v>
      </c>
      <c r="G297" s="72" t="s">
        <v>132</v>
      </c>
      <c r="H297" s="14"/>
      <c r="I297" s="12" t="s">
        <v>50</v>
      </c>
      <c r="J297" s="71"/>
      <c r="K297" s="71" t="s">
        <v>111</v>
      </c>
      <c r="L297" s="71"/>
      <c r="M297" s="14" t="s">
        <v>235</v>
      </c>
    </row>
    <row r="298" spans="1:13" ht="12.75">
      <c r="A298" s="20" t="e">
        <f>VLOOKUP(B298,IMAGES!B$12:J$148,10,TRUE)</f>
        <v>#REF!</v>
      </c>
      <c r="B298" s="20" t="s">
        <v>398</v>
      </c>
      <c r="C298" s="20" t="s">
        <v>399</v>
      </c>
      <c r="D298" s="20">
        <v>2020</v>
      </c>
      <c r="E298" s="14" t="s">
        <v>108</v>
      </c>
      <c r="F298" s="71" t="s">
        <v>131</v>
      </c>
      <c r="G298" s="72" t="s">
        <v>132</v>
      </c>
      <c r="H298" s="14"/>
      <c r="I298" s="12" t="s">
        <v>50</v>
      </c>
      <c r="J298" s="71"/>
      <c r="K298" s="71" t="s">
        <v>111</v>
      </c>
      <c r="L298" s="71"/>
      <c r="M298" s="14" t="s">
        <v>235</v>
      </c>
    </row>
    <row r="299" spans="1:13" ht="12.75">
      <c r="A299" s="20" t="e">
        <f>VLOOKUP(B299,IMAGES!B$12:J$148,10,TRUE)</f>
        <v>#REF!</v>
      </c>
      <c r="B299" s="20" t="s">
        <v>400</v>
      </c>
      <c r="C299" s="20" t="s">
        <v>130</v>
      </c>
      <c r="D299" s="20">
        <v>2020</v>
      </c>
      <c r="E299" s="14" t="s">
        <v>108</v>
      </c>
      <c r="F299" s="71" t="s">
        <v>131</v>
      </c>
      <c r="G299" s="72" t="s">
        <v>132</v>
      </c>
      <c r="H299" s="15"/>
      <c r="I299" s="12" t="s">
        <v>50</v>
      </c>
      <c r="J299" s="15"/>
      <c r="K299" s="71" t="s">
        <v>111</v>
      </c>
      <c r="L299" s="15"/>
      <c r="M299" s="14" t="s">
        <v>369</v>
      </c>
    </row>
    <row r="300" spans="1:13" ht="12.75">
      <c r="A300" s="20" t="e">
        <f>VLOOKUP(B300,IMAGES!B$12:J$148,10,TRUE)</f>
        <v>#REF!</v>
      </c>
      <c r="B300" s="20" t="s">
        <v>401</v>
      </c>
      <c r="C300" s="20" t="s">
        <v>176</v>
      </c>
      <c r="D300" s="20">
        <v>2020</v>
      </c>
      <c r="E300" s="14" t="s">
        <v>108</v>
      </c>
      <c r="F300" s="71" t="s">
        <v>173</v>
      </c>
      <c r="G300" s="72" t="s">
        <v>174</v>
      </c>
      <c r="H300" s="14"/>
      <c r="I300" s="12" t="s">
        <v>50</v>
      </c>
      <c r="J300" s="15"/>
      <c r="K300" s="71" t="s">
        <v>111</v>
      </c>
      <c r="L300" s="14"/>
      <c r="M300" s="14" t="s">
        <v>112</v>
      </c>
    </row>
    <row r="301" spans="1:13" ht="12.75">
      <c r="A301" s="20"/>
      <c r="F301" s="71" t="s">
        <v>402</v>
      </c>
      <c r="J301" s="59"/>
    </row>
    <row r="302" spans="1:13" ht="12.75">
      <c r="A302" s="20"/>
      <c r="F302" s="71" t="s">
        <v>402</v>
      </c>
      <c r="J302" s="59"/>
    </row>
    <row r="303" spans="1:13" ht="12.75">
      <c r="A303" s="20"/>
      <c r="F303" s="71" t="s">
        <v>402</v>
      </c>
      <c r="J303" s="59"/>
    </row>
    <row r="304" spans="1:13" ht="12.75">
      <c r="A304" s="20"/>
      <c r="F304" s="71" t="s">
        <v>402</v>
      </c>
      <c r="J304" s="59"/>
    </row>
    <row r="305" spans="1:10" ht="12.75">
      <c r="A305" s="20"/>
      <c r="F305" s="71" t="s">
        <v>402</v>
      </c>
      <c r="J305" s="59"/>
    </row>
    <row r="306" spans="1:10" ht="12.75">
      <c r="A306" s="20"/>
      <c r="F306" s="71" t="s">
        <v>402</v>
      </c>
      <c r="J306" s="59"/>
    </row>
    <row r="307" spans="1:10" ht="12.75">
      <c r="A307" s="20"/>
      <c r="F307" s="71" t="s">
        <v>402</v>
      </c>
      <c r="J307" s="59"/>
    </row>
    <row r="308" spans="1:10" ht="12.75">
      <c r="A308" s="20"/>
      <c r="F308" s="71" t="s">
        <v>402</v>
      </c>
      <c r="J308" s="59"/>
    </row>
    <row r="309" spans="1:10" ht="12.75">
      <c r="A309" s="20"/>
      <c r="F309" s="71" t="s">
        <v>402</v>
      </c>
      <c r="J309" s="59"/>
    </row>
    <row r="310" spans="1:10" ht="12.75">
      <c r="A310" s="20"/>
      <c r="F310" s="71" t="s">
        <v>402</v>
      </c>
      <c r="J310" s="59"/>
    </row>
    <row r="311" spans="1:10" ht="12.75">
      <c r="A311" s="20"/>
      <c r="F311" s="71" t="s">
        <v>402</v>
      </c>
      <c r="J311" s="59"/>
    </row>
    <row r="312" spans="1:10" ht="12.75">
      <c r="A312" s="20"/>
      <c r="F312" s="71" t="s">
        <v>402</v>
      </c>
      <c r="J312" s="59"/>
    </row>
    <row r="313" spans="1:10" ht="12.75">
      <c r="A313" s="20"/>
      <c r="F313" s="71" t="s">
        <v>402</v>
      </c>
      <c r="J313" s="59"/>
    </row>
    <row r="314" spans="1:10" ht="12.75">
      <c r="A314" s="20"/>
      <c r="F314" s="71" t="s">
        <v>402</v>
      </c>
      <c r="J314" s="59"/>
    </row>
    <row r="315" spans="1:10" ht="12.75">
      <c r="A315" s="20"/>
      <c r="F315" s="71" t="s">
        <v>402</v>
      </c>
      <c r="J315" s="59"/>
    </row>
    <row r="316" spans="1:10" ht="12.75">
      <c r="A316" s="20"/>
      <c r="F316" s="71" t="s">
        <v>402</v>
      </c>
      <c r="J316" s="59"/>
    </row>
    <row r="317" spans="1:10" ht="12.75">
      <c r="A317" s="20"/>
      <c r="F317" s="71" t="s">
        <v>402</v>
      </c>
      <c r="J317" s="59"/>
    </row>
    <row r="318" spans="1:10" ht="12.75">
      <c r="A318" s="20"/>
      <c r="F318" s="71" t="s">
        <v>402</v>
      </c>
      <c r="J318" s="59"/>
    </row>
    <row r="319" spans="1:10" ht="12.75">
      <c r="A319" s="20"/>
      <c r="F319" s="71" t="s">
        <v>402</v>
      </c>
      <c r="J319" s="59"/>
    </row>
    <row r="320" spans="1:10" ht="12.75">
      <c r="A320" s="20"/>
      <c r="F320" s="71" t="s">
        <v>402</v>
      </c>
      <c r="J320" s="59"/>
    </row>
    <row r="321" spans="1:10" ht="12.75">
      <c r="A321" s="20"/>
      <c r="F321" s="71" t="s">
        <v>402</v>
      </c>
      <c r="J321" s="59"/>
    </row>
    <row r="322" spans="1:10" ht="12.75">
      <c r="A322" s="20"/>
      <c r="F322" s="71" t="s">
        <v>402</v>
      </c>
      <c r="J322" s="59"/>
    </row>
    <row r="323" spans="1:10" ht="12.75">
      <c r="A323" s="20"/>
      <c r="F323" s="71" t="s">
        <v>402</v>
      </c>
      <c r="J323" s="59"/>
    </row>
    <row r="324" spans="1:10" ht="12.75">
      <c r="A324" s="20"/>
      <c r="F324" s="71" t="s">
        <v>402</v>
      </c>
      <c r="J324" s="59"/>
    </row>
    <row r="325" spans="1:10" ht="12.75">
      <c r="A325" s="20"/>
      <c r="F325" s="71" t="s">
        <v>402</v>
      </c>
      <c r="J325" s="59"/>
    </row>
    <row r="326" spans="1:10" ht="12.75">
      <c r="A326" s="20"/>
      <c r="F326" s="71" t="s">
        <v>402</v>
      </c>
      <c r="J326" s="59"/>
    </row>
    <row r="327" spans="1:10" ht="12.75">
      <c r="A327" s="20"/>
      <c r="F327" s="71" t="s">
        <v>402</v>
      </c>
      <c r="J327" s="59"/>
    </row>
    <row r="328" spans="1:10" ht="12.75">
      <c r="A328" s="20"/>
      <c r="F328" s="71" t="s">
        <v>402</v>
      </c>
      <c r="J328" s="59"/>
    </row>
    <row r="329" spans="1:10" ht="12.75">
      <c r="A329" s="20"/>
      <c r="F329" s="71" t="s">
        <v>402</v>
      </c>
      <c r="J329" s="59"/>
    </row>
    <row r="330" spans="1:10" ht="12.75">
      <c r="A330" s="20"/>
      <c r="F330" s="71" t="s">
        <v>402</v>
      </c>
      <c r="J330" s="59"/>
    </row>
    <row r="331" spans="1:10" ht="12.75">
      <c r="A331" s="20"/>
      <c r="F331" s="71" t="s">
        <v>402</v>
      </c>
      <c r="J331" s="59"/>
    </row>
    <row r="332" spans="1:10" ht="12.75">
      <c r="A332" s="20"/>
      <c r="F332" s="71" t="s">
        <v>402</v>
      </c>
      <c r="J332" s="59"/>
    </row>
    <row r="333" spans="1:10" ht="12.75">
      <c r="A333" s="20"/>
      <c r="F333" s="71" t="s">
        <v>402</v>
      </c>
      <c r="J333" s="59"/>
    </row>
    <row r="334" spans="1:10" ht="12.75">
      <c r="A334" s="20"/>
      <c r="F334" s="71" t="s">
        <v>402</v>
      </c>
      <c r="J334" s="59"/>
    </row>
    <row r="335" spans="1:10" ht="12.75">
      <c r="A335" s="20"/>
      <c r="F335" s="71" t="s">
        <v>402</v>
      </c>
      <c r="J335" s="59"/>
    </row>
    <row r="336" spans="1:10" ht="12.75">
      <c r="A336" s="20"/>
      <c r="F336" s="71" t="s">
        <v>402</v>
      </c>
      <c r="J336" s="59"/>
    </row>
    <row r="337" spans="1:10" ht="12.75">
      <c r="A337" s="20"/>
      <c r="F337" s="71" t="s">
        <v>402</v>
      </c>
      <c r="J337" s="59"/>
    </row>
    <row r="338" spans="1:10" ht="12.75">
      <c r="A338" s="20"/>
      <c r="F338" s="71" t="s">
        <v>402</v>
      </c>
      <c r="J338" s="59"/>
    </row>
    <row r="339" spans="1:10" ht="12.75">
      <c r="A339" s="20"/>
      <c r="F339" s="71" t="s">
        <v>402</v>
      </c>
      <c r="J339" s="59"/>
    </row>
    <row r="340" spans="1:10" ht="12.75">
      <c r="A340" s="20"/>
      <c r="F340" s="71" t="s">
        <v>402</v>
      </c>
      <c r="J340" s="59"/>
    </row>
    <row r="341" spans="1:10" ht="12.75">
      <c r="A341" s="20"/>
      <c r="F341" s="71" t="s">
        <v>402</v>
      </c>
      <c r="J341" s="59"/>
    </row>
    <row r="342" spans="1:10" ht="12.75">
      <c r="A342" s="20"/>
      <c r="F342" s="71" t="s">
        <v>402</v>
      </c>
      <c r="J342" s="59"/>
    </row>
    <row r="343" spans="1:10" ht="12.75">
      <c r="A343" s="20"/>
      <c r="F343" s="71" t="s">
        <v>402</v>
      </c>
      <c r="J343" s="59"/>
    </row>
    <row r="344" spans="1:10" ht="12.75">
      <c r="A344" s="20"/>
      <c r="F344" s="71" t="s">
        <v>402</v>
      </c>
      <c r="J344" s="59"/>
    </row>
    <row r="345" spans="1:10" ht="12.75">
      <c r="A345" s="20"/>
      <c r="F345" s="71" t="s">
        <v>402</v>
      </c>
      <c r="J345" s="59"/>
    </row>
    <row r="346" spans="1:10" ht="12.75">
      <c r="A346" s="20"/>
      <c r="F346" s="71" t="s">
        <v>402</v>
      </c>
      <c r="J346" s="59"/>
    </row>
    <row r="347" spans="1:10" ht="12.75">
      <c r="A347" s="20"/>
      <c r="F347" s="71" t="s">
        <v>402</v>
      </c>
      <c r="J347" s="59"/>
    </row>
    <row r="348" spans="1:10" ht="12.75">
      <c r="A348" s="20"/>
      <c r="F348" s="71" t="s">
        <v>402</v>
      </c>
      <c r="J348" s="59"/>
    </row>
    <row r="349" spans="1:10" ht="12.75">
      <c r="A349" s="20"/>
      <c r="F349" s="71" t="s">
        <v>402</v>
      </c>
      <c r="J349" s="59"/>
    </row>
    <row r="350" spans="1:10" ht="12.75">
      <c r="A350" s="20"/>
      <c r="F350" s="71" t="s">
        <v>402</v>
      </c>
      <c r="J350" s="59"/>
    </row>
    <row r="351" spans="1:10" ht="12.75">
      <c r="A351" s="20"/>
      <c r="F351" s="71" t="s">
        <v>402</v>
      </c>
      <c r="J351" s="59"/>
    </row>
    <row r="352" spans="1:10" ht="12.75">
      <c r="A352" s="20"/>
      <c r="F352" s="71" t="s">
        <v>402</v>
      </c>
      <c r="J352" s="59"/>
    </row>
    <row r="353" spans="1:10" ht="12.75">
      <c r="A353" s="20"/>
      <c r="F353" s="71" t="s">
        <v>402</v>
      </c>
      <c r="J353" s="59"/>
    </row>
    <row r="354" spans="1:10" ht="12.75">
      <c r="A354" s="20"/>
      <c r="F354" s="71" t="s">
        <v>402</v>
      </c>
      <c r="J354" s="59"/>
    </row>
    <row r="355" spans="1:10" ht="12.75">
      <c r="A355" s="20"/>
      <c r="F355" s="71" t="s">
        <v>402</v>
      </c>
      <c r="J355" s="59"/>
    </row>
    <row r="356" spans="1:10" ht="12.75">
      <c r="A356" s="20"/>
      <c r="F356" s="71" t="s">
        <v>402</v>
      </c>
      <c r="J356" s="59"/>
    </row>
    <row r="357" spans="1:10" ht="12.75">
      <c r="A357" s="20"/>
      <c r="F357" s="71" t="s">
        <v>402</v>
      </c>
      <c r="J357" s="59"/>
    </row>
    <row r="358" spans="1:10" ht="12.75">
      <c r="A358" s="20"/>
      <c r="F358" s="71" t="s">
        <v>402</v>
      </c>
      <c r="J358" s="59"/>
    </row>
    <row r="359" spans="1:10" ht="12.75">
      <c r="A359" s="20"/>
      <c r="F359" s="71" t="s">
        <v>402</v>
      </c>
      <c r="J359" s="59"/>
    </row>
    <row r="360" spans="1:10" ht="12.75">
      <c r="A360" s="20"/>
      <c r="F360" s="71" t="s">
        <v>402</v>
      </c>
      <c r="J360" s="59"/>
    </row>
    <row r="361" spans="1:10" ht="12.75">
      <c r="A361" s="20"/>
      <c r="F361" s="71" t="s">
        <v>402</v>
      </c>
      <c r="J361" s="59"/>
    </row>
    <row r="362" spans="1:10" ht="12.75">
      <c r="A362" s="20"/>
      <c r="F362" s="71" t="s">
        <v>402</v>
      </c>
      <c r="J362" s="59"/>
    </row>
    <row r="363" spans="1:10" ht="12.75">
      <c r="A363" s="20"/>
      <c r="F363" s="71" t="s">
        <v>402</v>
      </c>
      <c r="J363" s="59"/>
    </row>
    <row r="364" spans="1:10" ht="12.75">
      <c r="A364" s="20"/>
      <c r="F364" s="71" t="s">
        <v>402</v>
      </c>
      <c r="J364" s="59"/>
    </row>
    <row r="365" spans="1:10" ht="12.75">
      <c r="A365" s="20"/>
      <c r="F365" s="71" t="s">
        <v>402</v>
      </c>
      <c r="J365" s="59"/>
    </row>
    <row r="366" spans="1:10" ht="12.75">
      <c r="A366" s="20"/>
      <c r="F366" s="71" t="s">
        <v>402</v>
      </c>
      <c r="J366" s="59"/>
    </row>
    <row r="367" spans="1:10" ht="12.75">
      <c r="A367" s="20"/>
      <c r="F367" s="71" t="s">
        <v>402</v>
      </c>
      <c r="J367" s="59"/>
    </row>
    <row r="368" spans="1:10" ht="12.75">
      <c r="A368" s="20"/>
      <c r="F368" s="71" t="s">
        <v>402</v>
      </c>
      <c r="J368" s="59"/>
    </row>
    <row r="369" spans="1:10" ht="12.75">
      <c r="A369" s="20"/>
      <c r="F369" s="71" t="s">
        <v>402</v>
      </c>
      <c r="J369" s="59"/>
    </row>
    <row r="370" spans="1:10" ht="12.75">
      <c r="A370" s="20"/>
      <c r="F370" s="71" t="s">
        <v>402</v>
      </c>
      <c r="J370" s="59"/>
    </row>
    <row r="371" spans="1:10" ht="12.75">
      <c r="A371" s="20"/>
      <c r="F371" s="71" t="s">
        <v>402</v>
      </c>
      <c r="J371" s="59"/>
    </row>
    <row r="372" spans="1:10" ht="12.75">
      <c r="A372" s="20"/>
      <c r="F372" s="71" t="s">
        <v>402</v>
      </c>
      <c r="J372" s="59"/>
    </row>
    <row r="373" spans="1:10" ht="12.75">
      <c r="A373" s="20"/>
      <c r="F373" s="71" t="s">
        <v>402</v>
      </c>
      <c r="J373" s="59"/>
    </row>
    <row r="374" spans="1:10" ht="12.75">
      <c r="A374" s="20"/>
      <c r="F374" s="71" t="s">
        <v>402</v>
      </c>
      <c r="J374" s="59"/>
    </row>
    <row r="375" spans="1:10" ht="12.75">
      <c r="A375" s="20"/>
      <c r="F375" s="71" t="s">
        <v>402</v>
      </c>
      <c r="J375" s="59"/>
    </row>
    <row r="376" spans="1:10" ht="12.75">
      <c r="A376" s="20"/>
      <c r="F376" s="71" t="s">
        <v>402</v>
      </c>
      <c r="J376" s="59"/>
    </row>
    <row r="377" spans="1:10" ht="12.75">
      <c r="A377" s="20"/>
      <c r="F377" s="71" t="s">
        <v>402</v>
      </c>
      <c r="J377" s="59"/>
    </row>
    <row r="378" spans="1:10" ht="12.75">
      <c r="A378" s="20"/>
      <c r="F378" s="71" t="s">
        <v>402</v>
      </c>
      <c r="J378" s="59"/>
    </row>
    <row r="379" spans="1:10" ht="12.75">
      <c r="A379" s="20"/>
      <c r="F379" s="71" t="s">
        <v>402</v>
      </c>
      <c r="J379" s="59"/>
    </row>
    <row r="380" spans="1:10" ht="12.75">
      <c r="A380" s="20"/>
      <c r="F380" s="71" t="s">
        <v>402</v>
      </c>
      <c r="J380" s="59"/>
    </row>
    <row r="381" spans="1:10" ht="12.75">
      <c r="A381" s="20"/>
      <c r="F381" s="71" t="s">
        <v>402</v>
      </c>
      <c r="J381" s="59"/>
    </row>
    <row r="382" spans="1:10" ht="12.75">
      <c r="A382" s="20"/>
      <c r="F382" s="71" t="s">
        <v>402</v>
      </c>
      <c r="J382" s="59"/>
    </row>
    <row r="383" spans="1:10" ht="12.75">
      <c r="A383" s="20"/>
      <c r="F383" s="71" t="s">
        <v>402</v>
      </c>
      <c r="J383" s="59"/>
    </row>
    <row r="384" spans="1:10" ht="12.75">
      <c r="A384" s="20"/>
      <c r="F384" s="71" t="s">
        <v>402</v>
      </c>
      <c r="J384" s="59"/>
    </row>
    <row r="385" spans="1:10" ht="12.75">
      <c r="A385" s="20"/>
      <c r="F385" s="71" t="s">
        <v>402</v>
      </c>
      <c r="J385" s="59"/>
    </row>
    <row r="386" spans="1:10" ht="12.75">
      <c r="A386" s="20"/>
      <c r="F386" s="71" t="s">
        <v>402</v>
      </c>
      <c r="J386" s="59"/>
    </row>
    <row r="387" spans="1:10" ht="12.75">
      <c r="A387" s="20"/>
      <c r="F387" s="71" t="s">
        <v>402</v>
      </c>
      <c r="J387" s="59"/>
    </row>
    <row r="388" spans="1:10" ht="12.75">
      <c r="A388" s="20"/>
      <c r="F388" s="71" t="s">
        <v>402</v>
      </c>
      <c r="J388" s="59"/>
    </row>
    <row r="389" spans="1:10" ht="12.75">
      <c r="A389" s="20"/>
      <c r="F389" s="71" t="s">
        <v>402</v>
      </c>
      <c r="J389" s="59"/>
    </row>
    <row r="390" spans="1:10" ht="12.75">
      <c r="A390" s="20"/>
      <c r="F390" s="71" t="s">
        <v>402</v>
      </c>
      <c r="J390" s="59"/>
    </row>
    <row r="391" spans="1:10" ht="12.75">
      <c r="A391" s="20"/>
      <c r="F391" s="71" t="s">
        <v>402</v>
      </c>
      <c r="J391" s="59"/>
    </row>
    <row r="392" spans="1:10" ht="12.75">
      <c r="A392" s="20"/>
      <c r="F392" s="71" t="s">
        <v>402</v>
      </c>
      <c r="J392" s="59"/>
    </row>
    <row r="393" spans="1:10" ht="12.75">
      <c r="A393" s="20"/>
      <c r="F393" s="71" t="s">
        <v>402</v>
      </c>
      <c r="J393" s="59"/>
    </row>
    <row r="394" spans="1:10" ht="12.75">
      <c r="A394" s="20"/>
      <c r="F394" s="71" t="s">
        <v>402</v>
      </c>
      <c r="J394" s="59"/>
    </row>
    <row r="395" spans="1:10" ht="12.75">
      <c r="A395" s="20"/>
      <c r="F395" s="71" t="s">
        <v>402</v>
      </c>
      <c r="J395" s="59"/>
    </row>
    <row r="396" spans="1:10" ht="12.75">
      <c r="A396" s="20"/>
      <c r="F396" s="71" t="s">
        <v>402</v>
      </c>
      <c r="J396" s="59"/>
    </row>
    <row r="397" spans="1:10" ht="12.75">
      <c r="A397" s="20"/>
      <c r="F397" s="71" t="s">
        <v>402</v>
      </c>
      <c r="J397" s="59"/>
    </row>
    <row r="398" spans="1:10" ht="12.75">
      <c r="A398" s="20"/>
      <c r="F398" s="71" t="s">
        <v>402</v>
      </c>
      <c r="J398" s="59"/>
    </row>
    <row r="399" spans="1:10" ht="12.75">
      <c r="A399" s="20"/>
      <c r="F399" s="71" t="s">
        <v>402</v>
      </c>
      <c r="J399" s="59"/>
    </row>
    <row r="400" spans="1:10" ht="12.75">
      <c r="A400" s="20"/>
      <c r="F400" s="71" t="s">
        <v>402</v>
      </c>
      <c r="J400" s="59"/>
    </row>
    <row r="401" spans="1:10" ht="12.75">
      <c r="A401" s="20"/>
      <c r="F401" s="71" t="s">
        <v>402</v>
      </c>
      <c r="J401" s="59"/>
    </row>
    <row r="402" spans="1:10" ht="12.75">
      <c r="A402" s="20"/>
      <c r="F402" s="71" t="s">
        <v>402</v>
      </c>
      <c r="J402" s="59"/>
    </row>
    <row r="403" spans="1:10" ht="12.75">
      <c r="A403" s="20"/>
      <c r="F403" s="71" t="s">
        <v>402</v>
      </c>
      <c r="J403" s="59"/>
    </row>
    <row r="404" spans="1:10" ht="12.75">
      <c r="A404" s="20"/>
      <c r="F404" s="71" t="s">
        <v>402</v>
      </c>
      <c r="J404" s="59"/>
    </row>
    <row r="405" spans="1:10" ht="12.75">
      <c r="A405" s="20"/>
      <c r="F405" s="71" t="s">
        <v>402</v>
      </c>
      <c r="J405" s="59"/>
    </row>
    <row r="406" spans="1:10" ht="12.75">
      <c r="A406" s="20"/>
      <c r="F406" s="71" t="s">
        <v>402</v>
      </c>
      <c r="J406" s="59"/>
    </row>
    <row r="407" spans="1:10" ht="12.75">
      <c r="A407" s="20"/>
      <c r="F407" s="71" t="s">
        <v>402</v>
      </c>
      <c r="J407" s="59"/>
    </row>
    <row r="408" spans="1:10" ht="12.75">
      <c r="A408" s="20"/>
      <c r="F408" s="71" t="s">
        <v>402</v>
      </c>
      <c r="J408" s="59"/>
    </row>
    <row r="409" spans="1:10" ht="12.75">
      <c r="A409" s="20"/>
      <c r="F409" s="71" t="s">
        <v>402</v>
      </c>
      <c r="J409" s="59"/>
    </row>
    <row r="410" spans="1:10" ht="12.75">
      <c r="A410" s="20"/>
      <c r="F410" s="71" t="s">
        <v>402</v>
      </c>
      <c r="J410" s="59"/>
    </row>
    <row r="411" spans="1:10" ht="12.75">
      <c r="A411" s="20"/>
      <c r="F411" s="71" t="s">
        <v>402</v>
      </c>
      <c r="J411" s="59"/>
    </row>
    <row r="412" spans="1:10" ht="12.75">
      <c r="A412" s="20"/>
      <c r="F412" s="71" t="s">
        <v>402</v>
      </c>
      <c r="J412" s="59"/>
    </row>
    <row r="413" spans="1:10" ht="12.75">
      <c r="A413" s="20"/>
      <c r="F413" s="71" t="s">
        <v>402</v>
      </c>
      <c r="J413" s="59"/>
    </row>
    <row r="414" spans="1:10" ht="12.75">
      <c r="A414" s="20"/>
      <c r="F414" s="71" t="s">
        <v>402</v>
      </c>
      <c r="J414" s="59"/>
    </row>
    <row r="415" spans="1:10" ht="12.75">
      <c r="A415" s="20"/>
      <c r="F415" s="71" t="s">
        <v>402</v>
      </c>
      <c r="J415" s="59"/>
    </row>
    <row r="416" spans="1:10" ht="12.75">
      <c r="A416" s="20"/>
      <c r="F416" s="71" t="s">
        <v>402</v>
      </c>
      <c r="J416" s="59"/>
    </row>
    <row r="417" spans="1:10" ht="12.75">
      <c r="A417" s="20"/>
      <c r="F417" s="71" t="s">
        <v>402</v>
      </c>
      <c r="J417" s="59"/>
    </row>
    <row r="418" spans="1:10" ht="12.75">
      <c r="A418" s="20"/>
      <c r="F418" s="71" t="s">
        <v>402</v>
      </c>
      <c r="J418" s="59"/>
    </row>
    <row r="419" spans="1:10" ht="12.75">
      <c r="A419" s="20"/>
      <c r="F419" s="71" t="s">
        <v>402</v>
      </c>
      <c r="J419" s="59"/>
    </row>
    <row r="420" spans="1:10" ht="12.75">
      <c r="A420" s="20"/>
      <c r="F420" s="71" t="s">
        <v>402</v>
      </c>
      <c r="J420" s="59"/>
    </row>
    <row r="421" spans="1:10" ht="12.75">
      <c r="A421" s="20"/>
      <c r="F421" s="71" t="s">
        <v>402</v>
      </c>
      <c r="J421" s="59"/>
    </row>
    <row r="422" spans="1:10" ht="12.75">
      <c r="A422" s="20"/>
      <c r="F422" s="71" t="s">
        <v>402</v>
      </c>
      <c r="J422" s="59"/>
    </row>
    <row r="423" spans="1:10" ht="12.75">
      <c r="A423" s="20"/>
      <c r="F423" s="71" t="s">
        <v>402</v>
      </c>
      <c r="J423" s="59"/>
    </row>
    <row r="424" spans="1:10" ht="12.75">
      <c r="A424" s="20"/>
      <c r="F424" s="71" t="s">
        <v>402</v>
      </c>
      <c r="J424" s="59"/>
    </row>
    <row r="425" spans="1:10" ht="12.75">
      <c r="A425" s="20"/>
      <c r="F425" s="71" t="s">
        <v>402</v>
      </c>
      <c r="J425" s="59"/>
    </row>
    <row r="426" spans="1:10" ht="12.75">
      <c r="A426" s="20"/>
      <c r="F426" s="71" t="s">
        <v>402</v>
      </c>
      <c r="J426" s="59"/>
    </row>
    <row r="427" spans="1:10" ht="12.75">
      <c r="A427" s="20"/>
      <c r="F427" s="71" t="s">
        <v>402</v>
      </c>
      <c r="J427" s="59"/>
    </row>
    <row r="428" spans="1:10" ht="12.75">
      <c r="A428" s="20"/>
      <c r="F428" s="71" t="s">
        <v>402</v>
      </c>
      <c r="J428" s="59"/>
    </row>
    <row r="429" spans="1:10" ht="12.75">
      <c r="A429" s="20"/>
      <c r="F429" s="71" t="s">
        <v>402</v>
      </c>
      <c r="J429" s="59"/>
    </row>
    <row r="430" spans="1:10" ht="12.75">
      <c r="A430" s="20"/>
      <c r="F430" s="71" t="s">
        <v>402</v>
      </c>
      <c r="J430" s="59"/>
    </row>
    <row r="431" spans="1:10" ht="12.75">
      <c r="A431" s="20"/>
      <c r="F431" s="71" t="s">
        <v>402</v>
      </c>
      <c r="J431" s="59"/>
    </row>
    <row r="432" spans="1:10" ht="12.75">
      <c r="A432" s="20"/>
      <c r="F432" s="71" t="s">
        <v>402</v>
      </c>
      <c r="J432" s="59"/>
    </row>
    <row r="433" spans="1:10" ht="12.75">
      <c r="A433" s="20"/>
      <c r="F433" s="71" t="s">
        <v>402</v>
      </c>
      <c r="J433" s="59"/>
    </row>
    <row r="434" spans="1:10" ht="12.75">
      <c r="A434" s="20"/>
      <c r="F434" s="71" t="s">
        <v>402</v>
      </c>
      <c r="J434" s="59"/>
    </row>
    <row r="435" spans="1:10" ht="12.75">
      <c r="A435" s="20"/>
      <c r="F435" s="71" t="s">
        <v>402</v>
      </c>
      <c r="J435" s="59"/>
    </row>
    <row r="436" spans="1:10" ht="12.75">
      <c r="A436" s="20"/>
      <c r="F436" s="71" t="s">
        <v>402</v>
      </c>
      <c r="J436" s="59"/>
    </row>
    <row r="437" spans="1:10" ht="12.75">
      <c r="A437" s="20"/>
      <c r="F437" s="71" t="s">
        <v>402</v>
      </c>
      <c r="J437" s="59"/>
    </row>
    <row r="438" spans="1:10" ht="12.75">
      <c r="A438" s="20"/>
      <c r="F438" s="71" t="s">
        <v>402</v>
      </c>
      <c r="J438" s="59"/>
    </row>
    <row r="439" spans="1:10" ht="12.75">
      <c r="A439" s="20"/>
      <c r="F439" s="71" t="s">
        <v>402</v>
      </c>
      <c r="J439" s="59"/>
    </row>
    <row r="440" spans="1:10" ht="12.75">
      <c r="A440" s="20"/>
      <c r="F440" s="71" t="s">
        <v>402</v>
      </c>
      <c r="J440" s="59"/>
    </row>
    <row r="441" spans="1:10" ht="12.75">
      <c r="A441" s="20"/>
      <c r="F441" s="71" t="s">
        <v>402</v>
      </c>
      <c r="J441" s="59"/>
    </row>
    <row r="442" spans="1:10" ht="12.75">
      <c r="A442" s="20"/>
      <c r="F442" s="71" t="s">
        <v>402</v>
      </c>
      <c r="J442" s="59"/>
    </row>
    <row r="443" spans="1:10" ht="12.75">
      <c r="A443" s="20"/>
      <c r="F443" s="71" t="s">
        <v>402</v>
      </c>
      <c r="J443" s="59"/>
    </row>
    <row r="444" spans="1:10" ht="12.75">
      <c r="A444" s="20"/>
      <c r="F444" s="71" t="s">
        <v>402</v>
      </c>
      <c r="J444" s="59"/>
    </row>
    <row r="445" spans="1:10" ht="12.75">
      <c r="A445" s="20"/>
      <c r="F445" s="71" t="s">
        <v>402</v>
      </c>
      <c r="J445" s="59"/>
    </row>
    <row r="446" spans="1:10" ht="12.75">
      <c r="A446" s="20"/>
      <c r="F446" s="71" t="s">
        <v>402</v>
      </c>
      <c r="J446" s="59"/>
    </row>
    <row r="447" spans="1:10" ht="12.75">
      <c r="A447" s="20"/>
      <c r="F447" s="71" t="s">
        <v>402</v>
      </c>
      <c r="J447" s="59"/>
    </row>
    <row r="448" spans="1:10" ht="12.75">
      <c r="A448" s="20"/>
      <c r="F448" s="71" t="s">
        <v>402</v>
      </c>
      <c r="J448" s="59"/>
    </row>
    <row r="449" spans="1:10" ht="12.75">
      <c r="A449" s="20"/>
      <c r="F449" s="71" t="s">
        <v>402</v>
      </c>
      <c r="J449" s="59"/>
    </row>
    <row r="450" spans="1:10" ht="12.75">
      <c r="A450" s="20"/>
      <c r="F450" s="71" t="s">
        <v>402</v>
      </c>
      <c r="J450" s="59"/>
    </row>
    <row r="451" spans="1:10" ht="12.75">
      <c r="A451" s="20"/>
      <c r="F451" s="71" t="s">
        <v>402</v>
      </c>
      <c r="J451" s="59"/>
    </row>
    <row r="452" spans="1:10" ht="12.75">
      <c r="A452" s="20"/>
      <c r="F452" s="71" t="s">
        <v>402</v>
      </c>
      <c r="J452" s="59"/>
    </row>
    <row r="453" spans="1:10" ht="12.75">
      <c r="A453" s="20"/>
      <c r="F453" s="71" t="s">
        <v>402</v>
      </c>
      <c r="J453" s="59"/>
    </row>
    <row r="454" spans="1:10" ht="12.75">
      <c r="A454" s="20"/>
      <c r="F454" s="71" t="s">
        <v>402</v>
      </c>
      <c r="J454" s="59"/>
    </row>
    <row r="455" spans="1:10" ht="12.75">
      <c r="A455" s="20"/>
      <c r="F455" s="71" t="s">
        <v>402</v>
      </c>
      <c r="J455" s="59"/>
    </row>
    <row r="456" spans="1:10" ht="12.75">
      <c r="A456" s="20"/>
      <c r="F456" s="71" t="s">
        <v>402</v>
      </c>
      <c r="J456" s="59"/>
    </row>
    <row r="457" spans="1:10" ht="12.75">
      <c r="A457" s="20"/>
      <c r="F457" s="71" t="s">
        <v>402</v>
      </c>
      <c r="J457" s="59"/>
    </row>
    <row r="458" spans="1:10" ht="12.75">
      <c r="A458" s="20"/>
      <c r="F458" s="71" t="s">
        <v>402</v>
      </c>
      <c r="J458" s="59"/>
    </row>
    <row r="459" spans="1:10" ht="12.75">
      <c r="A459" s="20"/>
      <c r="F459" s="71" t="s">
        <v>402</v>
      </c>
      <c r="J459" s="59"/>
    </row>
    <row r="460" spans="1:10" ht="12.75">
      <c r="A460" s="20"/>
      <c r="F460" s="71" t="s">
        <v>402</v>
      </c>
      <c r="J460" s="59"/>
    </row>
    <row r="461" spans="1:10" ht="12.75">
      <c r="A461" s="20"/>
      <c r="F461" s="71" t="s">
        <v>402</v>
      </c>
      <c r="J461" s="59"/>
    </row>
    <row r="462" spans="1:10" ht="12.75">
      <c r="A462" s="20"/>
      <c r="F462" s="71" t="s">
        <v>402</v>
      </c>
      <c r="J462" s="59"/>
    </row>
    <row r="463" spans="1:10" ht="12.75">
      <c r="A463" s="20"/>
      <c r="F463" s="71" t="s">
        <v>402</v>
      </c>
      <c r="J463" s="59"/>
    </row>
    <row r="464" spans="1:10" ht="12.75">
      <c r="A464" s="20"/>
      <c r="F464" s="71" t="s">
        <v>402</v>
      </c>
      <c r="J464" s="59"/>
    </row>
    <row r="465" spans="1:10" ht="12.75">
      <c r="A465" s="20"/>
      <c r="F465" s="71" t="s">
        <v>402</v>
      </c>
      <c r="J465" s="59"/>
    </row>
    <row r="466" spans="1:10" ht="12.75">
      <c r="A466" s="20"/>
      <c r="F466" s="71" t="s">
        <v>402</v>
      </c>
      <c r="J466" s="59"/>
    </row>
    <row r="467" spans="1:10" ht="12.75">
      <c r="A467" s="20"/>
      <c r="F467" s="71" t="s">
        <v>402</v>
      </c>
      <c r="J467" s="59"/>
    </row>
    <row r="468" spans="1:10" ht="12.75">
      <c r="A468" s="20"/>
      <c r="F468" s="71" t="s">
        <v>402</v>
      </c>
      <c r="J468" s="59"/>
    </row>
    <row r="469" spans="1:10" ht="12.75">
      <c r="A469" s="20"/>
      <c r="F469" s="71" t="s">
        <v>402</v>
      </c>
      <c r="J469" s="59"/>
    </row>
    <row r="470" spans="1:10" ht="12.75">
      <c r="A470" s="20"/>
      <c r="F470" s="71" t="s">
        <v>402</v>
      </c>
      <c r="J470" s="59"/>
    </row>
    <row r="471" spans="1:10" ht="12.75">
      <c r="A471" s="20"/>
      <c r="F471" s="71" t="s">
        <v>402</v>
      </c>
      <c r="J471" s="59"/>
    </row>
    <row r="472" spans="1:10" ht="12.75">
      <c r="A472" s="20"/>
      <c r="F472" s="71" t="s">
        <v>402</v>
      </c>
      <c r="J472" s="59"/>
    </row>
    <row r="473" spans="1:10" ht="12.75">
      <c r="A473" s="20"/>
      <c r="F473" s="71" t="s">
        <v>402</v>
      </c>
      <c r="J473" s="59"/>
    </row>
    <row r="474" spans="1:10" ht="12.75">
      <c r="A474" s="20"/>
      <c r="F474" s="71" t="s">
        <v>402</v>
      </c>
      <c r="J474" s="59"/>
    </row>
    <row r="475" spans="1:10" ht="12.75">
      <c r="A475" s="20"/>
      <c r="F475" s="71" t="s">
        <v>402</v>
      </c>
      <c r="J475" s="59"/>
    </row>
    <row r="476" spans="1:10" ht="12.75">
      <c r="A476" s="20"/>
      <c r="F476" s="71" t="s">
        <v>402</v>
      </c>
      <c r="J476" s="59"/>
    </row>
    <row r="477" spans="1:10" ht="12.75">
      <c r="A477" s="20"/>
      <c r="F477" s="71" t="s">
        <v>402</v>
      </c>
      <c r="J477" s="59"/>
    </row>
    <row r="478" spans="1:10" ht="12.75">
      <c r="A478" s="20"/>
      <c r="F478" s="71" t="s">
        <v>402</v>
      </c>
      <c r="J478" s="59"/>
    </row>
    <row r="479" spans="1:10" ht="12.75">
      <c r="A479" s="20"/>
      <c r="F479" s="71" t="s">
        <v>402</v>
      </c>
      <c r="J479" s="59"/>
    </row>
    <row r="480" spans="1:10" ht="12.75">
      <c r="A480" s="20"/>
      <c r="F480" s="71" t="s">
        <v>402</v>
      </c>
      <c r="J480" s="59"/>
    </row>
    <row r="481" spans="1:10" ht="12.75">
      <c r="A481" s="20"/>
      <c r="F481" s="71" t="s">
        <v>402</v>
      </c>
      <c r="J481" s="59"/>
    </row>
    <row r="482" spans="1:10" ht="12.75">
      <c r="A482" s="20"/>
      <c r="F482" s="71" t="s">
        <v>402</v>
      </c>
      <c r="J482" s="59"/>
    </row>
    <row r="483" spans="1:10" ht="12.75">
      <c r="A483" s="20"/>
      <c r="F483" s="71" t="s">
        <v>402</v>
      </c>
      <c r="J483" s="59"/>
    </row>
    <row r="484" spans="1:10" ht="12.75">
      <c r="A484" s="20"/>
      <c r="F484" s="71" t="s">
        <v>402</v>
      </c>
      <c r="J484" s="59"/>
    </row>
    <row r="485" spans="1:10" ht="12.75">
      <c r="A485" s="20"/>
      <c r="F485" s="71" t="s">
        <v>402</v>
      </c>
      <c r="J485" s="59"/>
    </row>
    <row r="486" spans="1:10" ht="12.75">
      <c r="A486" s="20"/>
      <c r="F486" s="71" t="s">
        <v>402</v>
      </c>
      <c r="J486" s="59"/>
    </row>
    <row r="487" spans="1:10" ht="12.75">
      <c r="A487" s="20"/>
      <c r="F487" s="71" t="s">
        <v>402</v>
      </c>
      <c r="J487" s="59"/>
    </row>
    <row r="488" spans="1:10" ht="12.75">
      <c r="A488" s="20"/>
      <c r="F488" s="71" t="s">
        <v>402</v>
      </c>
      <c r="J488" s="59"/>
    </row>
    <row r="489" spans="1:10" ht="12.75">
      <c r="A489" s="20"/>
      <c r="F489" s="71" t="s">
        <v>402</v>
      </c>
      <c r="J489" s="59"/>
    </row>
    <row r="490" spans="1:10" ht="12.75">
      <c r="A490" s="20"/>
      <c r="F490" s="71" t="s">
        <v>402</v>
      </c>
      <c r="J490" s="59"/>
    </row>
    <row r="491" spans="1:10" ht="12.75">
      <c r="A491" s="20"/>
      <c r="F491" s="71" t="s">
        <v>402</v>
      </c>
      <c r="J491" s="59"/>
    </row>
    <row r="492" spans="1:10" ht="12.75">
      <c r="A492" s="20"/>
      <c r="F492" s="71" t="s">
        <v>402</v>
      </c>
      <c r="J492" s="59"/>
    </row>
    <row r="493" spans="1:10" ht="12.75">
      <c r="A493" s="20"/>
      <c r="F493" s="71" t="s">
        <v>402</v>
      </c>
      <c r="J493" s="59"/>
    </row>
    <row r="494" spans="1:10" ht="12.75">
      <c r="A494" s="20"/>
      <c r="F494" s="71" t="s">
        <v>402</v>
      </c>
      <c r="J494" s="59"/>
    </row>
    <row r="495" spans="1:10" ht="12.75">
      <c r="A495" s="20"/>
      <c r="F495" s="71" t="s">
        <v>402</v>
      </c>
      <c r="J495" s="59"/>
    </row>
    <row r="496" spans="1:10" ht="12.75">
      <c r="A496" s="20"/>
      <c r="F496" s="71" t="s">
        <v>402</v>
      </c>
      <c r="J496" s="59"/>
    </row>
    <row r="497" spans="1:10" ht="12.75">
      <c r="A497" s="20"/>
      <c r="F497" s="71" t="s">
        <v>402</v>
      </c>
      <c r="J497" s="59"/>
    </row>
    <row r="498" spans="1:10" ht="12.75">
      <c r="A498" s="20"/>
      <c r="F498" s="71" t="s">
        <v>402</v>
      </c>
      <c r="J498" s="59"/>
    </row>
    <row r="499" spans="1:10" ht="12.75">
      <c r="A499" s="20"/>
      <c r="F499" s="71" t="s">
        <v>402</v>
      </c>
      <c r="J499" s="59"/>
    </row>
    <row r="500" spans="1:10" ht="12.75">
      <c r="A500" s="20"/>
      <c r="F500" s="71" t="s">
        <v>402</v>
      </c>
      <c r="J500" s="59"/>
    </row>
    <row r="501" spans="1:10" ht="12.75">
      <c r="A501" s="20"/>
      <c r="F501" s="71" t="s">
        <v>402</v>
      </c>
      <c r="J501" s="59"/>
    </row>
    <row r="502" spans="1:10" ht="12.75">
      <c r="A502" s="20"/>
      <c r="F502" s="71" t="s">
        <v>402</v>
      </c>
      <c r="J502" s="59"/>
    </row>
    <row r="503" spans="1:10" ht="12.75">
      <c r="A503" s="20"/>
      <c r="F503" s="71" t="s">
        <v>402</v>
      </c>
      <c r="J503" s="59"/>
    </row>
    <row r="504" spans="1:10" ht="12.75">
      <c r="A504" s="20"/>
      <c r="F504" s="71" t="s">
        <v>402</v>
      </c>
      <c r="J504" s="59"/>
    </row>
    <row r="505" spans="1:10" ht="12.75">
      <c r="A505" s="20"/>
      <c r="F505" s="71" t="s">
        <v>402</v>
      </c>
      <c r="J505" s="59"/>
    </row>
    <row r="506" spans="1:10" ht="12.75">
      <c r="A506" s="20"/>
      <c r="F506" s="71" t="s">
        <v>402</v>
      </c>
      <c r="J506" s="59"/>
    </row>
    <row r="507" spans="1:10" ht="12.75">
      <c r="A507" s="20"/>
      <c r="F507" s="71" t="s">
        <v>402</v>
      </c>
      <c r="J507" s="59"/>
    </row>
    <row r="508" spans="1:10" ht="12.75">
      <c r="A508" s="20"/>
      <c r="F508" s="71" t="s">
        <v>402</v>
      </c>
      <c r="J508" s="59"/>
    </row>
    <row r="509" spans="1:10" ht="12.75">
      <c r="A509" s="20"/>
      <c r="F509" s="71" t="s">
        <v>402</v>
      </c>
      <c r="J509" s="59"/>
    </row>
    <row r="510" spans="1:10" ht="12.75">
      <c r="A510" s="20"/>
      <c r="F510" s="71" t="s">
        <v>402</v>
      </c>
      <c r="J510" s="59"/>
    </row>
    <row r="511" spans="1:10" ht="12.75">
      <c r="A511" s="20"/>
      <c r="F511" s="71" t="s">
        <v>402</v>
      </c>
      <c r="J511" s="59"/>
    </row>
    <row r="512" spans="1:10" ht="12.75">
      <c r="A512" s="20"/>
      <c r="F512" s="71" t="s">
        <v>402</v>
      </c>
      <c r="J512" s="59"/>
    </row>
    <row r="513" spans="1:10" ht="12.75">
      <c r="A513" s="20"/>
      <c r="F513" s="71" t="s">
        <v>402</v>
      </c>
      <c r="J513" s="59"/>
    </row>
    <row r="514" spans="1:10" ht="12.75">
      <c r="A514" s="20"/>
      <c r="F514" s="71" t="s">
        <v>402</v>
      </c>
      <c r="J514" s="59"/>
    </row>
    <row r="515" spans="1:10" ht="12.75">
      <c r="A515" s="20"/>
      <c r="F515" s="71" t="s">
        <v>402</v>
      </c>
      <c r="J515" s="59"/>
    </row>
    <row r="516" spans="1:10" ht="12.75">
      <c r="A516" s="20"/>
      <c r="F516" s="71" t="s">
        <v>402</v>
      </c>
      <c r="J516" s="59"/>
    </row>
    <row r="517" spans="1:10" ht="12.75">
      <c r="A517" s="20"/>
      <c r="F517" s="71" t="s">
        <v>402</v>
      </c>
      <c r="J517" s="59"/>
    </row>
    <row r="518" spans="1:10" ht="12.75">
      <c r="A518" s="20"/>
      <c r="F518" s="71" t="s">
        <v>402</v>
      </c>
      <c r="J518" s="59"/>
    </row>
    <row r="519" spans="1:10" ht="12.75">
      <c r="A519" s="20"/>
      <c r="F519" s="71" t="s">
        <v>402</v>
      </c>
      <c r="J519" s="59"/>
    </row>
    <row r="520" spans="1:10" ht="12.75">
      <c r="A520" s="20"/>
      <c r="F520" s="71" t="s">
        <v>402</v>
      </c>
      <c r="J520" s="59"/>
    </row>
    <row r="521" spans="1:10" ht="12.75">
      <c r="A521" s="20"/>
      <c r="F521" s="71" t="s">
        <v>402</v>
      </c>
      <c r="J521" s="59"/>
    </row>
    <row r="522" spans="1:10" ht="12.75">
      <c r="A522" s="20"/>
      <c r="F522" s="71" t="s">
        <v>402</v>
      </c>
      <c r="J522" s="59"/>
    </row>
    <row r="523" spans="1:10" ht="12.75">
      <c r="A523" s="20"/>
      <c r="F523" s="71" t="s">
        <v>402</v>
      </c>
      <c r="J523" s="59"/>
    </row>
    <row r="524" spans="1:10" ht="12.75">
      <c r="A524" s="20"/>
      <c r="F524" s="71" t="s">
        <v>402</v>
      </c>
      <c r="J524" s="59"/>
    </row>
    <row r="525" spans="1:10" ht="12.75">
      <c r="A525" s="20"/>
      <c r="F525" s="71" t="s">
        <v>402</v>
      </c>
      <c r="J525" s="59"/>
    </row>
    <row r="526" spans="1:10" ht="12.75">
      <c r="A526" s="20"/>
      <c r="F526" s="71" t="s">
        <v>402</v>
      </c>
      <c r="J526" s="59"/>
    </row>
    <row r="527" spans="1:10" ht="12.75">
      <c r="A527" s="20"/>
      <c r="F527" s="71" t="s">
        <v>402</v>
      </c>
      <c r="J527" s="59"/>
    </row>
    <row r="528" spans="1:10" ht="12.75">
      <c r="A528" s="20"/>
      <c r="F528" s="71" t="s">
        <v>402</v>
      </c>
      <c r="J528" s="59"/>
    </row>
    <row r="529" spans="1:10" ht="12.75">
      <c r="A529" s="20"/>
      <c r="F529" s="71" t="s">
        <v>402</v>
      </c>
      <c r="J529" s="59"/>
    </row>
    <row r="530" spans="1:10" ht="12.75">
      <c r="A530" s="20"/>
      <c r="F530" s="71" t="s">
        <v>402</v>
      </c>
      <c r="J530" s="59"/>
    </row>
    <row r="531" spans="1:10" ht="12.75">
      <c r="A531" s="20"/>
      <c r="F531" s="71" t="s">
        <v>402</v>
      </c>
      <c r="J531" s="59"/>
    </row>
    <row r="532" spans="1:10" ht="12.75">
      <c r="A532" s="20"/>
      <c r="F532" s="71" t="s">
        <v>402</v>
      </c>
      <c r="J532" s="59"/>
    </row>
    <row r="533" spans="1:10" ht="12.75">
      <c r="A533" s="20"/>
      <c r="F533" s="71" t="s">
        <v>402</v>
      </c>
      <c r="J533" s="59"/>
    </row>
    <row r="534" spans="1:10" ht="12.75">
      <c r="A534" s="20"/>
      <c r="F534" s="71" t="s">
        <v>402</v>
      </c>
      <c r="J534" s="59"/>
    </row>
    <row r="535" spans="1:10" ht="12.75">
      <c r="A535" s="20"/>
      <c r="F535" s="71" t="s">
        <v>402</v>
      </c>
      <c r="J535" s="59"/>
    </row>
    <row r="536" spans="1:10" ht="12.75">
      <c r="A536" s="20"/>
      <c r="F536" s="71" t="s">
        <v>402</v>
      </c>
      <c r="J536" s="59"/>
    </row>
    <row r="537" spans="1:10" ht="12.75">
      <c r="A537" s="20"/>
      <c r="F537" s="71" t="s">
        <v>402</v>
      </c>
      <c r="J537" s="59"/>
    </row>
    <row r="538" spans="1:10" ht="12.75">
      <c r="A538" s="20"/>
      <c r="F538" s="71" t="s">
        <v>402</v>
      </c>
      <c r="J538" s="59"/>
    </row>
    <row r="539" spans="1:10" ht="12.75">
      <c r="A539" s="20"/>
      <c r="F539" s="71" t="s">
        <v>402</v>
      </c>
      <c r="J539" s="59"/>
    </row>
    <row r="540" spans="1:10" ht="12.75">
      <c r="A540" s="20"/>
      <c r="F540" s="71" t="s">
        <v>402</v>
      </c>
      <c r="J540" s="59"/>
    </row>
    <row r="541" spans="1:10" ht="12.75">
      <c r="A541" s="20"/>
      <c r="F541" s="71" t="s">
        <v>402</v>
      </c>
      <c r="J541" s="59"/>
    </row>
    <row r="542" spans="1:10" ht="12.75">
      <c r="A542" s="20"/>
      <c r="F542" s="71" t="s">
        <v>402</v>
      </c>
      <c r="J542" s="59"/>
    </row>
    <row r="543" spans="1:10" ht="12.75">
      <c r="A543" s="20"/>
      <c r="F543" s="71" t="s">
        <v>402</v>
      </c>
      <c r="J543" s="59"/>
    </row>
    <row r="544" spans="1:10" ht="12.75">
      <c r="A544" s="20"/>
      <c r="F544" s="71" t="s">
        <v>402</v>
      </c>
      <c r="J544" s="59"/>
    </row>
    <row r="545" spans="1:10" ht="12.75">
      <c r="A545" s="20"/>
      <c r="F545" s="71" t="s">
        <v>402</v>
      </c>
      <c r="J545" s="59"/>
    </row>
    <row r="546" spans="1:10" ht="12.75">
      <c r="A546" s="20"/>
      <c r="F546" s="71" t="s">
        <v>402</v>
      </c>
      <c r="J546" s="59"/>
    </row>
    <row r="547" spans="1:10" ht="12.75">
      <c r="A547" s="20"/>
      <c r="F547" s="71" t="s">
        <v>402</v>
      </c>
      <c r="J547" s="59"/>
    </row>
    <row r="548" spans="1:10" ht="12.75">
      <c r="A548" s="20"/>
      <c r="F548" s="71" t="s">
        <v>402</v>
      </c>
      <c r="J548" s="59"/>
    </row>
    <row r="549" spans="1:10" ht="12.75">
      <c r="A549" s="20"/>
      <c r="F549" s="71" t="s">
        <v>402</v>
      </c>
      <c r="J549" s="59"/>
    </row>
    <row r="550" spans="1:10" ht="12.75">
      <c r="A550" s="20"/>
      <c r="F550" s="71" t="s">
        <v>402</v>
      </c>
      <c r="J550" s="59"/>
    </row>
    <row r="551" spans="1:10" ht="12.75">
      <c r="A551" s="20"/>
      <c r="F551" s="71" t="s">
        <v>402</v>
      </c>
      <c r="J551" s="59"/>
    </row>
    <row r="552" spans="1:10" ht="12.75">
      <c r="A552" s="20"/>
      <c r="F552" s="71" t="s">
        <v>402</v>
      </c>
      <c r="J552" s="59"/>
    </row>
    <row r="553" spans="1:10" ht="12.75">
      <c r="A553" s="20"/>
      <c r="F553" s="71" t="s">
        <v>402</v>
      </c>
      <c r="J553" s="59"/>
    </row>
    <row r="554" spans="1:10" ht="12.75">
      <c r="A554" s="20"/>
      <c r="F554" s="71" t="s">
        <v>402</v>
      </c>
      <c r="J554" s="59"/>
    </row>
    <row r="555" spans="1:10" ht="12.75">
      <c r="A555" s="20"/>
      <c r="F555" s="71" t="s">
        <v>402</v>
      </c>
      <c r="J555" s="59"/>
    </row>
    <row r="556" spans="1:10" ht="12.75">
      <c r="A556" s="20"/>
      <c r="F556" s="71" t="s">
        <v>402</v>
      </c>
      <c r="J556" s="59"/>
    </row>
    <row r="557" spans="1:10" ht="12.75">
      <c r="A557" s="20"/>
      <c r="F557" s="71" t="s">
        <v>402</v>
      </c>
      <c r="J557" s="59"/>
    </row>
    <row r="558" spans="1:10" ht="12.75">
      <c r="A558" s="20"/>
      <c r="F558" s="71" t="s">
        <v>402</v>
      </c>
      <c r="J558" s="59"/>
    </row>
    <row r="559" spans="1:10" ht="12.75">
      <c r="A559" s="20"/>
      <c r="F559" s="71" t="s">
        <v>402</v>
      </c>
      <c r="J559" s="59"/>
    </row>
    <row r="560" spans="1:10" ht="12.75">
      <c r="A560" s="20"/>
      <c r="F560" s="71" t="s">
        <v>402</v>
      </c>
      <c r="J560" s="59"/>
    </row>
    <row r="561" spans="1:10" ht="12.75">
      <c r="A561" s="20"/>
      <c r="F561" s="71" t="s">
        <v>402</v>
      </c>
      <c r="J561" s="59"/>
    </row>
    <row r="562" spans="1:10" ht="12.75">
      <c r="A562" s="20"/>
      <c r="F562" s="71" t="s">
        <v>402</v>
      </c>
      <c r="J562" s="59"/>
    </row>
    <row r="563" spans="1:10" ht="12.75">
      <c r="A563" s="20"/>
      <c r="F563" s="71" t="s">
        <v>402</v>
      </c>
      <c r="J563" s="59"/>
    </row>
    <row r="564" spans="1:10" ht="12.75">
      <c r="A564" s="20"/>
      <c r="F564" s="71" t="s">
        <v>402</v>
      </c>
      <c r="J564" s="59"/>
    </row>
    <row r="565" spans="1:10" ht="12.75">
      <c r="A565" s="20"/>
      <c r="F565" s="71" t="s">
        <v>402</v>
      </c>
      <c r="J565" s="59"/>
    </row>
    <row r="566" spans="1:10" ht="12.75">
      <c r="A566" s="20"/>
      <c r="F566" s="71" t="s">
        <v>402</v>
      </c>
      <c r="J566" s="59"/>
    </row>
    <row r="567" spans="1:10" ht="12.75">
      <c r="A567" s="20"/>
      <c r="F567" s="71" t="s">
        <v>402</v>
      </c>
      <c r="J567" s="59"/>
    </row>
    <row r="568" spans="1:10" ht="12.75">
      <c r="A568" s="20"/>
      <c r="F568" s="71" t="s">
        <v>402</v>
      </c>
      <c r="J568" s="59"/>
    </row>
    <row r="569" spans="1:10" ht="12.75">
      <c r="A569" s="20"/>
      <c r="F569" s="71" t="s">
        <v>402</v>
      </c>
      <c r="J569" s="59"/>
    </row>
    <row r="570" spans="1:10" ht="12.75">
      <c r="A570" s="20"/>
      <c r="F570" s="71" t="s">
        <v>402</v>
      </c>
      <c r="J570" s="59"/>
    </row>
    <row r="571" spans="1:10" ht="12.75">
      <c r="A571" s="20"/>
      <c r="F571" s="71" t="s">
        <v>402</v>
      </c>
      <c r="J571" s="59"/>
    </row>
    <row r="572" spans="1:10" ht="12.75">
      <c r="A572" s="20"/>
      <c r="F572" s="71" t="s">
        <v>402</v>
      </c>
      <c r="J572" s="59"/>
    </row>
    <row r="573" spans="1:10" ht="12.75">
      <c r="A573" s="20"/>
      <c r="F573" s="71" t="s">
        <v>402</v>
      </c>
      <c r="J573" s="59"/>
    </row>
    <row r="574" spans="1:10" ht="12.75">
      <c r="A574" s="20"/>
      <c r="F574" s="71" t="s">
        <v>402</v>
      </c>
      <c r="J574" s="59"/>
    </row>
    <row r="575" spans="1:10" ht="12.75">
      <c r="A575" s="20"/>
      <c r="F575" s="71" t="s">
        <v>402</v>
      </c>
      <c r="J575" s="59"/>
    </row>
    <row r="576" spans="1:10" ht="12.75">
      <c r="A576" s="20"/>
      <c r="F576" s="71" t="s">
        <v>402</v>
      </c>
      <c r="J576" s="59"/>
    </row>
    <row r="577" spans="1:10" ht="12.75">
      <c r="A577" s="20"/>
      <c r="F577" s="71" t="s">
        <v>402</v>
      </c>
      <c r="J577" s="59"/>
    </row>
    <row r="578" spans="1:10" ht="12.75">
      <c r="A578" s="20"/>
      <c r="F578" s="71" t="s">
        <v>402</v>
      </c>
      <c r="J578" s="59"/>
    </row>
    <row r="579" spans="1:10" ht="12.75">
      <c r="A579" s="20"/>
      <c r="F579" s="71" t="s">
        <v>402</v>
      </c>
      <c r="J579" s="59"/>
    </row>
    <row r="580" spans="1:10" ht="12.75">
      <c r="A580" s="20"/>
      <c r="F580" s="71" t="s">
        <v>402</v>
      </c>
      <c r="J580" s="59"/>
    </row>
    <row r="581" spans="1:10" ht="12.75">
      <c r="A581" s="20"/>
      <c r="F581" s="71" t="s">
        <v>402</v>
      </c>
      <c r="J581" s="59"/>
    </row>
    <row r="582" spans="1:10" ht="12.75">
      <c r="A582" s="20"/>
      <c r="F582" s="71" t="s">
        <v>402</v>
      </c>
      <c r="J582" s="59"/>
    </row>
    <row r="583" spans="1:10" ht="12.75">
      <c r="A583" s="20"/>
      <c r="F583" s="71" t="s">
        <v>402</v>
      </c>
      <c r="J583" s="59"/>
    </row>
    <row r="584" spans="1:10" ht="12.75">
      <c r="A584" s="20"/>
      <c r="F584" s="71" t="s">
        <v>402</v>
      </c>
      <c r="J584" s="59"/>
    </row>
    <row r="585" spans="1:10" ht="12.75">
      <c r="A585" s="20"/>
      <c r="F585" s="71" t="s">
        <v>402</v>
      </c>
      <c r="J585" s="59"/>
    </row>
    <row r="586" spans="1:10" ht="12.75">
      <c r="A586" s="20"/>
      <c r="F586" s="71" t="s">
        <v>402</v>
      </c>
      <c r="J586" s="59"/>
    </row>
    <row r="587" spans="1:10" ht="12.75">
      <c r="A587" s="20"/>
      <c r="F587" s="71" t="s">
        <v>402</v>
      </c>
      <c r="J587" s="59"/>
    </row>
    <row r="588" spans="1:10" ht="12.75">
      <c r="A588" s="20"/>
      <c r="F588" s="71" t="s">
        <v>402</v>
      </c>
      <c r="J588" s="59"/>
    </row>
    <row r="589" spans="1:10" ht="12.75">
      <c r="A589" s="20"/>
      <c r="F589" s="71" t="s">
        <v>402</v>
      </c>
      <c r="J589" s="59"/>
    </row>
    <row r="590" spans="1:10" ht="12.75">
      <c r="A590" s="20"/>
      <c r="F590" s="71" t="s">
        <v>402</v>
      </c>
      <c r="J590" s="59"/>
    </row>
    <row r="591" spans="1:10" ht="12.75">
      <c r="A591" s="20"/>
      <c r="F591" s="71" t="s">
        <v>402</v>
      </c>
      <c r="J591" s="59"/>
    </row>
    <row r="592" spans="1:10" ht="12.75">
      <c r="A592" s="20"/>
      <c r="F592" s="71" t="s">
        <v>402</v>
      </c>
      <c r="J592" s="59"/>
    </row>
    <row r="593" spans="1:10" ht="12.75">
      <c r="A593" s="20"/>
      <c r="F593" s="71" t="s">
        <v>402</v>
      </c>
      <c r="J593" s="59"/>
    </row>
    <row r="594" spans="1:10" ht="12.75">
      <c r="A594" s="20"/>
      <c r="F594" s="71" t="s">
        <v>402</v>
      </c>
      <c r="J594" s="59"/>
    </row>
    <row r="595" spans="1:10" ht="12.75">
      <c r="A595" s="20"/>
      <c r="F595" s="71" t="s">
        <v>402</v>
      </c>
      <c r="J595" s="59"/>
    </row>
    <row r="596" spans="1:10" ht="12.75">
      <c r="A596" s="20"/>
      <c r="F596" s="71" t="s">
        <v>402</v>
      </c>
      <c r="J596" s="59"/>
    </row>
    <row r="597" spans="1:10" ht="12.75">
      <c r="A597" s="20"/>
      <c r="F597" s="71" t="s">
        <v>402</v>
      </c>
      <c r="J597" s="59"/>
    </row>
    <row r="598" spans="1:10" ht="12.75">
      <c r="A598" s="20"/>
      <c r="F598" s="71" t="s">
        <v>402</v>
      </c>
      <c r="J598" s="59"/>
    </row>
    <row r="599" spans="1:10" ht="12.75">
      <c r="A599" s="20"/>
      <c r="F599" s="71" t="s">
        <v>402</v>
      </c>
      <c r="J599" s="59"/>
    </row>
    <row r="600" spans="1:10" ht="12.75">
      <c r="A600" s="20"/>
      <c r="F600" s="71" t="s">
        <v>402</v>
      </c>
      <c r="J600" s="59"/>
    </row>
    <row r="601" spans="1:10" ht="12.75">
      <c r="A601" s="20"/>
      <c r="F601" s="71" t="s">
        <v>402</v>
      </c>
      <c r="J601" s="59"/>
    </row>
    <row r="602" spans="1:10" ht="12.75">
      <c r="A602" s="20"/>
      <c r="F602" s="71" t="s">
        <v>402</v>
      </c>
      <c r="J602" s="59"/>
    </row>
    <row r="603" spans="1:10" ht="12.75">
      <c r="A603" s="20"/>
      <c r="F603" s="71" t="s">
        <v>402</v>
      </c>
      <c r="J603" s="59"/>
    </row>
    <row r="604" spans="1:10" ht="12.75">
      <c r="A604" s="20"/>
      <c r="F604" s="71" t="s">
        <v>402</v>
      </c>
      <c r="J604" s="59"/>
    </row>
    <row r="605" spans="1:10" ht="12.75">
      <c r="A605" s="20"/>
      <c r="F605" s="71" t="s">
        <v>402</v>
      </c>
      <c r="J605" s="59"/>
    </row>
    <row r="606" spans="1:10" ht="12.75">
      <c r="A606" s="20"/>
      <c r="F606" s="71" t="s">
        <v>402</v>
      </c>
      <c r="J606" s="59"/>
    </row>
    <row r="607" spans="1:10" ht="12.75">
      <c r="A607" s="20"/>
      <c r="F607" s="71" t="s">
        <v>402</v>
      </c>
      <c r="J607" s="59"/>
    </row>
    <row r="608" spans="1:10" ht="12.75">
      <c r="A608" s="20"/>
      <c r="F608" s="71" t="s">
        <v>402</v>
      </c>
      <c r="J608" s="59"/>
    </row>
    <row r="609" spans="1:10" ht="12.75">
      <c r="A609" s="20"/>
      <c r="F609" s="71" t="s">
        <v>402</v>
      </c>
      <c r="J609" s="59"/>
    </row>
    <row r="610" spans="1:10" ht="12.75">
      <c r="A610" s="20"/>
      <c r="F610" s="71" t="s">
        <v>402</v>
      </c>
      <c r="J610" s="59"/>
    </row>
    <row r="611" spans="1:10" ht="12.75">
      <c r="A611" s="20"/>
      <c r="F611" s="71" t="s">
        <v>402</v>
      </c>
      <c r="J611" s="59"/>
    </row>
    <row r="612" spans="1:10" ht="12.75">
      <c r="A612" s="20"/>
      <c r="F612" s="71" t="s">
        <v>402</v>
      </c>
      <c r="J612" s="59"/>
    </row>
    <row r="613" spans="1:10" ht="12.75">
      <c r="A613" s="20"/>
      <c r="F613" s="71" t="s">
        <v>402</v>
      </c>
      <c r="J613" s="59"/>
    </row>
    <row r="614" spans="1:10" ht="12.75">
      <c r="A614" s="20"/>
      <c r="F614" s="71" t="s">
        <v>402</v>
      </c>
      <c r="J614" s="59"/>
    </row>
    <row r="615" spans="1:10" ht="12.75">
      <c r="A615" s="20"/>
      <c r="F615" s="71" t="s">
        <v>402</v>
      </c>
      <c r="J615" s="59"/>
    </row>
    <row r="616" spans="1:10" ht="12.75">
      <c r="A616" s="20"/>
      <c r="F616" s="71" t="s">
        <v>402</v>
      </c>
      <c r="J616" s="59"/>
    </row>
    <row r="617" spans="1:10" ht="12.75">
      <c r="A617" s="20"/>
      <c r="F617" s="71" t="s">
        <v>402</v>
      </c>
      <c r="J617" s="59"/>
    </row>
    <row r="618" spans="1:10" ht="12.75">
      <c r="A618" s="20"/>
      <c r="F618" s="71" t="s">
        <v>402</v>
      </c>
      <c r="J618" s="59"/>
    </row>
    <row r="619" spans="1:10" ht="12.75">
      <c r="A619" s="20"/>
      <c r="F619" s="71" t="s">
        <v>402</v>
      </c>
      <c r="J619" s="59"/>
    </row>
    <row r="620" spans="1:10" ht="12.75">
      <c r="A620" s="20"/>
      <c r="F620" s="71" t="s">
        <v>402</v>
      </c>
      <c r="J620" s="59"/>
    </row>
    <row r="621" spans="1:10" ht="12.75">
      <c r="A621" s="20"/>
      <c r="F621" s="71" t="s">
        <v>402</v>
      </c>
      <c r="J621" s="59"/>
    </row>
    <row r="622" spans="1:10" ht="12.75">
      <c r="A622" s="20"/>
      <c r="F622" s="71" t="s">
        <v>402</v>
      </c>
      <c r="J622" s="59"/>
    </row>
    <row r="623" spans="1:10" ht="12.75">
      <c r="A623" s="20"/>
      <c r="F623" s="71" t="s">
        <v>402</v>
      </c>
      <c r="J623" s="59"/>
    </row>
    <row r="624" spans="1:10" ht="12.75">
      <c r="A624" s="20"/>
      <c r="F624" s="71" t="s">
        <v>402</v>
      </c>
      <c r="J624" s="59"/>
    </row>
    <row r="625" spans="1:10" ht="12.75">
      <c r="A625" s="20"/>
      <c r="F625" s="71" t="s">
        <v>402</v>
      </c>
      <c r="J625" s="59"/>
    </row>
    <row r="626" spans="1:10" ht="12.75">
      <c r="A626" s="20"/>
      <c r="F626" s="71" t="s">
        <v>402</v>
      </c>
      <c r="J626" s="59"/>
    </row>
    <row r="627" spans="1:10" ht="12.75">
      <c r="A627" s="20"/>
      <c r="F627" s="71" t="s">
        <v>402</v>
      </c>
      <c r="J627" s="59"/>
    </row>
    <row r="628" spans="1:10" ht="12.75">
      <c r="A628" s="20"/>
      <c r="F628" s="71" t="s">
        <v>402</v>
      </c>
      <c r="J628" s="59"/>
    </row>
    <row r="629" spans="1:10" ht="12.75">
      <c r="A629" s="20"/>
      <c r="F629" s="71" t="s">
        <v>402</v>
      </c>
      <c r="J629" s="59"/>
    </row>
    <row r="630" spans="1:10" ht="12.75">
      <c r="A630" s="20"/>
      <c r="F630" s="71" t="s">
        <v>402</v>
      </c>
      <c r="J630" s="59"/>
    </row>
    <row r="631" spans="1:10" ht="12.75">
      <c r="A631" s="20"/>
      <c r="F631" s="71" t="s">
        <v>402</v>
      </c>
      <c r="J631" s="59"/>
    </row>
    <row r="632" spans="1:10" ht="12.75">
      <c r="A632" s="20"/>
      <c r="F632" s="71" t="s">
        <v>402</v>
      </c>
      <c r="J632" s="59"/>
    </row>
    <row r="633" spans="1:10" ht="12.75">
      <c r="A633" s="20"/>
      <c r="F633" s="71" t="s">
        <v>402</v>
      </c>
      <c r="J633" s="59"/>
    </row>
    <row r="634" spans="1:10" ht="12.75">
      <c r="A634" s="20"/>
      <c r="F634" s="71" t="s">
        <v>402</v>
      </c>
      <c r="J634" s="59"/>
    </row>
    <row r="635" spans="1:10" ht="12.75">
      <c r="A635" s="20"/>
      <c r="F635" s="71" t="s">
        <v>402</v>
      </c>
      <c r="J635" s="59"/>
    </row>
    <row r="636" spans="1:10" ht="12.75">
      <c r="A636" s="20"/>
      <c r="F636" s="71" t="s">
        <v>402</v>
      </c>
      <c r="J636" s="59"/>
    </row>
    <row r="637" spans="1:10" ht="12.75">
      <c r="A637" s="20"/>
      <c r="F637" s="71" t="s">
        <v>402</v>
      </c>
      <c r="J637" s="59"/>
    </row>
    <row r="638" spans="1:10" ht="12.75">
      <c r="A638" s="20"/>
      <c r="F638" s="71" t="s">
        <v>402</v>
      </c>
      <c r="J638" s="59"/>
    </row>
    <row r="639" spans="1:10" ht="12.75">
      <c r="A639" s="20"/>
      <c r="F639" s="71" t="s">
        <v>402</v>
      </c>
      <c r="J639" s="59"/>
    </row>
    <row r="640" spans="1:10" ht="12.75">
      <c r="A640" s="20"/>
      <c r="F640" s="71" t="s">
        <v>402</v>
      </c>
      <c r="J640" s="59"/>
    </row>
    <row r="641" spans="1:10" ht="12.75">
      <c r="A641" s="20"/>
      <c r="F641" s="71" t="s">
        <v>402</v>
      </c>
      <c r="J641" s="59"/>
    </row>
    <row r="642" spans="1:10" ht="12.75">
      <c r="A642" s="20"/>
      <c r="F642" s="71" t="s">
        <v>402</v>
      </c>
      <c r="J642" s="59"/>
    </row>
    <row r="643" spans="1:10" ht="12.75">
      <c r="A643" s="20"/>
      <c r="F643" s="71" t="s">
        <v>402</v>
      </c>
      <c r="J643" s="59"/>
    </row>
    <row r="644" spans="1:10" ht="12.75">
      <c r="A644" s="20"/>
      <c r="F644" s="71" t="s">
        <v>402</v>
      </c>
      <c r="J644" s="59"/>
    </row>
    <row r="645" spans="1:10" ht="12.75">
      <c r="A645" s="20"/>
      <c r="F645" s="71" t="s">
        <v>402</v>
      </c>
      <c r="J645" s="59"/>
    </row>
    <row r="646" spans="1:10" ht="12.75">
      <c r="A646" s="20"/>
      <c r="F646" s="71" t="s">
        <v>402</v>
      </c>
      <c r="J646" s="59"/>
    </row>
    <row r="647" spans="1:10" ht="12.75">
      <c r="A647" s="20"/>
      <c r="F647" s="71" t="s">
        <v>402</v>
      </c>
      <c r="J647" s="59"/>
    </row>
    <row r="648" spans="1:10" ht="12.75">
      <c r="A648" s="20"/>
      <c r="F648" s="71" t="s">
        <v>402</v>
      </c>
      <c r="J648" s="59"/>
    </row>
    <row r="649" spans="1:10" ht="12.75">
      <c r="A649" s="20"/>
      <c r="F649" s="71" t="s">
        <v>402</v>
      </c>
      <c r="J649" s="59"/>
    </row>
    <row r="650" spans="1:10" ht="12.75">
      <c r="A650" s="20"/>
      <c r="F650" s="71" t="s">
        <v>402</v>
      </c>
      <c r="J650" s="59"/>
    </row>
    <row r="651" spans="1:10" ht="12.75">
      <c r="A651" s="20"/>
      <c r="F651" s="71" t="s">
        <v>402</v>
      </c>
      <c r="J651" s="59"/>
    </row>
    <row r="652" spans="1:10" ht="12.75">
      <c r="A652" s="20"/>
      <c r="F652" s="71" t="s">
        <v>402</v>
      </c>
      <c r="J652" s="59"/>
    </row>
    <row r="653" spans="1:10" ht="12.75">
      <c r="A653" s="20"/>
      <c r="F653" s="71" t="s">
        <v>402</v>
      </c>
      <c r="J653" s="59"/>
    </row>
    <row r="654" spans="1:10" ht="12.75">
      <c r="A654" s="20"/>
      <c r="F654" s="71" t="s">
        <v>402</v>
      </c>
      <c r="J654" s="59"/>
    </row>
    <row r="655" spans="1:10" ht="12.75">
      <c r="A655" s="20"/>
      <c r="F655" s="71" t="s">
        <v>402</v>
      </c>
      <c r="J655" s="59"/>
    </row>
    <row r="656" spans="1:10" ht="12.75">
      <c r="A656" s="20"/>
      <c r="F656" s="71" t="s">
        <v>402</v>
      </c>
      <c r="J656" s="59"/>
    </row>
    <row r="657" spans="1:10" ht="12.75">
      <c r="A657" s="20"/>
      <c r="F657" s="71" t="s">
        <v>402</v>
      </c>
      <c r="J657" s="59"/>
    </row>
    <row r="658" spans="1:10" ht="12.75">
      <c r="A658" s="20"/>
      <c r="F658" s="71" t="s">
        <v>402</v>
      </c>
      <c r="J658" s="59"/>
    </row>
    <row r="659" spans="1:10" ht="12.75">
      <c r="A659" s="20"/>
      <c r="F659" s="71" t="s">
        <v>402</v>
      </c>
      <c r="J659" s="59"/>
    </row>
    <row r="660" spans="1:10" ht="12.75">
      <c r="A660" s="20"/>
      <c r="F660" s="71" t="s">
        <v>402</v>
      </c>
      <c r="J660" s="59"/>
    </row>
    <row r="661" spans="1:10" ht="12.75">
      <c r="A661" s="20"/>
      <c r="F661" s="71" t="s">
        <v>402</v>
      </c>
      <c r="J661" s="59"/>
    </row>
    <row r="662" spans="1:10" ht="12.75">
      <c r="A662" s="20"/>
      <c r="F662" s="71" t="s">
        <v>402</v>
      </c>
      <c r="J662" s="59"/>
    </row>
    <row r="663" spans="1:10" ht="12.75">
      <c r="A663" s="20"/>
      <c r="F663" s="71" t="s">
        <v>402</v>
      </c>
      <c r="J663" s="59"/>
    </row>
    <row r="664" spans="1:10" ht="12.75">
      <c r="A664" s="20"/>
      <c r="F664" s="71" t="s">
        <v>402</v>
      </c>
      <c r="J664" s="59"/>
    </row>
    <row r="665" spans="1:10" ht="12.75">
      <c r="A665" s="20"/>
      <c r="F665" s="71" t="s">
        <v>402</v>
      </c>
      <c r="J665" s="59"/>
    </row>
    <row r="666" spans="1:10" ht="12.75">
      <c r="A666" s="20"/>
      <c r="F666" s="71" t="s">
        <v>402</v>
      </c>
      <c r="J666" s="59"/>
    </row>
    <row r="667" spans="1:10" ht="12.75">
      <c r="A667" s="20"/>
      <c r="F667" s="71" t="s">
        <v>402</v>
      </c>
      <c r="J667" s="59"/>
    </row>
    <row r="668" spans="1:10" ht="12.75">
      <c r="A668" s="20"/>
      <c r="F668" s="71" t="s">
        <v>402</v>
      </c>
      <c r="J668" s="59"/>
    </row>
    <row r="669" spans="1:10" ht="12.75">
      <c r="A669" s="20"/>
      <c r="F669" s="71" t="s">
        <v>402</v>
      </c>
      <c r="J669" s="59"/>
    </row>
    <row r="670" spans="1:10" ht="12.75">
      <c r="A670" s="20"/>
      <c r="F670" s="71" t="s">
        <v>402</v>
      </c>
      <c r="J670" s="59"/>
    </row>
    <row r="671" spans="1:10" ht="12.75">
      <c r="A671" s="20"/>
      <c r="F671" s="71" t="s">
        <v>402</v>
      </c>
      <c r="J671" s="59"/>
    </row>
    <row r="672" spans="1:10" ht="12.75">
      <c r="A672" s="20"/>
      <c r="F672" s="71" t="s">
        <v>402</v>
      </c>
      <c r="J672" s="59"/>
    </row>
    <row r="673" spans="1:10" ht="12.75">
      <c r="A673" s="20"/>
      <c r="F673" s="71" t="s">
        <v>402</v>
      </c>
      <c r="J673" s="59"/>
    </row>
    <row r="674" spans="1:10" ht="12.75">
      <c r="A674" s="20"/>
      <c r="F674" s="71" t="s">
        <v>402</v>
      </c>
      <c r="J674" s="59"/>
    </row>
    <row r="675" spans="1:10" ht="12.75">
      <c r="A675" s="20"/>
      <c r="F675" s="71" t="s">
        <v>402</v>
      </c>
      <c r="J675" s="59"/>
    </row>
    <row r="676" spans="1:10" ht="12.75">
      <c r="A676" s="20"/>
      <c r="F676" s="71" t="s">
        <v>402</v>
      </c>
      <c r="J676" s="59"/>
    </row>
    <row r="677" spans="1:10" ht="12.75">
      <c r="A677" s="20"/>
      <c r="F677" s="71" t="s">
        <v>402</v>
      </c>
      <c r="J677" s="59"/>
    </row>
    <row r="678" spans="1:10" ht="12.75">
      <c r="A678" s="20"/>
      <c r="F678" s="71" t="s">
        <v>402</v>
      </c>
      <c r="J678" s="59"/>
    </row>
    <row r="679" spans="1:10" ht="12.75">
      <c r="A679" s="20"/>
      <c r="F679" s="71" t="s">
        <v>402</v>
      </c>
      <c r="J679" s="59"/>
    </row>
    <row r="680" spans="1:10" ht="12.75">
      <c r="A680" s="20"/>
      <c r="F680" s="71" t="s">
        <v>402</v>
      </c>
      <c r="J680" s="59"/>
    </row>
    <row r="681" spans="1:10" ht="12.75">
      <c r="A681" s="20"/>
      <c r="F681" s="71" t="s">
        <v>402</v>
      </c>
      <c r="J681" s="59"/>
    </row>
    <row r="682" spans="1:10" ht="12.75">
      <c r="A682" s="20"/>
      <c r="F682" s="71" t="s">
        <v>402</v>
      </c>
      <c r="J682" s="59"/>
    </row>
    <row r="683" spans="1:10" ht="12.75">
      <c r="A683" s="20"/>
      <c r="F683" s="71" t="s">
        <v>402</v>
      </c>
      <c r="J683" s="59"/>
    </row>
    <row r="684" spans="1:10" ht="12.75">
      <c r="A684" s="20"/>
      <c r="F684" s="71" t="s">
        <v>402</v>
      </c>
      <c r="J684" s="59"/>
    </row>
    <row r="685" spans="1:10" ht="12.75">
      <c r="A685" s="20"/>
      <c r="F685" s="71" t="s">
        <v>402</v>
      </c>
      <c r="J685" s="59"/>
    </row>
    <row r="686" spans="1:10" ht="12.75">
      <c r="A686" s="20"/>
      <c r="F686" s="71" t="s">
        <v>402</v>
      </c>
      <c r="J686" s="59"/>
    </row>
    <row r="687" spans="1:10" ht="12.75">
      <c r="A687" s="20"/>
      <c r="F687" s="71" t="s">
        <v>402</v>
      </c>
      <c r="J687" s="59"/>
    </row>
    <row r="688" spans="1:10" ht="12.75">
      <c r="A688" s="20"/>
      <c r="F688" s="71" t="s">
        <v>402</v>
      </c>
      <c r="J688" s="59"/>
    </row>
    <row r="689" spans="1:10" ht="12.75">
      <c r="A689" s="20"/>
      <c r="F689" s="71" t="s">
        <v>402</v>
      </c>
      <c r="J689" s="59"/>
    </row>
    <row r="690" spans="1:10" ht="12.75">
      <c r="A690" s="20"/>
      <c r="F690" s="71" t="s">
        <v>402</v>
      </c>
      <c r="J690" s="59"/>
    </row>
    <row r="691" spans="1:10" ht="12.75">
      <c r="A691" s="20"/>
      <c r="F691" s="71" t="s">
        <v>402</v>
      </c>
      <c r="J691" s="59"/>
    </row>
    <row r="692" spans="1:10" ht="12.75">
      <c r="A692" s="20"/>
      <c r="F692" s="71" t="s">
        <v>402</v>
      </c>
      <c r="J692" s="59"/>
    </row>
    <row r="693" spans="1:10" ht="12.75">
      <c r="A693" s="20"/>
      <c r="F693" s="71" t="s">
        <v>402</v>
      </c>
      <c r="J693" s="59"/>
    </row>
    <row r="694" spans="1:10" ht="12.75">
      <c r="A694" s="20"/>
      <c r="F694" s="71" t="s">
        <v>402</v>
      </c>
      <c r="J694" s="59"/>
    </row>
    <row r="695" spans="1:10" ht="12.75">
      <c r="A695" s="20"/>
      <c r="F695" s="71" t="s">
        <v>402</v>
      </c>
      <c r="J695" s="59"/>
    </row>
    <row r="696" spans="1:10" ht="12.75">
      <c r="A696" s="20"/>
      <c r="F696" s="71" t="s">
        <v>402</v>
      </c>
      <c r="J696" s="59"/>
    </row>
    <row r="697" spans="1:10" ht="12.75">
      <c r="A697" s="20"/>
      <c r="F697" s="71" t="s">
        <v>402</v>
      </c>
      <c r="J697" s="59"/>
    </row>
    <row r="698" spans="1:10" ht="12.75">
      <c r="A698" s="20"/>
      <c r="F698" s="71" t="s">
        <v>402</v>
      </c>
      <c r="J698" s="59"/>
    </row>
    <row r="699" spans="1:10" ht="12.75">
      <c r="A699" s="20"/>
      <c r="F699" s="71" t="s">
        <v>402</v>
      </c>
      <c r="J699" s="59"/>
    </row>
    <row r="700" spans="1:10" ht="12.75">
      <c r="A700" s="20"/>
      <c r="F700" s="71" t="s">
        <v>402</v>
      </c>
      <c r="J700" s="59"/>
    </row>
    <row r="701" spans="1:10" ht="12.75">
      <c r="A701" s="20"/>
      <c r="F701" s="71" t="s">
        <v>402</v>
      </c>
      <c r="J701" s="59"/>
    </row>
    <row r="702" spans="1:10" ht="12.75">
      <c r="A702" s="20"/>
      <c r="F702" s="71" t="s">
        <v>402</v>
      </c>
      <c r="J702" s="59"/>
    </row>
    <row r="703" spans="1:10" ht="12.75">
      <c r="A703" s="20"/>
      <c r="F703" s="71" t="s">
        <v>402</v>
      </c>
      <c r="J703" s="59"/>
    </row>
    <row r="704" spans="1:10" ht="12.75">
      <c r="A704" s="20"/>
      <c r="F704" s="71" t="s">
        <v>402</v>
      </c>
      <c r="J704" s="59"/>
    </row>
    <row r="705" spans="1:10" ht="12.75">
      <c r="A705" s="20"/>
      <c r="F705" s="71" t="s">
        <v>402</v>
      </c>
      <c r="J705" s="59"/>
    </row>
    <row r="706" spans="1:10" ht="12.75">
      <c r="A706" s="20"/>
      <c r="F706" s="71" t="s">
        <v>402</v>
      </c>
      <c r="J706" s="59"/>
    </row>
    <row r="707" spans="1:10" ht="12.75">
      <c r="A707" s="20"/>
      <c r="F707" s="71" t="s">
        <v>402</v>
      </c>
      <c r="J707" s="59"/>
    </row>
    <row r="708" spans="1:10" ht="12.75">
      <c r="A708" s="20"/>
      <c r="F708" s="71" t="s">
        <v>402</v>
      </c>
      <c r="J708" s="59"/>
    </row>
    <row r="709" spans="1:10" ht="12.75">
      <c r="A709" s="20"/>
      <c r="F709" s="71" t="s">
        <v>402</v>
      </c>
      <c r="J709" s="59"/>
    </row>
    <row r="710" spans="1:10" ht="12.75">
      <c r="A710" s="20"/>
      <c r="F710" s="71" t="s">
        <v>402</v>
      </c>
      <c r="J710" s="59"/>
    </row>
    <row r="711" spans="1:10" ht="12.75">
      <c r="A711" s="20"/>
      <c r="F711" s="71" t="s">
        <v>402</v>
      </c>
      <c r="J711" s="59"/>
    </row>
    <row r="712" spans="1:10" ht="12.75">
      <c r="A712" s="20"/>
      <c r="F712" s="71" t="s">
        <v>402</v>
      </c>
      <c r="J712" s="59"/>
    </row>
    <row r="713" spans="1:10" ht="12.75">
      <c r="A713" s="20"/>
      <c r="F713" s="71" t="s">
        <v>402</v>
      </c>
      <c r="J713" s="59"/>
    </row>
    <row r="714" spans="1:10" ht="12.75">
      <c r="A714" s="20"/>
      <c r="F714" s="71" t="s">
        <v>402</v>
      </c>
      <c r="J714" s="59"/>
    </row>
    <row r="715" spans="1:10" ht="12.75">
      <c r="A715" s="20"/>
      <c r="F715" s="71" t="s">
        <v>402</v>
      </c>
      <c r="J715" s="59"/>
    </row>
    <row r="716" spans="1:10" ht="12.75">
      <c r="A716" s="20"/>
      <c r="F716" s="71" t="s">
        <v>402</v>
      </c>
      <c r="J716" s="59"/>
    </row>
    <row r="717" spans="1:10" ht="12.75">
      <c r="A717" s="20"/>
      <c r="F717" s="71" t="s">
        <v>402</v>
      </c>
      <c r="J717" s="59"/>
    </row>
    <row r="718" spans="1:10" ht="12.75">
      <c r="A718" s="20"/>
      <c r="F718" s="71" t="s">
        <v>402</v>
      </c>
      <c r="J718" s="59"/>
    </row>
    <row r="719" spans="1:10" ht="12.75">
      <c r="A719" s="20"/>
      <c r="F719" s="71" t="s">
        <v>402</v>
      </c>
      <c r="J719" s="59"/>
    </row>
    <row r="720" spans="1:10" ht="12.75">
      <c r="A720" s="20"/>
      <c r="F720" s="71" t="s">
        <v>402</v>
      </c>
      <c r="J720" s="59"/>
    </row>
    <row r="721" spans="1:10" ht="12.75">
      <c r="A721" s="20"/>
      <c r="F721" s="71" t="s">
        <v>402</v>
      </c>
      <c r="J721" s="59"/>
    </row>
    <row r="722" spans="1:10" ht="12.75">
      <c r="A722" s="20"/>
      <c r="F722" s="71" t="s">
        <v>402</v>
      </c>
      <c r="J722" s="59"/>
    </row>
    <row r="723" spans="1:10" ht="12.75">
      <c r="A723" s="20"/>
      <c r="F723" s="71" t="s">
        <v>402</v>
      </c>
      <c r="J723" s="59"/>
    </row>
    <row r="724" spans="1:10" ht="12.75">
      <c r="A724" s="20"/>
      <c r="F724" s="71" t="s">
        <v>402</v>
      </c>
      <c r="J724" s="59"/>
    </row>
    <row r="725" spans="1:10" ht="12.75">
      <c r="A725" s="20"/>
      <c r="F725" s="71" t="s">
        <v>402</v>
      </c>
      <c r="J725" s="59"/>
    </row>
    <row r="726" spans="1:10" ht="12.75">
      <c r="A726" s="20"/>
      <c r="F726" s="71" t="s">
        <v>402</v>
      </c>
      <c r="J726" s="59"/>
    </row>
    <row r="727" spans="1:10" ht="12.75">
      <c r="A727" s="20"/>
      <c r="F727" s="71" t="s">
        <v>402</v>
      </c>
      <c r="J727" s="59"/>
    </row>
    <row r="728" spans="1:10" ht="12.75">
      <c r="A728" s="20"/>
      <c r="F728" s="71" t="s">
        <v>402</v>
      </c>
      <c r="J728" s="59"/>
    </row>
    <row r="729" spans="1:10" ht="12.75">
      <c r="A729" s="20"/>
      <c r="F729" s="71" t="s">
        <v>402</v>
      </c>
      <c r="J729" s="59"/>
    </row>
    <row r="730" spans="1:10" ht="12.75">
      <c r="A730" s="20"/>
      <c r="F730" s="71" t="s">
        <v>402</v>
      </c>
      <c r="J730" s="59"/>
    </row>
    <row r="731" spans="1:10" ht="12.75">
      <c r="A731" s="20"/>
      <c r="F731" s="71" t="s">
        <v>402</v>
      </c>
      <c r="J731" s="59"/>
    </row>
    <row r="732" spans="1:10" ht="12.75">
      <c r="A732" s="20"/>
      <c r="F732" s="71" t="s">
        <v>402</v>
      </c>
      <c r="J732" s="59"/>
    </row>
    <row r="733" spans="1:10" ht="12.75">
      <c r="A733" s="20"/>
      <c r="F733" s="71" t="s">
        <v>402</v>
      </c>
      <c r="J733" s="59"/>
    </row>
    <row r="734" spans="1:10" ht="12.75">
      <c r="A734" s="20"/>
      <c r="F734" s="71" t="s">
        <v>402</v>
      </c>
      <c r="J734" s="59"/>
    </row>
    <row r="735" spans="1:10" ht="12.75">
      <c r="A735" s="20"/>
      <c r="F735" s="71" t="s">
        <v>402</v>
      </c>
      <c r="J735" s="59"/>
    </row>
    <row r="736" spans="1:10" ht="12.75">
      <c r="A736" s="20"/>
      <c r="F736" s="71" t="s">
        <v>402</v>
      </c>
      <c r="J736" s="59"/>
    </row>
    <row r="737" spans="1:10" ht="12.75">
      <c r="A737" s="20"/>
      <c r="F737" s="71" t="s">
        <v>402</v>
      </c>
      <c r="J737" s="59"/>
    </row>
    <row r="738" spans="1:10" ht="12.75">
      <c r="A738" s="20"/>
      <c r="F738" s="71" t="s">
        <v>402</v>
      </c>
      <c r="J738" s="59"/>
    </row>
    <row r="739" spans="1:10" ht="12.75">
      <c r="A739" s="20"/>
      <c r="F739" s="71" t="s">
        <v>402</v>
      </c>
      <c r="J739" s="59"/>
    </row>
    <row r="740" spans="1:10" ht="12.75">
      <c r="A740" s="20"/>
      <c r="F740" s="71" t="s">
        <v>402</v>
      </c>
      <c r="J740" s="59"/>
    </row>
    <row r="741" spans="1:10" ht="12.75">
      <c r="A741" s="20"/>
      <c r="F741" s="71" t="s">
        <v>402</v>
      </c>
      <c r="J741" s="59"/>
    </row>
    <row r="742" spans="1:10" ht="12.75">
      <c r="A742" s="20"/>
      <c r="F742" s="71" t="s">
        <v>402</v>
      </c>
      <c r="J742" s="59"/>
    </row>
    <row r="743" spans="1:10" ht="12.75">
      <c r="A743" s="20"/>
      <c r="F743" s="71" t="s">
        <v>402</v>
      </c>
      <c r="J743" s="59"/>
    </row>
    <row r="744" spans="1:10" ht="12.75">
      <c r="A744" s="20"/>
      <c r="F744" s="71" t="s">
        <v>402</v>
      </c>
      <c r="J744" s="59"/>
    </row>
    <row r="745" spans="1:10" ht="12.75">
      <c r="A745" s="20"/>
      <c r="F745" s="71" t="s">
        <v>402</v>
      </c>
      <c r="J745" s="59"/>
    </row>
    <row r="746" spans="1:10" ht="12.75">
      <c r="A746" s="20"/>
      <c r="F746" s="71" t="s">
        <v>402</v>
      </c>
      <c r="J746" s="59"/>
    </row>
    <row r="747" spans="1:10" ht="12.75">
      <c r="A747" s="20"/>
      <c r="F747" s="71" t="s">
        <v>402</v>
      </c>
      <c r="J747" s="59"/>
    </row>
    <row r="748" spans="1:10" ht="12.75">
      <c r="A748" s="20"/>
      <c r="F748" s="71" t="s">
        <v>402</v>
      </c>
      <c r="J748" s="59"/>
    </row>
    <row r="749" spans="1:10" ht="12.75">
      <c r="A749" s="20"/>
      <c r="F749" s="71" t="s">
        <v>402</v>
      </c>
      <c r="J749" s="59"/>
    </row>
    <row r="750" spans="1:10" ht="12.75">
      <c r="A750" s="20"/>
      <c r="F750" s="71" t="s">
        <v>402</v>
      </c>
      <c r="J750" s="59"/>
    </row>
    <row r="751" spans="1:10" ht="12.75">
      <c r="A751" s="20"/>
      <c r="F751" s="71" t="s">
        <v>402</v>
      </c>
      <c r="J751" s="59"/>
    </row>
    <row r="752" spans="1:10" ht="12.75">
      <c r="A752" s="20"/>
      <c r="F752" s="71" t="s">
        <v>402</v>
      </c>
      <c r="J752" s="59"/>
    </row>
    <row r="753" spans="1:10" ht="12.75">
      <c r="A753" s="20"/>
      <c r="F753" s="71" t="s">
        <v>402</v>
      </c>
      <c r="J753" s="59"/>
    </row>
    <row r="754" spans="1:10" ht="12.75">
      <c r="A754" s="20"/>
      <c r="F754" s="71" t="s">
        <v>402</v>
      </c>
      <c r="J754" s="59"/>
    </row>
    <row r="755" spans="1:10" ht="12.75">
      <c r="A755" s="20"/>
      <c r="F755" s="71" t="s">
        <v>402</v>
      </c>
      <c r="J755" s="59"/>
    </row>
    <row r="756" spans="1:10" ht="12.75">
      <c r="A756" s="20"/>
      <c r="F756" s="71" t="s">
        <v>402</v>
      </c>
      <c r="J756" s="59"/>
    </row>
    <row r="757" spans="1:10" ht="12.75">
      <c r="A757" s="20"/>
      <c r="F757" s="71" t="s">
        <v>402</v>
      </c>
      <c r="J757" s="59"/>
    </row>
    <row r="758" spans="1:10" ht="12.75">
      <c r="A758" s="20"/>
      <c r="F758" s="71" t="s">
        <v>402</v>
      </c>
      <c r="J758" s="59"/>
    </row>
    <row r="759" spans="1:10" ht="12.75">
      <c r="A759" s="20"/>
      <c r="F759" s="71" t="s">
        <v>402</v>
      </c>
      <c r="J759" s="59"/>
    </row>
    <row r="760" spans="1:10" ht="12.75">
      <c r="A760" s="20"/>
      <c r="F760" s="71" t="s">
        <v>402</v>
      </c>
      <c r="J760" s="59"/>
    </row>
    <row r="761" spans="1:10" ht="12.75">
      <c r="A761" s="20"/>
      <c r="F761" s="71" t="s">
        <v>402</v>
      </c>
      <c r="J761" s="59"/>
    </row>
    <row r="762" spans="1:10" ht="12.75">
      <c r="A762" s="20"/>
      <c r="F762" s="71" t="s">
        <v>402</v>
      </c>
      <c r="J762" s="59"/>
    </row>
    <row r="763" spans="1:10" ht="12.75">
      <c r="A763" s="20"/>
      <c r="F763" s="71" t="s">
        <v>402</v>
      </c>
      <c r="J763" s="59"/>
    </row>
    <row r="764" spans="1:10" ht="12.75">
      <c r="A764" s="20"/>
      <c r="F764" s="71" t="s">
        <v>402</v>
      </c>
      <c r="J764" s="59"/>
    </row>
    <row r="765" spans="1:10" ht="12.75">
      <c r="A765" s="20"/>
      <c r="F765" s="71" t="s">
        <v>402</v>
      </c>
      <c r="J765" s="59"/>
    </row>
    <row r="766" spans="1:10" ht="12.75">
      <c r="A766" s="20"/>
      <c r="F766" s="71" t="s">
        <v>402</v>
      </c>
      <c r="J766" s="59"/>
    </row>
    <row r="767" spans="1:10" ht="12.75">
      <c r="A767" s="20"/>
      <c r="F767" s="71" t="s">
        <v>402</v>
      </c>
      <c r="J767" s="59"/>
    </row>
    <row r="768" spans="1:10" ht="12.75">
      <c r="A768" s="20"/>
      <c r="F768" s="71" t="s">
        <v>402</v>
      </c>
      <c r="J768" s="59"/>
    </row>
    <row r="769" spans="1:10" ht="12.75">
      <c r="A769" s="20"/>
      <c r="F769" s="71" t="s">
        <v>402</v>
      </c>
      <c r="J769" s="59"/>
    </row>
    <row r="770" spans="1:10" ht="12.75">
      <c r="A770" s="20"/>
      <c r="F770" s="71" t="s">
        <v>402</v>
      </c>
      <c r="J770" s="59"/>
    </row>
    <row r="771" spans="1:10" ht="12.75">
      <c r="A771" s="20"/>
      <c r="F771" s="71" t="s">
        <v>402</v>
      </c>
      <c r="J771" s="59"/>
    </row>
    <row r="772" spans="1:10" ht="12.75">
      <c r="A772" s="20"/>
      <c r="F772" s="71" t="s">
        <v>402</v>
      </c>
      <c r="J772" s="59"/>
    </row>
    <row r="773" spans="1:10" ht="12.75">
      <c r="A773" s="20"/>
      <c r="F773" s="71" t="s">
        <v>402</v>
      </c>
      <c r="J773" s="59"/>
    </row>
    <row r="774" spans="1:10" ht="12.75">
      <c r="A774" s="20"/>
      <c r="F774" s="71" t="s">
        <v>402</v>
      </c>
      <c r="J774" s="59"/>
    </row>
    <row r="775" spans="1:10" ht="12.75">
      <c r="A775" s="20"/>
      <c r="F775" s="71" t="s">
        <v>402</v>
      </c>
      <c r="J775" s="59"/>
    </row>
    <row r="776" spans="1:10" ht="12.75">
      <c r="A776" s="20"/>
      <c r="F776" s="71" t="s">
        <v>402</v>
      </c>
      <c r="J776" s="59"/>
    </row>
    <row r="777" spans="1:10" ht="12.75">
      <c r="A777" s="20"/>
      <c r="F777" s="71" t="s">
        <v>402</v>
      </c>
      <c r="J777" s="59"/>
    </row>
    <row r="778" spans="1:10" ht="12.75">
      <c r="A778" s="20"/>
      <c r="F778" s="71" t="s">
        <v>402</v>
      </c>
      <c r="J778" s="59"/>
    </row>
    <row r="779" spans="1:10" ht="12.75">
      <c r="A779" s="20"/>
      <c r="F779" s="71" t="s">
        <v>402</v>
      </c>
      <c r="J779" s="59"/>
    </row>
    <row r="780" spans="1:10" ht="12.75">
      <c r="A780" s="20"/>
      <c r="F780" s="71" t="s">
        <v>402</v>
      </c>
      <c r="J780" s="59"/>
    </row>
    <row r="781" spans="1:10" ht="12.75">
      <c r="A781" s="20"/>
      <c r="F781" s="71" t="s">
        <v>402</v>
      </c>
      <c r="J781" s="59"/>
    </row>
    <row r="782" spans="1:10" ht="12.75">
      <c r="A782" s="20"/>
      <c r="F782" s="71" t="s">
        <v>402</v>
      </c>
      <c r="J782" s="59"/>
    </row>
    <row r="783" spans="1:10" ht="12.75">
      <c r="A783" s="20"/>
      <c r="F783" s="71" t="s">
        <v>402</v>
      </c>
      <c r="J783" s="59"/>
    </row>
    <row r="784" spans="1:10" ht="12.75">
      <c r="A784" s="20"/>
      <c r="F784" s="71" t="s">
        <v>402</v>
      </c>
      <c r="J784" s="59"/>
    </row>
    <row r="785" spans="1:10" ht="12.75">
      <c r="A785" s="20"/>
      <c r="F785" s="71" t="s">
        <v>402</v>
      </c>
      <c r="J785" s="59"/>
    </row>
    <row r="786" spans="1:10" ht="12.75">
      <c r="A786" s="20"/>
      <c r="F786" s="71" t="s">
        <v>402</v>
      </c>
      <c r="J786" s="59"/>
    </row>
    <row r="787" spans="1:10" ht="12.75">
      <c r="A787" s="20"/>
      <c r="F787" s="71" t="s">
        <v>402</v>
      </c>
      <c r="J787" s="59"/>
    </row>
    <row r="788" spans="1:10" ht="12.75">
      <c r="A788" s="20"/>
      <c r="F788" s="71" t="s">
        <v>402</v>
      </c>
      <c r="J788" s="59"/>
    </row>
    <row r="789" spans="1:10" ht="12.75">
      <c r="A789" s="20"/>
      <c r="F789" s="71" t="s">
        <v>402</v>
      </c>
      <c r="J789" s="59"/>
    </row>
    <row r="790" spans="1:10" ht="12.75">
      <c r="A790" s="20"/>
      <c r="F790" s="71" t="s">
        <v>402</v>
      </c>
      <c r="J790" s="59"/>
    </row>
    <row r="791" spans="1:10" ht="12.75">
      <c r="A791" s="20"/>
      <c r="F791" s="71" t="s">
        <v>402</v>
      </c>
      <c r="J791" s="59"/>
    </row>
    <row r="792" spans="1:10" ht="12.75">
      <c r="A792" s="20"/>
      <c r="F792" s="71" t="s">
        <v>402</v>
      </c>
      <c r="J792" s="59"/>
    </row>
    <row r="793" spans="1:10" ht="12.75">
      <c r="A793" s="20"/>
      <c r="F793" s="71" t="s">
        <v>402</v>
      </c>
      <c r="J793" s="59"/>
    </row>
    <row r="794" spans="1:10" ht="12.75">
      <c r="A794" s="20"/>
      <c r="F794" s="71" t="s">
        <v>402</v>
      </c>
      <c r="J794" s="59"/>
    </row>
    <row r="795" spans="1:10" ht="12.75">
      <c r="A795" s="20"/>
      <c r="F795" s="71" t="s">
        <v>402</v>
      </c>
      <c r="J795" s="59"/>
    </row>
    <row r="796" spans="1:10" ht="12.75">
      <c r="A796" s="20"/>
      <c r="F796" s="71" t="s">
        <v>402</v>
      </c>
      <c r="J796" s="59"/>
    </row>
    <row r="797" spans="1:10" ht="12.75">
      <c r="A797" s="20"/>
      <c r="F797" s="71" t="s">
        <v>402</v>
      </c>
      <c r="J797" s="59"/>
    </row>
    <row r="798" spans="1:10" ht="12.75">
      <c r="A798" s="20"/>
      <c r="F798" s="71" t="s">
        <v>402</v>
      </c>
      <c r="J798" s="59"/>
    </row>
    <row r="799" spans="1:10" ht="12.75">
      <c r="A799" s="20"/>
      <c r="F799" s="71" t="s">
        <v>402</v>
      </c>
      <c r="J799" s="59"/>
    </row>
    <row r="800" spans="1:10" ht="12.75">
      <c r="A800" s="20"/>
      <c r="F800" s="71" t="s">
        <v>402</v>
      </c>
      <c r="J800" s="59"/>
    </row>
    <row r="801" spans="1:10" ht="12.75">
      <c r="A801" s="20"/>
      <c r="F801" s="71" t="s">
        <v>402</v>
      </c>
      <c r="J801" s="59"/>
    </row>
    <row r="802" spans="1:10" ht="12.75">
      <c r="A802" s="20"/>
      <c r="F802" s="71" t="s">
        <v>402</v>
      </c>
      <c r="J802" s="59"/>
    </row>
    <row r="803" spans="1:10" ht="12.75">
      <c r="A803" s="20"/>
      <c r="F803" s="71" t="s">
        <v>402</v>
      </c>
      <c r="J803" s="59"/>
    </row>
    <row r="804" spans="1:10" ht="12.75">
      <c r="A804" s="20"/>
      <c r="F804" s="71" t="s">
        <v>402</v>
      </c>
      <c r="J804" s="59"/>
    </row>
    <row r="805" spans="1:10" ht="12.75">
      <c r="A805" s="20"/>
      <c r="F805" s="71" t="s">
        <v>402</v>
      </c>
      <c r="J805" s="59"/>
    </row>
    <row r="806" spans="1:10" ht="12.75">
      <c r="A806" s="20"/>
      <c r="F806" s="71" t="s">
        <v>402</v>
      </c>
      <c r="J806" s="59"/>
    </row>
    <row r="807" spans="1:10" ht="12.75">
      <c r="A807" s="20"/>
      <c r="F807" s="71" t="s">
        <v>402</v>
      </c>
      <c r="J807" s="59"/>
    </row>
    <row r="808" spans="1:10" ht="12.75">
      <c r="A808" s="20"/>
      <c r="F808" s="71" t="s">
        <v>402</v>
      </c>
      <c r="J808" s="59"/>
    </row>
    <row r="809" spans="1:10" ht="12.75">
      <c r="A809" s="20"/>
      <c r="F809" s="71" t="s">
        <v>402</v>
      </c>
      <c r="J809" s="59"/>
    </row>
    <row r="810" spans="1:10" ht="12.75">
      <c r="A810" s="20"/>
      <c r="F810" s="71" t="s">
        <v>402</v>
      </c>
      <c r="J810" s="59"/>
    </row>
    <row r="811" spans="1:10" ht="12.75">
      <c r="A811" s="20"/>
      <c r="F811" s="71" t="s">
        <v>402</v>
      </c>
      <c r="J811" s="59"/>
    </row>
    <row r="812" spans="1:10" ht="12.75">
      <c r="A812" s="20"/>
      <c r="F812" s="71" t="s">
        <v>402</v>
      </c>
      <c r="J812" s="59"/>
    </row>
    <row r="813" spans="1:10" ht="12.75">
      <c r="A813" s="20"/>
      <c r="F813" s="71" t="s">
        <v>402</v>
      </c>
      <c r="J813" s="59"/>
    </row>
    <row r="814" spans="1:10" ht="12.75">
      <c r="A814" s="20"/>
      <c r="F814" s="71" t="s">
        <v>402</v>
      </c>
      <c r="J814" s="59"/>
    </row>
    <row r="815" spans="1:10" ht="12.75">
      <c r="A815" s="20"/>
      <c r="F815" s="71" t="s">
        <v>402</v>
      </c>
      <c r="J815" s="59"/>
    </row>
    <row r="816" spans="1:10" ht="12.75">
      <c r="A816" s="20"/>
      <c r="F816" s="71" t="s">
        <v>402</v>
      </c>
      <c r="J816" s="59"/>
    </row>
    <row r="817" spans="1:10" ht="12.75">
      <c r="A817" s="20"/>
      <c r="F817" s="71" t="s">
        <v>402</v>
      </c>
      <c r="J817" s="59"/>
    </row>
    <row r="818" spans="1:10" ht="12.75">
      <c r="A818" s="20"/>
      <c r="F818" s="71" t="s">
        <v>402</v>
      </c>
      <c r="J818" s="59"/>
    </row>
    <row r="819" spans="1:10" ht="12.75">
      <c r="A819" s="20"/>
      <c r="F819" s="71" t="s">
        <v>402</v>
      </c>
      <c r="J819" s="59"/>
    </row>
    <row r="820" spans="1:10" ht="12.75">
      <c r="A820" s="20"/>
      <c r="F820" s="71" t="s">
        <v>402</v>
      </c>
      <c r="J820" s="59"/>
    </row>
    <row r="821" spans="1:10" ht="12.75">
      <c r="A821" s="20"/>
      <c r="F821" s="71" t="s">
        <v>402</v>
      </c>
      <c r="J821" s="59"/>
    </row>
    <row r="822" spans="1:10" ht="12.75">
      <c r="A822" s="20"/>
      <c r="F822" s="71" t="s">
        <v>402</v>
      </c>
      <c r="J822" s="59"/>
    </row>
    <row r="823" spans="1:10" ht="12.75">
      <c r="A823" s="20"/>
      <c r="F823" s="71" t="s">
        <v>402</v>
      </c>
      <c r="J823" s="59"/>
    </row>
    <row r="824" spans="1:10" ht="12.75">
      <c r="A824" s="20"/>
      <c r="F824" s="71" t="s">
        <v>402</v>
      </c>
      <c r="J824" s="59"/>
    </row>
    <row r="825" spans="1:10" ht="12.75">
      <c r="A825" s="20"/>
      <c r="F825" s="71" t="s">
        <v>402</v>
      </c>
      <c r="J825" s="59"/>
    </row>
    <row r="826" spans="1:10" ht="12.75">
      <c r="A826" s="20"/>
      <c r="F826" s="71" t="s">
        <v>402</v>
      </c>
      <c r="J826" s="59"/>
    </row>
    <row r="827" spans="1:10" ht="12.75">
      <c r="A827" s="20"/>
      <c r="F827" s="71" t="s">
        <v>402</v>
      </c>
      <c r="J827" s="59"/>
    </row>
    <row r="828" spans="1:10" ht="12.75">
      <c r="A828" s="20"/>
      <c r="F828" s="71" t="s">
        <v>402</v>
      </c>
      <c r="J828" s="59"/>
    </row>
    <row r="829" spans="1:10" ht="12.75">
      <c r="A829" s="20"/>
      <c r="F829" s="71" t="s">
        <v>402</v>
      </c>
      <c r="J829" s="59"/>
    </row>
    <row r="830" spans="1:10" ht="12.75">
      <c r="A830" s="20"/>
      <c r="F830" s="71" t="s">
        <v>402</v>
      </c>
      <c r="J830" s="59"/>
    </row>
    <row r="831" spans="1:10" ht="12.75">
      <c r="A831" s="20"/>
      <c r="F831" s="71" t="s">
        <v>402</v>
      </c>
      <c r="J831" s="59"/>
    </row>
    <row r="832" spans="1:10" ht="12.75">
      <c r="A832" s="20"/>
      <c r="F832" s="71" t="s">
        <v>402</v>
      </c>
      <c r="J832" s="59"/>
    </row>
    <row r="833" spans="1:10" ht="12.75">
      <c r="A833" s="20"/>
      <c r="F833" s="71" t="s">
        <v>402</v>
      </c>
      <c r="J833" s="59"/>
    </row>
    <row r="834" spans="1:10" ht="12.75">
      <c r="A834" s="20"/>
      <c r="F834" s="71" t="s">
        <v>402</v>
      </c>
      <c r="J834" s="59"/>
    </row>
    <row r="835" spans="1:10" ht="12.75">
      <c r="A835" s="20"/>
      <c r="F835" s="71" t="s">
        <v>402</v>
      </c>
      <c r="J835" s="59"/>
    </row>
    <row r="836" spans="1:10" ht="12.75">
      <c r="A836" s="20"/>
      <c r="F836" s="71" t="s">
        <v>402</v>
      </c>
      <c r="J836" s="59"/>
    </row>
    <row r="837" spans="1:10" ht="12.75">
      <c r="A837" s="20"/>
      <c r="F837" s="71" t="s">
        <v>402</v>
      </c>
      <c r="J837" s="59"/>
    </row>
    <row r="838" spans="1:10" ht="12.75">
      <c r="A838" s="20"/>
      <c r="F838" s="71" t="s">
        <v>402</v>
      </c>
      <c r="J838" s="59"/>
    </row>
    <row r="839" spans="1:10" ht="12.75">
      <c r="A839" s="20"/>
      <c r="F839" s="71" t="s">
        <v>402</v>
      </c>
      <c r="J839" s="59"/>
    </row>
    <row r="840" spans="1:10" ht="12.75">
      <c r="A840" s="20"/>
      <c r="F840" s="71" t="s">
        <v>402</v>
      </c>
      <c r="J840" s="59"/>
    </row>
    <row r="841" spans="1:10" ht="12.75">
      <c r="A841" s="20"/>
      <c r="F841" s="71" t="s">
        <v>402</v>
      </c>
      <c r="J841" s="59"/>
    </row>
    <row r="842" spans="1:10" ht="12.75">
      <c r="A842" s="20"/>
      <c r="F842" s="71" t="s">
        <v>402</v>
      </c>
      <c r="J842" s="59"/>
    </row>
    <row r="843" spans="1:10" ht="12.75">
      <c r="A843" s="20"/>
      <c r="F843" s="71" t="s">
        <v>402</v>
      </c>
      <c r="J843" s="59"/>
    </row>
    <row r="844" spans="1:10" ht="12.75">
      <c r="A844" s="20"/>
      <c r="F844" s="71" t="s">
        <v>402</v>
      </c>
      <c r="J844" s="59"/>
    </row>
    <row r="845" spans="1:10" ht="12.75">
      <c r="A845" s="20"/>
      <c r="F845" s="71" t="s">
        <v>402</v>
      </c>
      <c r="J845" s="59"/>
    </row>
    <row r="846" spans="1:10" ht="12.75">
      <c r="A846" s="20"/>
      <c r="F846" s="71" t="s">
        <v>402</v>
      </c>
      <c r="J846" s="59"/>
    </row>
    <row r="847" spans="1:10" ht="12.75">
      <c r="A847" s="20"/>
      <c r="F847" s="71" t="s">
        <v>402</v>
      </c>
      <c r="J847" s="59"/>
    </row>
    <row r="848" spans="1:10" ht="12.75">
      <c r="A848" s="20"/>
      <c r="F848" s="71" t="s">
        <v>402</v>
      </c>
      <c r="J848" s="59"/>
    </row>
    <row r="849" spans="1:10" ht="12.75">
      <c r="A849" s="20"/>
      <c r="F849" s="71" t="s">
        <v>402</v>
      </c>
      <c r="J849" s="59"/>
    </row>
    <row r="850" spans="1:10" ht="12.75">
      <c r="A850" s="20"/>
      <c r="F850" s="71" t="s">
        <v>402</v>
      </c>
      <c r="J850" s="59"/>
    </row>
    <row r="851" spans="1:10" ht="12.75">
      <c r="A851" s="20"/>
      <c r="F851" s="71" t="s">
        <v>402</v>
      </c>
      <c r="J851" s="59"/>
    </row>
    <row r="852" spans="1:10" ht="12.75">
      <c r="A852" s="20"/>
      <c r="F852" s="71" t="s">
        <v>402</v>
      </c>
      <c r="J852" s="59"/>
    </row>
    <row r="853" spans="1:10" ht="12.75">
      <c r="A853" s="20"/>
      <c r="F853" s="71" t="s">
        <v>402</v>
      </c>
      <c r="J853" s="59"/>
    </row>
    <row r="854" spans="1:10" ht="12.75">
      <c r="A854" s="20"/>
      <c r="F854" s="71" t="s">
        <v>402</v>
      </c>
      <c r="J854" s="59"/>
    </row>
    <row r="855" spans="1:10" ht="12.75">
      <c r="A855" s="20"/>
      <c r="F855" s="71" t="s">
        <v>402</v>
      </c>
      <c r="J855" s="59"/>
    </row>
    <row r="856" spans="1:10" ht="12.75">
      <c r="A856" s="20"/>
      <c r="F856" s="71" t="s">
        <v>402</v>
      </c>
      <c r="J856" s="59"/>
    </row>
    <row r="857" spans="1:10" ht="12.75">
      <c r="A857" s="20"/>
      <c r="F857" s="71" t="s">
        <v>402</v>
      </c>
      <c r="J857" s="59"/>
    </row>
    <row r="858" spans="1:10" ht="12.75">
      <c r="A858" s="20"/>
      <c r="F858" s="71" t="s">
        <v>402</v>
      </c>
      <c r="J858" s="59"/>
    </row>
    <row r="859" spans="1:10" ht="12.75">
      <c r="A859" s="20"/>
      <c r="F859" s="71" t="s">
        <v>402</v>
      </c>
      <c r="J859" s="59"/>
    </row>
    <row r="860" spans="1:10" ht="12.75">
      <c r="A860" s="20"/>
      <c r="F860" s="71" t="s">
        <v>402</v>
      </c>
      <c r="J860" s="59"/>
    </row>
    <row r="861" spans="1:10" ht="12.75">
      <c r="A861" s="20"/>
      <c r="F861" s="71" t="s">
        <v>402</v>
      </c>
      <c r="J861" s="59"/>
    </row>
    <row r="862" spans="1:10" ht="12.75">
      <c r="A862" s="20"/>
      <c r="F862" s="71" t="s">
        <v>402</v>
      </c>
      <c r="J862" s="59"/>
    </row>
    <row r="863" spans="1:10" ht="12.75">
      <c r="A863" s="20"/>
      <c r="F863" s="71" t="s">
        <v>402</v>
      </c>
      <c r="J863" s="59"/>
    </row>
    <row r="864" spans="1:10" ht="12.75">
      <c r="A864" s="20"/>
      <c r="F864" s="71" t="s">
        <v>402</v>
      </c>
      <c r="J864" s="59"/>
    </row>
    <row r="865" spans="1:10" ht="12.75">
      <c r="A865" s="20"/>
      <c r="F865" s="71" t="s">
        <v>402</v>
      </c>
      <c r="J865" s="59"/>
    </row>
    <row r="866" spans="1:10" ht="12.75">
      <c r="A866" s="20"/>
      <c r="F866" s="71" t="s">
        <v>402</v>
      </c>
      <c r="J866" s="59"/>
    </row>
    <row r="867" spans="1:10" ht="12.75">
      <c r="A867" s="20"/>
      <c r="F867" s="71" t="s">
        <v>402</v>
      </c>
      <c r="J867" s="59"/>
    </row>
    <row r="868" spans="1:10" ht="12.75">
      <c r="A868" s="20"/>
      <c r="F868" s="71" t="s">
        <v>402</v>
      </c>
      <c r="J868" s="59"/>
    </row>
    <row r="869" spans="1:10" ht="12.75">
      <c r="A869" s="20"/>
      <c r="F869" s="71" t="s">
        <v>402</v>
      </c>
      <c r="J869" s="59"/>
    </row>
    <row r="870" spans="1:10" ht="12.75">
      <c r="A870" s="20"/>
      <c r="F870" s="71" t="s">
        <v>402</v>
      </c>
      <c r="J870" s="59"/>
    </row>
    <row r="871" spans="1:10" ht="12.75">
      <c r="A871" s="20"/>
      <c r="F871" s="71" t="s">
        <v>402</v>
      </c>
      <c r="J871" s="59"/>
    </row>
    <row r="872" spans="1:10" ht="12.75">
      <c r="A872" s="20"/>
      <c r="F872" s="71" t="s">
        <v>402</v>
      </c>
      <c r="J872" s="59"/>
    </row>
    <row r="873" spans="1:10" ht="12.75">
      <c r="A873" s="20"/>
      <c r="F873" s="71" t="s">
        <v>402</v>
      </c>
      <c r="J873" s="59"/>
    </row>
    <row r="874" spans="1:10" ht="12.75">
      <c r="A874" s="20"/>
      <c r="F874" s="71" t="s">
        <v>402</v>
      </c>
      <c r="J874" s="59"/>
    </row>
    <row r="875" spans="1:10" ht="12.75">
      <c r="A875" s="20"/>
      <c r="F875" s="71" t="s">
        <v>402</v>
      </c>
      <c r="J875" s="59"/>
    </row>
    <row r="876" spans="1:10" ht="12.75">
      <c r="A876" s="20"/>
      <c r="F876" s="71" t="s">
        <v>402</v>
      </c>
      <c r="J876" s="59"/>
    </row>
    <row r="877" spans="1:10" ht="12.75">
      <c r="A877" s="20"/>
      <c r="F877" s="71" t="s">
        <v>402</v>
      </c>
      <c r="J877" s="59"/>
    </row>
    <row r="878" spans="1:10" ht="12.75">
      <c r="A878" s="20"/>
      <c r="F878" s="71" t="s">
        <v>402</v>
      </c>
      <c r="J878" s="59"/>
    </row>
    <row r="879" spans="1:10" ht="12.75">
      <c r="A879" s="20"/>
      <c r="F879" s="71" t="s">
        <v>402</v>
      </c>
      <c r="J879" s="59"/>
    </row>
    <row r="880" spans="1:10" ht="12.75">
      <c r="A880" s="20"/>
      <c r="F880" s="71" t="s">
        <v>402</v>
      </c>
      <c r="J880" s="59"/>
    </row>
    <row r="881" spans="1:10" ht="12.75">
      <c r="A881" s="20"/>
      <c r="F881" s="71" t="s">
        <v>402</v>
      </c>
      <c r="J881" s="59"/>
    </row>
    <row r="882" spans="1:10" ht="12.75">
      <c r="A882" s="20"/>
      <c r="F882" s="71" t="s">
        <v>402</v>
      </c>
      <c r="J882" s="59"/>
    </row>
    <row r="883" spans="1:10" ht="12.75">
      <c r="A883" s="20"/>
      <c r="F883" s="71" t="s">
        <v>402</v>
      </c>
      <c r="J883" s="59"/>
    </row>
    <row r="884" spans="1:10" ht="12.75">
      <c r="A884" s="20"/>
      <c r="F884" s="71" t="s">
        <v>402</v>
      </c>
      <c r="J884" s="59"/>
    </row>
    <row r="885" spans="1:10" ht="12.75">
      <c r="A885" s="20"/>
      <c r="F885" s="71" t="s">
        <v>402</v>
      </c>
      <c r="J885" s="59"/>
    </row>
    <row r="886" spans="1:10" ht="12.75">
      <c r="A886" s="20"/>
      <c r="F886" s="71" t="s">
        <v>402</v>
      </c>
      <c r="J886" s="59"/>
    </row>
    <row r="887" spans="1:10" ht="12.75">
      <c r="A887" s="20"/>
      <c r="F887" s="71" t="s">
        <v>402</v>
      </c>
      <c r="J887" s="59"/>
    </row>
    <row r="888" spans="1:10" ht="12.75">
      <c r="A888" s="20"/>
      <c r="F888" s="71" t="s">
        <v>402</v>
      </c>
      <c r="J888" s="59"/>
    </row>
    <row r="889" spans="1:10" ht="12.75">
      <c r="A889" s="20"/>
      <c r="F889" s="71" t="s">
        <v>402</v>
      </c>
      <c r="J889" s="59"/>
    </row>
    <row r="890" spans="1:10" ht="12.75">
      <c r="A890" s="20"/>
      <c r="F890" s="71" t="s">
        <v>402</v>
      </c>
      <c r="J890" s="59"/>
    </row>
    <row r="891" spans="1:10" ht="12.75">
      <c r="A891" s="20"/>
      <c r="F891" s="71" t="s">
        <v>402</v>
      </c>
      <c r="J891" s="59"/>
    </row>
    <row r="892" spans="1:10" ht="12.75">
      <c r="A892" s="20"/>
      <c r="F892" s="71" t="s">
        <v>402</v>
      </c>
      <c r="J892" s="59"/>
    </row>
    <row r="893" spans="1:10" ht="12.75">
      <c r="A893" s="20"/>
      <c r="F893" s="71" t="s">
        <v>402</v>
      </c>
      <c r="J893" s="59"/>
    </row>
    <row r="894" spans="1:10" ht="12.75">
      <c r="A894" s="20"/>
      <c r="F894" s="71" t="s">
        <v>402</v>
      </c>
      <c r="J894" s="59"/>
    </row>
    <row r="895" spans="1:10" ht="12.75">
      <c r="A895" s="20"/>
      <c r="F895" s="71" t="s">
        <v>402</v>
      </c>
      <c r="J895" s="59"/>
    </row>
    <row r="896" spans="1:10" ht="12.75">
      <c r="A896" s="20"/>
      <c r="F896" s="71" t="s">
        <v>402</v>
      </c>
      <c r="J896" s="59"/>
    </row>
    <row r="897" spans="1:10" ht="12.75">
      <c r="A897" s="20"/>
      <c r="F897" s="71" t="s">
        <v>402</v>
      </c>
      <c r="J897" s="59"/>
    </row>
    <row r="898" spans="1:10" ht="12.75">
      <c r="A898" s="20"/>
      <c r="F898" s="71" t="s">
        <v>402</v>
      </c>
      <c r="J898" s="59"/>
    </row>
    <row r="899" spans="1:10" ht="12.75">
      <c r="A899" s="20"/>
      <c r="F899" s="71" t="s">
        <v>402</v>
      </c>
      <c r="J899" s="59"/>
    </row>
    <row r="900" spans="1:10" ht="12.75">
      <c r="A900" s="20"/>
      <c r="F900" s="71" t="s">
        <v>402</v>
      </c>
      <c r="J900" s="59"/>
    </row>
    <row r="901" spans="1:10" ht="12.75">
      <c r="A901" s="20"/>
      <c r="F901" s="71" t="s">
        <v>402</v>
      </c>
      <c r="J901" s="59"/>
    </row>
    <row r="902" spans="1:10" ht="12.75">
      <c r="A902" s="20"/>
      <c r="F902" s="71" t="s">
        <v>402</v>
      </c>
      <c r="J902" s="59"/>
    </row>
    <row r="903" spans="1:10" ht="12.75">
      <c r="A903" s="20"/>
      <c r="F903" s="71" t="s">
        <v>402</v>
      </c>
      <c r="J903" s="59"/>
    </row>
    <row r="904" spans="1:10" ht="12.75">
      <c r="A904" s="20"/>
      <c r="F904" s="71" t="s">
        <v>402</v>
      </c>
      <c r="J904" s="59"/>
    </row>
    <row r="905" spans="1:10" ht="12.75">
      <c r="A905" s="20"/>
      <c r="F905" s="71" t="s">
        <v>402</v>
      </c>
      <c r="J905" s="59"/>
    </row>
    <row r="906" spans="1:10" ht="12.75">
      <c r="A906" s="20"/>
      <c r="F906" s="71" t="s">
        <v>402</v>
      </c>
      <c r="J906" s="59"/>
    </row>
    <row r="907" spans="1:10" ht="12.75">
      <c r="A907" s="20"/>
      <c r="F907" s="71" t="s">
        <v>402</v>
      </c>
      <c r="J907" s="59"/>
    </row>
    <row r="908" spans="1:10" ht="12.75">
      <c r="A908" s="20"/>
      <c r="F908" s="71" t="s">
        <v>402</v>
      </c>
      <c r="J908" s="59"/>
    </row>
    <row r="909" spans="1:10" ht="12.75">
      <c r="A909" s="20"/>
      <c r="F909" s="71" t="s">
        <v>402</v>
      </c>
      <c r="J909" s="59"/>
    </row>
    <row r="910" spans="1:10" ht="12.75">
      <c r="A910" s="20"/>
      <c r="F910" s="71" t="s">
        <v>402</v>
      </c>
      <c r="J910" s="59"/>
    </row>
    <row r="911" spans="1:10" ht="12.75">
      <c r="A911" s="20"/>
      <c r="F911" s="71" t="s">
        <v>402</v>
      </c>
      <c r="J911" s="59"/>
    </row>
    <row r="912" spans="1:10" ht="12.75">
      <c r="A912" s="20"/>
      <c r="F912" s="71" t="s">
        <v>402</v>
      </c>
      <c r="J912" s="59"/>
    </row>
    <row r="913" spans="1:10" ht="12.75">
      <c r="A913" s="20"/>
      <c r="F913" s="71" t="s">
        <v>402</v>
      </c>
      <c r="J913" s="59"/>
    </row>
    <row r="914" spans="1:10" ht="12.75">
      <c r="A914" s="20"/>
      <c r="F914" s="71" t="s">
        <v>402</v>
      </c>
      <c r="J914" s="59"/>
    </row>
    <row r="915" spans="1:10" ht="12.75">
      <c r="A915" s="20"/>
      <c r="F915" s="71" t="s">
        <v>402</v>
      </c>
      <c r="J915" s="59"/>
    </row>
    <row r="916" spans="1:10" ht="12.75">
      <c r="A916" s="20"/>
      <c r="F916" s="71" t="s">
        <v>402</v>
      </c>
      <c r="J916" s="59"/>
    </row>
    <row r="917" spans="1:10" ht="12.75">
      <c r="A917" s="20"/>
      <c r="F917" s="71" t="s">
        <v>402</v>
      </c>
      <c r="J917" s="59"/>
    </row>
    <row r="918" spans="1:10" ht="12.75">
      <c r="A918" s="20"/>
      <c r="F918" s="71" t="s">
        <v>402</v>
      </c>
      <c r="J918" s="59"/>
    </row>
    <row r="919" spans="1:10" ht="12.75">
      <c r="A919" s="20"/>
      <c r="F919" s="71" t="s">
        <v>402</v>
      </c>
      <c r="J919" s="59"/>
    </row>
    <row r="920" spans="1:10" ht="12.75">
      <c r="A920" s="20"/>
      <c r="F920" s="71" t="s">
        <v>402</v>
      </c>
      <c r="J920" s="59"/>
    </row>
    <row r="921" spans="1:10" ht="12.75">
      <c r="A921" s="20"/>
      <c r="F921" s="71" t="s">
        <v>402</v>
      </c>
      <c r="J921" s="59"/>
    </row>
    <row r="922" spans="1:10" ht="12.75">
      <c r="A922" s="20"/>
      <c r="F922" s="71" t="s">
        <v>402</v>
      </c>
      <c r="J922" s="59"/>
    </row>
    <row r="923" spans="1:10" ht="12.75">
      <c r="A923" s="20"/>
      <c r="F923" s="71" t="s">
        <v>402</v>
      </c>
      <c r="J923" s="59"/>
    </row>
    <row r="924" spans="1:10" ht="12.75">
      <c r="A924" s="20"/>
      <c r="F924" s="71" t="s">
        <v>402</v>
      </c>
      <c r="J924" s="59"/>
    </row>
    <row r="925" spans="1:10" ht="12.75">
      <c r="A925" s="20"/>
      <c r="F925" s="71" t="s">
        <v>402</v>
      </c>
      <c r="J925" s="59"/>
    </row>
    <row r="926" spans="1:10" ht="12.75">
      <c r="A926" s="20"/>
      <c r="F926" s="71" t="s">
        <v>402</v>
      </c>
      <c r="J926" s="59"/>
    </row>
    <row r="927" spans="1:10" ht="12.75">
      <c r="A927" s="20"/>
      <c r="F927" s="71" t="s">
        <v>402</v>
      </c>
      <c r="J927" s="59"/>
    </row>
    <row r="928" spans="1:10" ht="12.75">
      <c r="A928" s="20"/>
      <c r="F928" s="71" t="s">
        <v>402</v>
      </c>
      <c r="J928" s="59"/>
    </row>
    <row r="929" spans="1:10" ht="12.75">
      <c r="A929" s="20"/>
      <c r="F929" s="71" t="s">
        <v>402</v>
      </c>
      <c r="J929" s="59"/>
    </row>
    <row r="930" spans="1:10" ht="12.75">
      <c r="A930" s="20"/>
      <c r="F930" s="71" t="s">
        <v>402</v>
      </c>
      <c r="J930" s="59"/>
    </row>
    <row r="931" spans="1:10" ht="12.75">
      <c r="A931" s="20"/>
      <c r="F931" s="71" t="s">
        <v>402</v>
      </c>
      <c r="J931" s="59"/>
    </row>
    <row r="932" spans="1:10" ht="12.75">
      <c r="A932" s="20"/>
      <c r="F932" s="71" t="s">
        <v>402</v>
      </c>
      <c r="J932" s="59"/>
    </row>
    <row r="933" spans="1:10" ht="12.75">
      <c r="A933" s="20"/>
      <c r="F933" s="71" t="s">
        <v>402</v>
      </c>
      <c r="J933" s="59"/>
    </row>
    <row r="934" spans="1:10" ht="12.75">
      <c r="A934" s="20"/>
      <c r="F934" s="71" t="s">
        <v>402</v>
      </c>
      <c r="J934" s="59"/>
    </row>
    <row r="935" spans="1:10" ht="12.75">
      <c r="A935" s="20"/>
      <c r="F935" s="71" t="s">
        <v>402</v>
      </c>
      <c r="J935" s="59"/>
    </row>
    <row r="936" spans="1:10" ht="12.75">
      <c r="A936" s="20"/>
      <c r="F936" s="71" t="s">
        <v>402</v>
      </c>
      <c r="J936" s="59"/>
    </row>
    <row r="937" spans="1:10" ht="12.75">
      <c r="A937" s="20"/>
      <c r="F937" s="71" t="s">
        <v>402</v>
      </c>
      <c r="J937" s="59"/>
    </row>
    <row r="938" spans="1:10" ht="12.75">
      <c r="A938" s="20"/>
      <c r="F938" s="71" t="s">
        <v>402</v>
      </c>
      <c r="J938" s="59"/>
    </row>
    <row r="939" spans="1:10" ht="12.75">
      <c r="A939" s="20"/>
      <c r="F939" s="71" t="s">
        <v>402</v>
      </c>
      <c r="J939" s="59"/>
    </row>
    <row r="940" spans="1:10" ht="12.75">
      <c r="A940" s="20"/>
      <c r="F940" s="71" t="s">
        <v>402</v>
      </c>
      <c r="J940" s="59"/>
    </row>
    <row r="941" spans="1:10" ht="12.75">
      <c r="A941" s="20"/>
      <c r="F941" s="71" t="s">
        <v>402</v>
      </c>
      <c r="J941" s="59"/>
    </row>
    <row r="942" spans="1:10" ht="12.75">
      <c r="A942" s="20"/>
      <c r="F942" s="71" t="s">
        <v>402</v>
      </c>
      <c r="J942" s="59"/>
    </row>
    <row r="943" spans="1:10" ht="12.75">
      <c r="A943" s="20"/>
      <c r="F943" s="71" t="s">
        <v>402</v>
      </c>
      <c r="J943" s="59"/>
    </row>
    <row r="944" spans="1:10" ht="12.75">
      <c r="A944" s="20"/>
      <c r="F944" s="71" t="s">
        <v>402</v>
      </c>
      <c r="J944" s="59"/>
    </row>
    <row r="945" spans="1:10" ht="12.75">
      <c r="A945" s="20"/>
      <c r="F945" s="71" t="s">
        <v>402</v>
      </c>
      <c r="J945" s="59"/>
    </row>
    <row r="946" spans="1:10" ht="12.75">
      <c r="A946" s="20"/>
      <c r="F946" s="71" t="s">
        <v>402</v>
      </c>
      <c r="J946" s="59"/>
    </row>
    <row r="947" spans="1:10" ht="12.75">
      <c r="A947" s="20"/>
      <c r="F947" s="71" t="s">
        <v>402</v>
      </c>
      <c r="J947" s="59"/>
    </row>
    <row r="948" spans="1:10" ht="12.75">
      <c r="A948" s="20"/>
      <c r="F948" s="71" t="s">
        <v>402</v>
      </c>
      <c r="J948" s="59"/>
    </row>
    <row r="949" spans="1:10" ht="12.75">
      <c r="A949" s="20"/>
      <c r="F949" s="71" t="s">
        <v>402</v>
      </c>
      <c r="J949" s="59"/>
    </row>
    <row r="950" spans="1:10" ht="12.75">
      <c r="A950" s="20"/>
      <c r="F950" s="71" t="s">
        <v>402</v>
      </c>
      <c r="J950" s="59"/>
    </row>
    <row r="951" spans="1:10" ht="12.75">
      <c r="A951" s="20"/>
      <c r="F951" s="71" t="s">
        <v>402</v>
      </c>
      <c r="J951" s="59"/>
    </row>
    <row r="952" spans="1:10" ht="12.75">
      <c r="A952" s="20"/>
      <c r="F952" s="71" t="s">
        <v>402</v>
      </c>
      <c r="J952" s="59"/>
    </row>
    <row r="953" spans="1:10" ht="12.75">
      <c r="A953" s="20"/>
      <c r="F953" s="71" t="s">
        <v>402</v>
      </c>
      <c r="J953" s="59"/>
    </row>
    <row r="954" spans="1:10" ht="12.75">
      <c r="A954" s="20"/>
      <c r="F954" s="71" t="s">
        <v>402</v>
      </c>
      <c r="J954" s="59"/>
    </row>
    <row r="955" spans="1:10" ht="12.75">
      <c r="A955" s="20"/>
      <c r="F955" s="71" t="s">
        <v>402</v>
      </c>
      <c r="J955" s="59"/>
    </row>
    <row r="956" spans="1:10" ht="12.75">
      <c r="A956" s="20"/>
      <c r="F956" s="71" t="s">
        <v>402</v>
      </c>
      <c r="J956" s="59"/>
    </row>
    <row r="957" spans="1:10" ht="12.75">
      <c r="A957" s="20"/>
      <c r="F957" s="71" t="s">
        <v>402</v>
      </c>
      <c r="J957" s="59"/>
    </row>
    <row r="958" spans="1:10" ht="12.75">
      <c r="A958" s="20"/>
      <c r="F958" s="71" t="s">
        <v>402</v>
      </c>
      <c r="J958" s="59"/>
    </row>
    <row r="959" spans="1:10" ht="12.75">
      <c r="A959" s="20"/>
      <c r="F959" s="71" t="s">
        <v>402</v>
      </c>
      <c r="J959" s="59"/>
    </row>
    <row r="960" spans="1:10" ht="12.75">
      <c r="A960" s="20"/>
      <c r="F960" s="71" t="s">
        <v>402</v>
      </c>
      <c r="J960" s="59"/>
    </row>
    <row r="961" spans="1:10" ht="12.75">
      <c r="A961" s="20"/>
      <c r="F961" s="71" t="s">
        <v>402</v>
      </c>
      <c r="J961" s="59"/>
    </row>
    <row r="962" spans="1:10" ht="12.75">
      <c r="A962" s="20"/>
      <c r="F962" s="71" t="s">
        <v>402</v>
      </c>
      <c r="J962" s="59"/>
    </row>
    <row r="963" spans="1:10" ht="12.75">
      <c r="A963" s="20"/>
      <c r="F963" s="71" t="s">
        <v>402</v>
      </c>
      <c r="J963" s="59"/>
    </row>
    <row r="964" spans="1:10" ht="12.75">
      <c r="A964" s="20"/>
      <c r="F964" s="71" t="s">
        <v>402</v>
      </c>
      <c r="J964" s="59"/>
    </row>
    <row r="965" spans="1:10" ht="12.75">
      <c r="A965" s="20"/>
      <c r="F965" s="71" t="s">
        <v>402</v>
      </c>
      <c r="J965" s="59"/>
    </row>
    <row r="966" spans="1:10" ht="12.75">
      <c r="A966" s="20"/>
      <c r="F966" s="71" t="s">
        <v>402</v>
      </c>
      <c r="J966" s="59"/>
    </row>
    <row r="967" spans="1:10" ht="12.75">
      <c r="A967" s="20"/>
      <c r="F967" s="71" t="s">
        <v>402</v>
      </c>
      <c r="J967" s="59"/>
    </row>
    <row r="968" spans="1:10" ht="12.75">
      <c r="A968" s="20"/>
      <c r="F968" s="71" t="s">
        <v>402</v>
      </c>
      <c r="J968" s="59"/>
    </row>
    <row r="969" spans="1:10" ht="12.75">
      <c r="A969" s="20"/>
      <c r="F969" s="71" t="s">
        <v>402</v>
      </c>
      <c r="J969" s="59"/>
    </row>
    <row r="970" spans="1:10" ht="12.75">
      <c r="A970" s="20"/>
      <c r="F970" s="71" t="s">
        <v>402</v>
      </c>
      <c r="J970" s="59"/>
    </row>
    <row r="971" spans="1:10" ht="12.75">
      <c r="A971" s="20"/>
      <c r="F971" s="71" t="s">
        <v>402</v>
      </c>
      <c r="J971" s="59"/>
    </row>
    <row r="972" spans="1:10" ht="12.75">
      <c r="A972" s="20"/>
      <c r="F972" s="71" t="s">
        <v>402</v>
      </c>
      <c r="J972" s="59"/>
    </row>
    <row r="973" spans="1:10" ht="12.75">
      <c r="A973" s="20"/>
      <c r="F973" s="71" t="s">
        <v>402</v>
      </c>
      <c r="J973" s="59"/>
    </row>
    <row r="974" spans="1:10" ht="12.75">
      <c r="A974" s="20"/>
      <c r="F974" s="71" t="s">
        <v>402</v>
      </c>
      <c r="J974" s="59"/>
    </row>
    <row r="975" spans="1:10" ht="12.75">
      <c r="A975" s="20"/>
      <c r="F975" s="71" t="s">
        <v>402</v>
      </c>
      <c r="J975" s="59"/>
    </row>
    <row r="976" spans="1:10" ht="12.75">
      <c r="A976" s="20"/>
      <c r="F976" s="71" t="s">
        <v>402</v>
      </c>
      <c r="J976" s="59"/>
    </row>
    <row r="977" spans="1:10" ht="12.75">
      <c r="A977" s="20"/>
      <c r="F977" s="71" t="s">
        <v>402</v>
      </c>
      <c r="J977" s="59"/>
    </row>
    <row r="978" spans="1:10" ht="12.75">
      <c r="A978" s="20"/>
      <c r="F978" s="71" t="s">
        <v>402</v>
      </c>
      <c r="J978" s="59"/>
    </row>
    <row r="979" spans="1:10" ht="12.75">
      <c r="A979" s="20"/>
      <c r="F979" s="71" t="s">
        <v>402</v>
      </c>
      <c r="J979" s="59"/>
    </row>
    <row r="980" spans="1:10" ht="12.75">
      <c r="A980" s="20"/>
      <c r="F980" s="71" t="s">
        <v>402</v>
      </c>
      <c r="J980" s="59"/>
    </row>
    <row r="981" spans="1:10" ht="12.75">
      <c r="A981" s="20"/>
      <c r="F981" s="71" t="s">
        <v>402</v>
      </c>
      <c r="J981" s="59"/>
    </row>
    <row r="982" spans="1:10" ht="12.75">
      <c r="A982" s="20"/>
      <c r="F982" s="71" t="s">
        <v>402</v>
      </c>
      <c r="J982" s="59"/>
    </row>
    <row r="983" spans="1:10" ht="12.75">
      <c r="A983" s="20"/>
      <c r="F983" s="71" t="s">
        <v>402</v>
      </c>
      <c r="J983" s="59"/>
    </row>
    <row r="984" spans="1:10" ht="12.75">
      <c r="A984" s="20"/>
      <c r="F984" s="71" t="s">
        <v>402</v>
      </c>
      <c r="J984" s="59"/>
    </row>
    <row r="985" spans="1:10" ht="12.75">
      <c r="A985" s="20"/>
      <c r="F985" s="71" t="s">
        <v>402</v>
      </c>
      <c r="J985" s="59"/>
    </row>
    <row r="986" spans="1:10" ht="12.75">
      <c r="A986" s="20"/>
      <c r="F986" s="71" t="s">
        <v>402</v>
      </c>
      <c r="J986" s="59"/>
    </row>
    <row r="987" spans="1:10" ht="12.75">
      <c r="A987" s="20"/>
      <c r="F987" s="71" t="s">
        <v>402</v>
      </c>
      <c r="J987" s="59"/>
    </row>
    <row r="988" spans="1:10" ht="12.75">
      <c r="A988" s="20"/>
      <c r="F988" s="71" t="s">
        <v>402</v>
      </c>
      <c r="J988" s="59"/>
    </row>
    <row r="989" spans="1:10" ht="12.75">
      <c r="A989" s="20"/>
      <c r="F989" s="71" t="s">
        <v>402</v>
      </c>
      <c r="J989" s="59"/>
    </row>
    <row r="990" spans="1:10" ht="12.75">
      <c r="A990" s="20"/>
      <c r="F990" s="71" t="s">
        <v>402</v>
      </c>
      <c r="J990" s="59"/>
    </row>
    <row r="991" spans="1:10" ht="12.75">
      <c r="A991" s="20"/>
      <c r="F991" s="71" t="s">
        <v>402</v>
      </c>
      <c r="J991" s="59"/>
    </row>
    <row r="992" spans="1:10" ht="12.75">
      <c r="A992" s="20"/>
      <c r="F992" s="71" t="s">
        <v>402</v>
      </c>
      <c r="J992" s="59"/>
    </row>
    <row r="993" spans="1:10" ht="12.75">
      <c r="A993" s="20"/>
      <c r="F993" s="71" t="s">
        <v>402</v>
      </c>
      <c r="J993" s="59"/>
    </row>
    <row r="994" spans="1:10" ht="12.75">
      <c r="A994" s="20"/>
      <c r="F994" s="71" t="s">
        <v>402</v>
      </c>
      <c r="J994" s="59"/>
    </row>
    <row r="995" spans="1:10" ht="12.75">
      <c r="A995" s="20"/>
      <c r="F995" s="71" t="s">
        <v>402</v>
      </c>
      <c r="J995" s="59"/>
    </row>
    <row r="996" spans="1:10" ht="12.75">
      <c r="A996" s="20"/>
      <c r="F996" s="71" t="s">
        <v>402</v>
      </c>
      <c r="J996" s="59"/>
    </row>
    <row r="997" spans="1:10" ht="12.75">
      <c r="A997" s="20"/>
      <c r="F997" s="71" t="s">
        <v>402</v>
      </c>
      <c r="J997" s="59"/>
    </row>
    <row r="998" spans="1:10" ht="12.75">
      <c r="A998" s="20"/>
      <c r="F998" s="71" t="s">
        <v>402</v>
      </c>
      <c r="J998" s="59"/>
    </row>
    <row r="999" spans="1:10" ht="12.75">
      <c r="A999" s="20"/>
      <c r="F999" s="71" t="s">
        <v>402</v>
      </c>
      <c r="J999" s="59"/>
    </row>
    <row r="1000" spans="1:10" ht="12.75">
      <c r="A1000" s="20"/>
      <c r="F1000" s="71" t="s">
        <v>402</v>
      </c>
      <c r="J1000" s="59"/>
    </row>
  </sheetData>
  <pageMargins left="0" right="0" top="0" bottom="0" header="0" footer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J64"/>
  <sheetViews>
    <sheetView workbookViewId="0"/>
  </sheetViews>
  <sheetFormatPr defaultColWidth="14.42578125" defaultRowHeight="15.75" customHeight="1"/>
  <cols>
    <col min="2" max="2" width="42" customWidth="1"/>
    <col min="4" max="4" width="17.42578125" customWidth="1"/>
    <col min="6" max="6" width="34.5703125" customWidth="1"/>
    <col min="8" max="8" width="58" customWidth="1"/>
  </cols>
  <sheetData>
    <row r="1" spans="1:10" ht="15.75" customHeight="1">
      <c r="A1" s="60" t="s">
        <v>41</v>
      </c>
      <c r="B1" s="60" t="s">
        <v>403</v>
      </c>
      <c r="C1" s="60" t="s">
        <v>404</v>
      </c>
      <c r="D1" s="60" t="s">
        <v>405</v>
      </c>
      <c r="E1" s="60" t="s">
        <v>406</v>
      </c>
      <c r="F1" s="60" t="s">
        <v>407</v>
      </c>
      <c r="G1" s="60" t="s">
        <v>408</v>
      </c>
      <c r="H1" s="60" t="s">
        <v>45</v>
      </c>
      <c r="I1" s="60" t="s">
        <v>409</v>
      </c>
      <c r="J1" s="61" t="s">
        <v>46</v>
      </c>
    </row>
    <row r="2" spans="1:10" ht="15.75" customHeight="1">
      <c r="A2" s="62" t="s">
        <v>410</v>
      </c>
      <c r="B2" s="62" t="s">
        <v>365</v>
      </c>
      <c r="C2" s="62"/>
      <c r="D2" s="62"/>
      <c r="E2" s="62" t="s">
        <v>268</v>
      </c>
      <c r="F2" s="62" t="s">
        <v>411</v>
      </c>
      <c r="G2" s="63">
        <v>7</v>
      </c>
      <c r="H2" s="64" t="s">
        <v>412</v>
      </c>
      <c r="I2" s="64" t="s">
        <v>196</v>
      </c>
      <c r="J2" s="65">
        <v>44094</v>
      </c>
    </row>
    <row r="3" spans="1:10" ht="15.75" customHeight="1">
      <c r="A3" s="62" t="s">
        <v>52</v>
      </c>
      <c r="B3" s="62" t="s">
        <v>413</v>
      </c>
      <c r="C3" s="62"/>
      <c r="D3" s="62"/>
      <c r="E3" s="62" t="s">
        <v>287</v>
      </c>
      <c r="F3" s="62" t="s">
        <v>411</v>
      </c>
      <c r="G3" s="63">
        <v>5</v>
      </c>
      <c r="H3" s="64" t="s">
        <v>414</v>
      </c>
      <c r="I3" s="64" t="s">
        <v>52</v>
      </c>
      <c r="J3" s="65">
        <v>44053</v>
      </c>
    </row>
    <row r="4" spans="1:10" ht="15.75" customHeight="1">
      <c r="A4" s="62" t="s">
        <v>52</v>
      </c>
      <c r="B4" s="62" t="s">
        <v>413</v>
      </c>
      <c r="C4" s="62"/>
      <c r="D4" s="62"/>
      <c r="E4" s="62" t="s">
        <v>245</v>
      </c>
      <c r="F4" s="62" t="s">
        <v>411</v>
      </c>
      <c r="G4" s="63">
        <v>5</v>
      </c>
      <c r="H4" s="64" t="s">
        <v>415</v>
      </c>
      <c r="I4" s="64" t="s">
        <v>52</v>
      </c>
      <c r="J4" s="65">
        <v>44053</v>
      </c>
    </row>
    <row r="5" spans="1:10" ht="15.75" customHeight="1">
      <c r="A5" s="62" t="s">
        <v>52</v>
      </c>
      <c r="B5" s="62" t="s">
        <v>413</v>
      </c>
      <c r="C5" s="62"/>
      <c r="D5" s="62"/>
      <c r="E5" s="62" t="s">
        <v>416</v>
      </c>
      <c r="F5" s="62" t="s">
        <v>411</v>
      </c>
      <c r="G5" s="63">
        <v>5</v>
      </c>
      <c r="H5" s="64" t="s">
        <v>417</v>
      </c>
      <c r="I5" s="64" t="s">
        <v>317</v>
      </c>
      <c r="J5" s="65">
        <v>44143</v>
      </c>
    </row>
    <row r="6" spans="1:10" ht="15.75" customHeight="1">
      <c r="A6" s="62" t="s">
        <v>52</v>
      </c>
      <c r="B6" s="62" t="s">
        <v>149</v>
      </c>
      <c r="C6" s="62"/>
      <c r="D6" s="62"/>
      <c r="E6" s="62" t="s">
        <v>281</v>
      </c>
      <c r="F6" s="62" t="s">
        <v>411</v>
      </c>
      <c r="G6" s="63">
        <v>2</v>
      </c>
      <c r="H6" s="64" t="s">
        <v>418</v>
      </c>
      <c r="I6" s="64" t="s">
        <v>419</v>
      </c>
      <c r="J6" s="65">
        <v>44091</v>
      </c>
    </row>
    <row r="7" spans="1:10" ht="15.75" customHeight="1">
      <c r="A7" s="62" t="s">
        <v>410</v>
      </c>
      <c r="B7" s="62" t="s">
        <v>420</v>
      </c>
      <c r="C7" s="62"/>
      <c r="D7" s="62"/>
      <c r="E7" s="62" t="s">
        <v>160</v>
      </c>
      <c r="F7" s="62" t="s">
        <v>411</v>
      </c>
      <c r="G7" s="63">
        <v>1</v>
      </c>
      <c r="H7" s="64" t="s">
        <v>421</v>
      </c>
      <c r="I7" s="64" t="s">
        <v>158</v>
      </c>
      <c r="J7" s="65">
        <v>44092</v>
      </c>
    </row>
    <row r="8" spans="1:10" ht="15.75" customHeight="1">
      <c r="A8" s="62" t="s">
        <v>52</v>
      </c>
      <c r="B8" s="62" t="s">
        <v>156</v>
      </c>
      <c r="C8" s="62"/>
      <c r="D8" s="62"/>
      <c r="E8" s="62" t="s">
        <v>53</v>
      </c>
      <c r="F8" s="62" t="s">
        <v>411</v>
      </c>
      <c r="G8" s="63">
        <v>1</v>
      </c>
      <c r="H8" s="64" t="s">
        <v>422</v>
      </c>
      <c r="I8" s="64" t="s">
        <v>52</v>
      </c>
      <c r="J8" s="65">
        <v>44053</v>
      </c>
    </row>
    <row r="9" spans="1:10" ht="15.75" customHeight="1">
      <c r="A9" s="62" t="s">
        <v>410</v>
      </c>
      <c r="B9" s="62" t="s">
        <v>156</v>
      </c>
      <c r="C9" s="62"/>
      <c r="D9" s="62"/>
      <c r="E9" s="62" t="s">
        <v>164</v>
      </c>
      <c r="F9" s="62" t="s">
        <v>411</v>
      </c>
      <c r="G9" s="63">
        <v>1</v>
      </c>
      <c r="H9" s="64" t="s">
        <v>423</v>
      </c>
      <c r="I9" s="64" t="s">
        <v>162</v>
      </c>
      <c r="J9" s="65">
        <v>44094</v>
      </c>
    </row>
    <row r="10" spans="1:10" ht="15.75" customHeight="1">
      <c r="A10" s="62" t="s">
        <v>52</v>
      </c>
      <c r="B10" s="62" t="s">
        <v>424</v>
      </c>
      <c r="C10" s="62"/>
      <c r="D10" s="62"/>
      <c r="E10" s="62" t="s">
        <v>281</v>
      </c>
      <c r="F10" s="62" t="s">
        <v>411</v>
      </c>
      <c r="G10" s="63">
        <v>10</v>
      </c>
      <c r="H10" s="64" t="s">
        <v>418</v>
      </c>
      <c r="I10" s="64" t="s">
        <v>419</v>
      </c>
      <c r="J10" s="65">
        <v>44091</v>
      </c>
    </row>
    <row r="11" spans="1:10" ht="15.75" customHeight="1">
      <c r="A11" s="62" t="s">
        <v>52</v>
      </c>
      <c r="B11" s="62" t="s">
        <v>370</v>
      </c>
      <c r="C11" s="62"/>
      <c r="D11" s="62"/>
      <c r="E11" s="62" t="s">
        <v>330</v>
      </c>
      <c r="F11" s="62" t="s">
        <v>411</v>
      </c>
      <c r="G11" s="63">
        <v>2</v>
      </c>
      <c r="H11" s="62" t="s">
        <v>425</v>
      </c>
      <c r="I11" s="62" t="s">
        <v>328</v>
      </c>
      <c r="J11" s="65">
        <v>44423</v>
      </c>
    </row>
    <row r="12" spans="1:10" ht="15.75" customHeight="1">
      <c r="A12" s="62" t="s">
        <v>410</v>
      </c>
      <c r="B12" s="62" t="s">
        <v>426</v>
      </c>
      <c r="C12" s="62"/>
      <c r="D12" s="62"/>
      <c r="E12" s="62" t="s">
        <v>160</v>
      </c>
      <c r="F12" s="62" t="s">
        <v>411</v>
      </c>
      <c r="G12" s="63">
        <v>10</v>
      </c>
      <c r="H12" s="64" t="s">
        <v>421</v>
      </c>
      <c r="I12" s="64" t="s">
        <v>158</v>
      </c>
      <c r="J12" s="65">
        <v>44092</v>
      </c>
    </row>
    <row r="13" spans="1:10" ht="15.75" customHeight="1">
      <c r="A13" s="62" t="s">
        <v>410</v>
      </c>
      <c r="B13" s="62" t="s">
        <v>354</v>
      </c>
      <c r="C13" s="62"/>
      <c r="D13" s="62"/>
      <c r="E13" s="62" t="s">
        <v>198</v>
      </c>
      <c r="F13" s="62" t="s">
        <v>411</v>
      </c>
      <c r="G13" s="63">
        <v>10</v>
      </c>
      <c r="H13" s="64" t="s">
        <v>427</v>
      </c>
      <c r="I13" s="64" t="s">
        <v>196</v>
      </c>
      <c r="J13" s="65">
        <v>44104</v>
      </c>
    </row>
    <row r="14" spans="1:10" ht="15.75" customHeight="1">
      <c r="A14" s="62" t="s">
        <v>410</v>
      </c>
      <c r="B14" s="62" t="s">
        <v>194</v>
      </c>
      <c r="C14" s="62"/>
      <c r="D14" s="62"/>
      <c r="E14" s="62" t="s">
        <v>164</v>
      </c>
      <c r="F14" s="62" t="s">
        <v>411</v>
      </c>
      <c r="G14" s="63">
        <v>1</v>
      </c>
      <c r="H14" s="64" t="s">
        <v>423</v>
      </c>
      <c r="I14" s="64" t="s">
        <v>162</v>
      </c>
      <c r="J14" s="65">
        <v>44094</v>
      </c>
    </row>
    <row r="15" spans="1:10" ht="15.75" customHeight="1">
      <c r="A15" s="62" t="s">
        <v>52</v>
      </c>
      <c r="B15" s="62" t="s">
        <v>374</v>
      </c>
      <c r="C15" s="62"/>
      <c r="D15" s="62"/>
      <c r="E15" s="62" t="s">
        <v>281</v>
      </c>
      <c r="F15" s="62" t="s">
        <v>411</v>
      </c>
      <c r="G15" s="63">
        <v>1</v>
      </c>
      <c r="H15" s="64" t="s">
        <v>418</v>
      </c>
      <c r="I15" s="64" t="s">
        <v>419</v>
      </c>
      <c r="J15" s="65">
        <v>44091</v>
      </c>
    </row>
    <row r="16" spans="1:10" ht="15.75" customHeight="1">
      <c r="A16" s="62" t="s">
        <v>410</v>
      </c>
      <c r="B16" s="62" t="s">
        <v>374</v>
      </c>
      <c r="C16" s="62"/>
      <c r="D16" s="62"/>
      <c r="E16" s="62" t="s">
        <v>261</v>
      </c>
      <c r="F16" s="62" t="s">
        <v>411</v>
      </c>
      <c r="G16" s="63">
        <v>2</v>
      </c>
      <c r="H16" s="64" t="s">
        <v>428</v>
      </c>
      <c r="I16" s="64" t="s">
        <v>259</v>
      </c>
      <c r="J16" s="65">
        <v>44094</v>
      </c>
    </row>
    <row r="17" spans="1:10" ht="15.75" customHeight="1">
      <c r="A17" s="62" t="s">
        <v>410</v>
      </c>
      <c r="B17" s="62" t="s">
        <v>374</v>
      </c>
      <c r="C17" s="62"/>
      <c r="D17" s="62"/>
      <c r="E17" s="62" t="s">
        <v>265</v>
      </c>
      <c r="F17" s="62" t="s">
        <v>411</v>
      </c>
      <c r="G17" s="63">
        <v>2</v>
      </c>
      <c r="H17" s="64" t="s">
        <v>429</v>
      </c>
      <c r="I17" s="64" t="s">
        <v>430</v>
      </c>
      <c r="J17" s="65">
        <v>44094</v>
      </c>
    </row>
    <row r="18" spans="1:10" ht="15.75" customHeight="1">
      <c r="A18" s="62" t="s">
        <v>52</v>
      </c>
      <c r="B18" s="62" t="s">
        <v>431</v>
      </c>
      <c r="C18" s="62"/>
      <c r="D18" s="62"/>
      <c r="E18" s="62" t="s">
        <v>53</v>
      </c>
      <c r="F18" s="62" t="s">
        <v>411</v>
      </c>
      <c r="G18" s="63">
        <v>2</v>
      </c>
      <c r="H18" s="64" t="s">
        <v>422</v>
      </c>
      <c r="I18" s="64" t="s">
        <v>52</v>
      </c>
      <c r="J18" s="65">
        <v>44053</v>
      </c>
    </row>
    <row r="19" spans="1:10" ht="15.75" customHeight="1">
      <c r="A19" s="62" t="s">
        <v>52</v>
      </c>
      <c r="B19" s="62" t="s">
        <v>250</v>
      </c>
      <c r="C19" s="62"/>
      <c r="D19" s="62"/>
      <c r="E19" s="62" t="s">
        <v>53</v>
      </c>
      <c r="F19" s="62" t="s">
        <v>411</v>
      </c>
      <c r="G19" s="63">
        <v>2</v>
      </c>
      <c r="H19" s="64" t="s">
        <v>422</v>
      </c>
      <c r="I19" s="64" t="s">
        <v>52</v>
      </c>
      <c r="J19" s="65">
        <v>44053</v>
      </c>
    </row>
    <row r="20" spans="1:10" ht="15.75" customHeight="1">
      <c r="A20" s="62" t="s">
        <v>52</v>
      </c>
      <c r="B20" s="62" t="s">
        <v>250</v>
      </c>
      <c r="C20" s="62"/>
      <c r="D20" s="62" t="s">
        <v>432</v>
      </c>
      <c r="E20" s="62" t="s">
        <v>245</v>
      </c>
      <c r="F20" s="62" t="s">
        <v>411</v>
      </c>
      <c r="G20" s="63">
        <v>2</v>
      </c>
      <c r="H20" s="64" t="s">
        <v>415</v>
      </c>
      <c r="I20" s="64" t="s">
        <v>52</v>
      </c>
      <c r="J20" s="65">
        <v>44053</v>
      </c>
    </row>
    <row r="21" spans="1:10" ht="15.75" customHeight="1">
      <c r="A21" s="62" t="s">
        <v>52</v>
      </c>
      <c r="B21" s="62" t="s">
        <v>250</v>
      </c>
      <c r="C21" s="62"/>
      <c r="D21" s="62"/>
      <c r="E21" s="62" t="s">
        <v>249</v>
      </c>
      <c r="F21" s="62" t="s">
        <v>411</v>
      </c>
      <c r="G21" s="63">
        <v>2</v>
      </c>
      <c r="H21" s="64" t="s">
        <v>433</v>
      </c>
      <c r="I21" s="64" t="s">
        <v>52</v>
      </c>
      <c r="J21" s="65">
        <v>44053</v>
      </c>
    </row>
    <row r="22" spans="1:10" ht="15.75" customHeight="1">
      <c r="A22" s="62" t="s">
        <v>52</v>
      </c>
      <c r="B22" s="62" t="s">
        <v>250</v>
      </c>
      <c r="C22" s="62"/>
      <c r="D22" s="62"/>
      <c r="E22" s="62" t="s">
        <v>254</v>
      </c>
      <c r="F22" s="62" t="s">
        <v>411</v>
      </c>
      <c r="G22" s="63">
        <v>11</v>
      </c>
      <c r="H22" s="64" t="s">
        <v>434</v>
      </c>
      <c r="I22" s="64" t="s">
        <v>252</v>
      </c>
      <c r="J22" s="65">
        <v>44093</v>
      </c>
    </row>
    <row r="23" spans="1:10" ht="15.75" customHeight="1">
      <c r="A23" s="62" t="s">
        <v>52</v>
      </c>
      <c r="B23" s="62" t="s">
        <v>250</v>
      </c>
      <c r="C23" s="62"/>
      <c r="D23" s="62"/>
      <c r="E23" s="62" t="s">
        <v>257</v>
      </c>
      <c r="F23" s="62" t="s">
        <v>411</v>
      </c>
      <c r="G23" s="63">
        <v>11</v>
      </c>
      <c r="H23" s="64" t="s">
        <v>435</v>
      </c>
      <c r="I23" s="64" t="s">
        <v>252</v>
      </c>
      <c r="J23" s="65">
        <v>44093</v>
      </c>
    </row>
    <row r="24" spans="1:10" ht="15.75" customHeight="1">
      <c r="A24" s="62" t="s">
        <v>52</v>
      </c>
      <c r="B24" s="62" t="s">
        <v>250</v>
      </c>
      <c r="C24" s="62"/>
      <c r="D24" s="62"/>
      <c r="E24" s="62" t="s">
        <v>281</v>
      </c>
      <c r="F24" s="62" t="s">
        <v>411</v>
      </c>
      <c r="G24" s="63">
        <v>1</v>
      </c>
      <c r="H24" s="64" t="s">
        <v>418</v>
      </c>
      <c r="I24" s="64" t="s">
        <v>419</v>
      </c>
      <c r="J24" s="65">
        <v>44091</v>
      </c>
    </row>
    <row r="25" spans="1:10" ht="15.75" customHeight="1">
      <c r="A25" s="62" t="s">
        <v>52</v>
      </c>
      <c r="B25" s="62" t="s">
        <v>250</v>
      </c>
      <c r="C25" s="62"/>
      <c r="D25" s="62"/>
      <c r="E25" s="62" t="s">
        <v>153</v>
      </c>
      <c r="F25" s="62" t="s">
        <v>411</v>
      </c>
      <c r="G25" s="63">
        <v>2</v>
      </c>
      <c r="H25" s="64" t="s">
        <v>436</v>
      </c>
      <c r="I25" s="64" t="s">
        <v>270</v>
      </c>
      <c r="J25" s="65">
        <v>44091</v>
      </c>
    </row>
    <row r="26" spans="1:10" ht="15.75" customHeight="1">
      <c r="A26" s="62" t="s">
        <v>52</v>
      </c>
      <c r="B26" s="62" t="s">
        <v>250</v>
      </c>
      <c r="C26" s="62"/>
      <c r="D26" s="62"/>
      <c r="E26" s="62" t="s">
        <v>272</v>
      </c>
      <c r="F26" s="62" t="s">
        <v>411</v>
      </c>
      <c r="G26" s="63">
        <v>2</v>
      </c>
      <c r="H26" s="64" t="s">
        <v>437</v>
      </c>
      <c r="I26" s="64" t="s">
        <v>270</v>
      </c>
      <c r="J26" s="65">
        <v>44094</v>
      </c>
    </row>
    <row r="27" spans="1:10" ht="15.75" customHeight="1">
      <c r="A27" s="62" t="s">
        <v>410</v>
      </c>
      <c r="B27" s="62" t="s">
        <v>250</v>
      </c>
      <c r="C27" s="62"/>
      <c r="D27" s="62"/>
      <c r="E27" s="62" t="s">
        <v>268</v>
      </c>
      <c r="F27" s="62" t="s">
        <v>411</v>
      </c>
      <c r="G27" s="63">
        <v>2</v>
      </c>
      <c r="H27" s="64" t="s">
        <v>412</v>
      </c>
      <c r="I27" s="64" t="s">
        <v>196</v>
      </c>
      <c r="J27" s="65">
        <v>44094</v>
      </c>
    </row>
    <row r="28" spans="1:10" ht="15.75" customHeight="1">
      <c r="A28" s="62" t="s">
        <v>410</v>
      </c>
      <c r="B28" s="62" t="s">
        <v>250</v>
      </c>
      <c r="C28" s="62"/>
      <c r="D28" s="62"/>
      <c r="E28" s="62" t="s">
        <v>261</v>
      </c>
      <c r="F28" s="62" t="s">
        <v>411</v>
      </c>
      <c r="G28" s="63">
        <v>2</v>
      </c>
      <c r="H28" s="64" t="s">
        <v>428</v>
      </c>
      <c r="I28" s="64" t="s">
        <v>259</v>
      </c>
      <c r="J28" s="65">
        <v>44094</v>
      </c>
    </row>
    <row r="29" spans="1:10" ht="15.75" customHeight="1">
      <c r="A29" s="62" t="s">
        <v>410</v>
      </c>
      <c r="B29" s="62" t="s">
        <v>250</v>
      </c>
      <c r="C29" s="62"/>
      <c r="D29" s="62"/>
      <c r="E29" s="62" t="s">
        <v>265</v>
      </c>
      <c r="F29" s="62" t="s">
        <v>411</v>
      </c>
      <c r="G29" s="63">
        <v>2</v>
      </c>
      <c r="H29" s="64" t="s">
        <v>429</v>
      </c>
      <c r="I29" s="64" t="s">
        <v>430</v>
      </c>
      <c r="J29" s="65">
        <v>44094</v>
      </c>
    </row>
    <row r="30" spans="1:10" ht="15.75" customHeight="1">
      <c r="A30" s="62" t="s">
        <v>410</v>
      </c>
      <c r="B30" s="62" t="s">
        <v>438</v>
      </c>
      <c r="C30" s="62"/>
      <c r="D30" s="62"/>
      <c r="E30" s="62" t="s">
        <v>292</v>
      </c>
      <c r="F30" s="62" t="s">
        <v>411</v>
      </c>
      <c r="G30" s="63">
        <v>2</v>
      </c>
      <c r="H30" s="64" t="s">
        <v>439</v>
      </c>
      <c r="I30" s="64" t="s">
        <v>158</v>
      </c>
      <c r="J30" s="65">
        <v>44092</v>
      </c>
    </row>
    <row r="31" spans="1:10" ht="15.75" customHeight="1">
      <c r="A31" s="62" t="s">
        <v>52</v>
      </c>
      <c r="B31" s="62" t="s">
        <v>289</v>
      </c>
      <c r="C31" s="62"/>
      <c r="D31" s="62"/>
      <c r="E31" s="62" t="s">
        <v>287</v>
      </c>
      <c r="F31" s="62" t="s">
        <v>411</v>
      </c>
      <c r="G31" s="63">
        <v>10</v>
      </c>
      <c r="H31" s="64" t="s">
        <v>414</v>
      </c>
      <c r="I31" s="64" t="s">
        <v>52</v>
      </c>
      <c r="J31" s="65">
        <v>44053</v>
      </c>
    </row>
    <row r="32" spans="1:10" ht="15.75" customHeight="1">
      <c r="A32" s="62" t="s">
        <v>52</v>
      </c>
      <c r="B32" s="62" t="s">
        <v>289</v>
      </c>
      <c r="C32" s="62"/>
      <c r="D32" s="62"/>
      <c r="E32" s="62" t="s">
        <v>254</v>
      </c>
      <c r="F32" s="62" t="s">
        <v>411</v>
      </c>
      <c r="G32" s="63">
        <v>11</v>
      </c>
      <c r="H32" s="64" t="s">
        <v>434</v>
      </c>
      <c r="I32" s="64" t="s">
        <v>252</v>
      </c>
      <c r="J32" s="65">
        <v>44093</v>
      </c>
    </row>
    <row r="33" spans="1:10" ht="15">
      <c r="A33" s="62" t="s">
        <v>52</v>
      </c>
      <c r="B33" s="62" t="s">
        <v>289</v>
      </c>
      <c r="C33" s="62"/>
      <c r="D33" s="62"/>
      <c r="E33" s="62" t="s">
        <v>295</v>
      </c>
      <c r="F33" s="62" t="s">
        <v>411</v>
      </c>
      <c r="G33" s="63">
        <v>11</v>
      </c>
      <c r="H33" s="64" t="s">
        <v>440</v>
      </c>
      <c r="I33" s="64" t="s">
        <v>252</v>
      </c>
      <c r="J33" s="65">
        <v>44093</v>
      </c>
    </row>
    <row r="34" spans="1:10" ht="15">
      <c r="A34" s="62" t="s">
        <v>52</v>
      </c>
      <c r="B34" s="62" t="s">
        <v>376</v>
      </c>
      <c r="C34" s="62"/>
      <c r="D34" s="62"/>
      <c r="E34" s="62" t="s">
        <v>380</v>
      </c>
      <c r="F34" s="62" t="s">
        <v>411</v>
      </c>
      <c r="G34" s="63">
        <v>10</v>
      </c>
      <c r="H34" s="62" t="s">
        <v>441</v>
      </c>
      <c r="I34" s="62" t="s">
        <v>317</v>
      </c>
      <c r="J34" s="65">
        <v>44409</v>
      </c>
    </row>
    <row r="35" spans="1:10" ht="15">
      <c r="A35" s="62" t="s">
        <v>52</v>
      </c>
      <c r="B35" s="62" t="s">
        <v>315</v>
      </c>
      <c r="C35" s="62"/>
      <c r="D35" s="62"/>
      <c r="E35" s="62" t="s">
        <v>319</v>
      </c>
      <c r="F35" s="62" t="s">
        <v>411</v>
      </c>
      <c r="G35" s="63">
        <v>1</v>
      </c>
      <c r="H35" s="64" t="s">
        <v>442</v>
      </c>
      <c r="I35" s="64" t="s">
        <v>317</v>
      </c>
      <c r="J35" s="65">
        <v>44143</v>
      </c>
    </row>
    <row r="36" spans="1:10" ht="15">
      <c r="A36" s="62" t="s">
        <v>52</v>
      </c>
      <c r="B36" s="62" t="s">
        <v>320</v>
      </c>
      <c r="C36" s="62"/>
      <c r="D36" s="62"/>
      <c r="E36" s="62" t="s">
        <v>416</v>
      </c>
      <c r="F36" s="62" t="s">
        <v>411</v>
      </c>
      <c r="G36" s="63">
        <v>5</v>
      </c>
      <c r="H36" s="64" t="s">
        <v>417</v>
      </c>
      <c r="I36" s="64" t="s">
        <v>317</v>
      </c>
      <c r="J36" s="65">
        <v>44143</v>
      </c>
    </row>
    <row r="37" spans="1:10" ht="15">
      <c r="A37" s="62" t="s">
        <v>52</v>
      </c>
      <c r="B37" s="62" t="s">
        <v>61</v>
      </c>
      <c r="C37" s="62"/>
      <c r="D37" s="62"/>
      <c r="E37" s="62" t="s">
        <v>295</v>
      </c>
      <c r="F37" s="62" t="s">
        <v>411</v>
      </c>
      <c r="G37" s="63">
        <v>5</v>
      </c>
      <c r="H37" s="64" t="s">
        <v>440</v>
      </c>
      <c r="I37" s="64" t="s">
        <v>252</v>
      </c>
      <c r="J37" s="65">
        <v>44093</v>
      </c>
    </row>
    <row r="38" spans="1:10" ht="15">
      <c r="A38" s="62" t="s">
        <v>52</v>
      </c>
      <c r="B38" s="62" t="s">
        <v>322</v>
      </c>
      <c r="C38" s="62"/>
      <c r="D38" s="62"/>
      <c r="E38" s="62" t="s">
        <v>254</v>
      </c>
      <c r="F38" s="62" t="s">
        <v>411</v>
      </c>
      <c r="G38" s="63">
        <v>5</v>
      </c>
      <c r="H38" s="64" t="s">
        <v>434</v>
      </c>
      <c r="I38" s="64" t="s">
        <v>252</v>
      </c>
      <c r="J38" s="65">
        <v>44093</v>
      </c>
    </row>
    <row r="39" spans="1:10" ht="15">
      <c r="A39" s="62" t="s">
        <v>52</v>
      </c>
      <c r="B39" s="62" t="s">
        <v>322</v>
      </c>
      <c r="C39" s="62"/>
      <c r="D39" s="62"/>
      <c r="E39" s="62" t="s">
        <v>325</v>
      </c>
      <c r="F39" s="62" t="s">
        <v>411</v>
      </c>
      <c r="G39" s="63">
        <v>5</v>
      </c>
      <c r="H39" s="64" t="s">
        <v>443</v>
      </c>
      <c r="I39" s="64" t="s">
        <v>252</v>
      </c>
      <c r="J39" s="65">
        <v>44093</v>
      </c>
    </row>
    <row r="40" spans="1:10" ht="15">
      <c r="A40" s="62" t="s">
        <v>52</v>
      </c>
      <c r="B40" s="62" t="s">
        <v>326</v>
      </c>
      <c r="C40" s="62"/>
      <c r="D40" s="62"/>
      <c r="E40" s="62" t="s">
        <v>330</v>
      </c>
      <c r="F40" s="62" t="s">
        <v>411</v>
      </c>
      <c r="G40" s="63">
        <v>7</v>
      </c>
      <c r="H40" s="62" t="s">
        <v>425</v>
      </c>
      <c r="I40" s="62" t="s">
        <v>328</v>
      </c>
      <c r="J40" s="65">
        <v>44423</v>
      </c>
    </row>
    <row r="41" spans="1:10" ht="15">
      <c r="A41" s="62" t="s">
        <v>52</v>
      </c>
      <c r="B41" s="62" t="s">
        <v>332</v>
      </c>
      <c r="C41" s="62"/>
      <c r="D41" s="62"/>
      <c r="E41" s="62" t="s">
        <v>416</v>
      </c>
      <c r="F41" s="62" t="s">
        <v>411</v>
      </c>
      <c r="G41" s="63">
        <v>2</v>
      </c>
      <c r="H41" s="64" t="s">
        <v>417</v>
      </c>
      <c r="I41" s="64" t="s">
        <v>317</v>
      </c>
      <c r="J41" s="65">
        <v>44143</v>
      </c>
    </row>
    <row r="42" spans="1:10" ht="15">
      <c r="A42" s="62" t="s">
        <v>410</v>
      </c>
      <c r="B42" s="62" t="s">
        <v>389</v>
      </c>
      <c r="C42" s="62"/>
      <c r="D42" s="62"/>
      <c r="E42" s="62" t="s">
        <v>268</v>
      </c>
      <c r="F42" s="62" t="s">
        <v>411</v>
      </c>
      <c r="G42" s="63">
        <v>7</v>
      </c>
      <c r="H42" s="64" t="s">
        <v>412</v>
      </c>
      <c r="I42" s="64" t="s">
        <v>196</v>
      </c>
      <c r="J42" s="65">
        <v>44094</v>
      </c>
    </row>
    <row r="43" spans="1:10" ht="15">
      <c r="A43" s="62" t="s">
        <v>410</v>
      </c>
      <c r="B43" s="62" t="s">
        <v>389</v>
      </c>
      <c r="C43" s="62"/>
      <c r="D43" s="62"/>
      <c r="E43" s="62" t="s">
        <v>164</v>
      </c>
      <c r="F43" s="62" t="s">
        <v>411</v>
      </c>
      <c r="G43" s="63">
        <v>7</v>
      </c>
      <c r="H43" s="64" t="s">
        <v>423</v>
      </c>
      <c r="I43" s="64" t="s">
        <v>162</v>
      </c>
      <c r="J43" s="65">
        <v>44094</v>
      </c>
    </row>
    <row r="44" spans="1:10" ht="15">
      <c r="A44" s="62" t="s">
        <v>410</v>
      </c>
      <c r="B44" s="62" t="s">
        <v>389</v>
      </c>
      <c r="C44" s="62"/>
      <c r="D44" s="62"/>
      <c r="E44" s="62" t="s">
        <v>393</v>
      </c>
      <c r="F44" s="62" t="s">
        <v>411</v>
      </c>
      <c r="G44" s="63">
        <v>7</v>
      </c>
      <c r="H44" s="64" t="s">
        <v>444</v>
      </c>
      <c r="I44" s="64" t="s">
        <v>391</v>
      </c>
      <c r="J44" s="65">
        <v>44094</v>
      </c>
    </row>
    <row r="45" spans="1:10" ht="15">
      <c r="A45" s="62" t="s">
        <v>52</v>
      </c>
      <c r="B45" s="62" t="s">
        <v>337</v>
      </c>
      <c r="C45" s="62"/>
      <c r="D45" s="62" t="s">
        <v>445</v>
      </c>
      <c r="E45" s="62" t="s">
        <v>319</v>
      </c>
      <c r="F45" s="62" t="s">
        <v>411</v>
      </c>
      <c r="G45" s="63">
        <v>5</v>
      </c>
      <c r="H45" s="64" t="s">
        <v>442</v>
      </c>
      <c r="I45" s="64" t="s">
        <v>317</v>
      </c>
      <c r="J45" s="65">
        <v>44143</v>
      </c>
    </row>
    <row r="46" spans="1:10" ht="15">
      <c r="A46" s="62" t="s">
        <v>410</v>
      </c>
      <c r="B46" s="62" t="s">
        <v>394</v>
      </c>
      <c r="C46" s="62"/>
      <c r="D46" s="62"/>
      <c r="E46" s="62" t="s">
        <v>268</v>
      </c>
      <c r="F46" s="62" t="s">
        <v>411</v>
      </c>
      <c r="G46" s="63">
        <v>7</v>
      </c>
      <c r="H46" s="64" t="s">
        <v>412</v>
      </c>
      <c r="I46" s="64" t="s">
        <v>196</v>
      </c>
      <c r="J46" s="65">
        <v>44094</v>
      </c>
    </row>
    <row r="47" spans="1:10" ht="15">
      <c r="A47" s="62" t="s">
        <v>410</v>
      </c>
      <c r="B47" s="62" t="s">
        <v>394</v>
      </c>
      <c r="C47" s="62"/>
      <c r="D47" s="62"/>
      <c r="E47" s="62" t="s">
        <v>261</v>
      </c>
      <c r="F47" s="62" t="s">
        <v>411</v>
      </c>
      <c r="G47" s="63">
        <v>7</v>
      </c>
      <c r="H47" s="64" t="s">
        <v>428</v>
      </c>
      <c r="I47" s="64" t="s">
        <v>259</v>
      </c>
      <c r="J47" s="65">
        <v>44094</v>
      </c>
    </row>
    <row r="48" spans="1:10" ht="15">
      <c r="A48" s="62" t="s">
        <v>410</v>
      </c>
      <c r="B48" s="62" t="s">
        <v>394</v>
      </c>
      <c r="C48" s="62"/>
      <c r="D48" s="62"/>
      <c r="E48" s="62" t="s">
        <v>265</v>
      </c>
      <c r="F48" s="62" t="s">
        <v>411</v>
      </c>
      <c r="G48" s="63">
        <v>7</v>
      </c>
      <c r="H48" s="64" t="s">
        <v>429</v>
      </c>
      <c r="I48" s="64" t="s">
        <v>430</v>
      </c>
      <c r="J48" s="65">
        <v>44094</v>
      </c>
    </row>
    <row r="49" spans="1:10" ht="15">
      <c r="A49" s="62" t="s">
        <v>410</v>
      </c>
      <c r="B49" s="62" t="s">
        <v>394</v>
      </c>
      <c r="C49" s="62"/>
      <c r="D49" s="62"/>
      <c r="E49" s="62" t="s">
        <v>164</v>
      </c>
      <c r="F49" s="62" t="s">
        <v>411</v>
      </c>
      <c r="G49" s="63">
        <v>7</v>
      </c>
      <c r="H49" s="64" t="s">
        <v>423</v>
      </c>
      <c r="I49" s="64" t="s">
        <v>162</v>
      </c>
      <c r="J49" s="65">
        <v>44094</v>
      </c>
    </row>
    <row r="50" spans="1:10" ht="15">
      <c r="A50" s="62" t="s">
        <v>52</v>
      </c>
      <c r="B50" s="62" t="s">
        <v>340</v>
      </c>
      <c r="C50" s="62"/>
      <c r="D50" s="62"/>
      <c r="E50" s="62" t="s">
        <v>245</v>
      </c>
      <c r="F50" s="62" t="s">
        <v>411</v>
      </c>
      <c r="G50" s="63">
        <v>1</v>
      </c>
      <c r="H50" s="64" t="s">
        <v>415</v>
      </c>
      <c r="I50" s="64" t="s">
        <v>52</v>
      </c>
      <c r="J50" s="65">
        <v>44053</v>
      </c>
    </row>
    <row r="51" spans="1:10" ht="15">
      <c r="A51" s="62" t="s">
        <v>52</v>
      </c>
      <c r="B51" s="62" t="s">
        <v>446</v>
      </c>
      <c r="C51" s="62"/>
      <c r="D51" s="62"/>
      <c r="E51" s="62" t="s">
        <v>281</v>
      </c>
      <c r="F51" s="62" t="s">
        <v>411</v>
      </c>
      <c r="G51" s="63">
        <v>7</v>
      </c>
      <c r="H51" s="64" t="s">
        <v>418</v>
      </c>
      <c r="I51" s="64" t="s">
        <v>419</v>
      </c>
      <c r="J51" s="65">
        <v>44091</v>
      </c>
    </row>
    <row r="52" spans="1:10" ht="15">
      <c r="A52" s="62" t="s">
        <v>52</v>
      </c>
      <c r="B52" s="62" t="s">
        <v>396</v>
      </c>
      <c r="C52" s="62"/>
      <c r="D52" s="62"/>
      <c r="E52" s="62" t="s">
        <v>287</v>
      </c>
      <c r="F52" s="62" t="s">
        <v>411</v>
      </c>
      <c r="G52" s="63">
        <v>2</v>
      </c>
      <c r="H52" s="64" t="s">
        <v>414</v>
      </c>
      <c r="I52" s="64" t="s">
        <v>52</v>
      </c>
      <c r="J52" s="65">
        <v>44053</v>
      </c>
    </row>
    <row r="53" spans="1:10" ht="15">
      <c r="A53" s="62" t="s">
        <v>52</v>
      </c>
      <c r="B53" s="62" t="s">
        <v>396</v>
      </c>
      <c r="C53" s="62"/>
      <c r="D53" s="62"/>
      <c r="E53" s="62" t="s">
        <v>249</v>
      </c>
      <c r="F53" s="62" t="s">
        <v>411</v>
      </c>
      <c r="G53" s="63">
        <v>2</v>
      </c>
      <c r="H53" s="64" t="s">
        <v>433</v>
      </c>
      <c r="I53" s="64" t="s">
        <v>52</v>
      </c>
      <c r="J53" s="65">
        <v>44053</v>
      </c>
    </row>
    <row r="54" spans="1:10" ht="15">
      <c r="A54" s="62" t="s">
        <v>410</v>
      </c>
      <c r="B54" s="62" t="s">
        <v>396</v>
      </c>
      <c r="C54" s="62"/>
      <c r="D54" s="62"/>
      <c r="E54" s="62" t="s">
        <v>393</v>
      </c>
      <c r="F54" s="62" t="s">
        <v>411</v>
      </c>
      <c r="G54" s="63">
        <v>2</v>
      </c>
      <c r="H54" s="64" t="s">
        <v>444</v>
      </c>
      <c r="I54" s="64" t="s">
        <v>391</v>
      </c>
      <c r="J54" s="65">
        <v>44094</v>
      </c>
    </row>
    <row r="55" spans="1:10" ht="15">
      <c r="A55" s="62" t="s">
        <v>52</v>
      </c>
      <c r="B55" s="62" t="s">
        <v>447</v>
      </c>
      <c r="C55" s="62"/>
      <c r="D55" s="62" t="s">
        <v>448</v>
      </c>
      <c r="E55" s="62" t="s">
        <v>449</v>
      </c>
      <c r="F55" s="62" t="s">
        <v>450</v>
      </c>
      <c r="G55" s="63">
        <v>3</v>
      </c>
      <c r="H55" s="62" t="s">
        <v>451</v>
      </c>
      <c r="I55" s="62" t="s">
        <v>52</v>
      </c>
      <c r="J55" s="65">
        <v>44288</v>
      </c>
    </row>
    <row r="56" spans="1:10" ht="15">
      <c r="A56" s="62" t="s">
        <v>52</v>
      </c>
      <c r="B56" s="62" t="s">
        <v>452</v>
      </c>
      <c r="C56" s="62"/>
      <c r="D56" s="62" t="s">
        <v>448</v>
      </c>
      <c r="E56" s="62" t="s">
        <v>449</v>
      </c>
      <c r="F56" s="62" t="s">
        <v>450</v>
      </c>
      <c r="G56" s="63">
        <v>3</v>
      </c>
      <c r="H56" s="62" t="s">
        <v>451</v>
      </c>
      <c r="I56" s="62" t="s">
        <v>52</v>
      </c>
      <c r="J56" s="65">
        <v>44288</v>
      </c>
    </row>
    <row r="57" spans="1:10" ht="15">
      <c r="A57" s="62" t="s">
        <v>410</v>
      </c>
      <c r="B57" s="62" t="s">
        <v>453</v>
      </c>
      <c r="C57" s="62"/>
      <c r="D57" s="62"/>
      <c r="E57" s="62" t="s">
        <v>160</v>
      </c>
      <c r="F57" s="62" t="s">
        <v>411</v>
      </c>
      <c r="G57" s="63">
        <v>1</v>
      </c>
      <c r="H57" s="64" t="s">
        <v>421</v>
      </c>
      <c r="I57" s="64" t="s">
        <v>158</v>
      </c>
      <c r="J57" s="65">
        <v>44092</v>
      </c>
    </row>
    <row r="58" spans="1:10" ht="15">
      <c r="A58" s="62" t="s">
        <v>52</v>
      </c>
      <c r="B58" s="62" t="s">
        <v>350</v>
      </c>
      <c r="C58" s="62"/>
      <c r="D58" s="62"/>
      <c r="E58" s="62" t="s">
        <v>249</v>
      </c>
      <c r="F58" s="62" t="s">
        <v>411</v>
      </c>
      <c r="G58" s="63">
        <v>5</v>
      </c>
      <c r="H58" s="64" t="s">
        <v>433</v>
      </c>
      <c r="I58" s="64" t="s">
        <v>52</v>
      </c>
      <c r="J58" s="65">
        <v>44053</v>
      </c>
    </row>
    <row r="59" spans="1:10" ht="15">
      <c r="A59" s="62" t="s">
        <v>52</v>
      </c>
      <c r="B59" s="62" t="s">
        <v>350</v>
      </c>
      <c r="C59" s="62"/>
      <c r="D59" s="62"/>
      <c r="E59" s="62" t="s">
        <v>295</v>
      </c>
      <c r="F59" s="62" t="s">
        <v>411</v>
      </c>
      <c r="G59" s="63">
        <v>5</v>
      </c>
      <c r="H59" s="64" t="s">
        <v>440</v>
      </c>
      <c r="I59" s="64" t="s">
        <v>252</v>
      </c>
      <c r="J59" s="65">
        <v>44093</v>
      </c>
    </row>
    <row r="60" spans="1:10" ht="15">
      <c r="A60" s="62" t="s">
        <v>52</v>
      </c>
      <c r="B60" s="62" t="s">
        <v>353</v>
      </c>
      <c r="C60" s="62"/>
      <c r="D60" s="62"/>
      <c r="E60" s="62" t="s">
        <v>287</v>
      </c>
      <c r="F60" s="62" t="s">
        <v>411</v>
      </c>
      <c r="G60" s="63">
        <v>10</v>
      </c>
      <c r="H60" s="64" t="s">
        <v>414</v>
      </c>
      <c r="I60" s="64" t="s">
        <v>52</v>
      </c>
      <c r="J60" s="65">
        <v>44053</v>
      </c>
    </row>
    <row r="61" spans="1:10" ht="15">
      <c r="A61" s="62" t="s">
        <v>52</v>
      </c>
      <c r="B61" s="62" t="s">
        <v>353</v>
      </c>
      <c r="C61" s="62"/>
      <c r="D61" s="62"/>
      <c r="E61" s="62" t="s">
        <v>245</v>
      </c>
      <c r="F61" s="62" t="s">
        <v>411</v>
      </c>
      <c r="G61" s="63">
        <v>10</v>
      </c>
      <c r="H61" s="64" t="s">
        <v>415</v>
      </c>
      <c r="I61" s="64" t="s">
        <v>52</v>
      </c>
      <c r="J61" s="65">
        <v>44053</v>
      </c>
    </row>
    <row r="62" spans="1:10" ht="15">
      <c r="A62" s="62" t="s">
        <v>410</v>
      </c>
      <c r="B62" s="62" t="s">
        <v>353</v>
      </c>
      <c r="C62" s="62"/>
      <c r="D62" s="62"/>
      <c r="E62" s="62" t="s">
        <v>265</v>
      </c>
      <c r="F62" s="62" t="s">
        <v>411</v>
      </c>
      <c r="G62" s="63">
        <v>2</v>
      </c>
      <c r="H62" s="64" t="s">
        <v>429</v>
      </c>
      <c r="I62" s="64" t="s">
        <v>430</v>
      </c>
      <c r="J62" s="65">
        <v>44094</v>
      </c>
    </row>
    <row r="63" spans="1:10" ht="15">
      <c r="A63" s="62" t="s">
        <v>410</v>
      </c>
      <c r="B63" s="62" t="s">
        <v>353</v>
      </c>
      <c r="C63" s="62"/>
      <c r="D63" s="62"/>
      <c r="E63" s="62" t="s">
        <v>164</v>
      </c>
      <c r="F63" s="62" t="s">
        <v>411</v>
      </c>
      <c r="G63" s="63">
        <v>2</v>
      </c>
      <c r="H63" s="64" t="s">
        <v>423</v>
      </c>
      <c r="I63" s="64" t="s">
        <v>162</v>
      </c>
      <c r="J63" s="65">
        <v>44094</v>
      </c>
    </row>
    <row r="64" spans="1:10" ht="15">
      <c r="A64" s="62" t="s">
        <v>52</v>
      </c>
      <c r="B64" s="62" t="s">
        <v>354</v>
      </c>
      <c r="C64" s="62"/>
      <c r="D64" s="62"/>
      <c r="E64" s="62" t="s">
        <v>330</v>
      </c>
      <c r="F64" s="62" t="s">
        <v>411</v>
      </c>
      <c r="G64" s="63">
        <v>1</v>
      </c>
      <c r="H64" s="62" t="s">
        <v>425</v>
      </c>
      <c r="I64" s="62" t="s">
        <v>328</v>
      </c>
      <c r="J64" s="65">
        <v>44423</v>
      </c>
    </row>
  </sheetData>
  <pageMargins left="0" right="0" top="0" bottom="0" header="0" footer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0"/>
  <sheetViews>
    <sheetView workbookViewId="0"/>
  </sheetViews>
  <sheetFormatPr defaultColWidth="14.42578125" defaultRowHeight="15.75" customHeight="1"/>
  <cols>
    <col min="1" max="1" width="47" customWidth="1"/>
    <col min="2" max="2" width="60" customWidth="1"/>
    <col min="3" max="3" width="21.28515625" customWidth="1"/>
  </cols>
  <sheetData>
    <row r="1" spans="1:26" ht="15.75" customHeight="1">
      <c r="A1" s="66" t="s">
        <v>454</v>
      </c>
      <c r="B1" s="66" t="s">
        <v>455</v>
      </c>
      <c r="C1" s="66" t="s">
        <v>456</v>
      </c>
      <c r="D1" s="66" t="s">
        <v>457</v>
      </c>
      <c r="E1" s="66" t="s">
        <v>458</v>
      </c>
      <c r="F1" s="66" t="s">
        <v>459</v>
      </c>
      <c r="G1" s="66" t="s">
        <v>460</v>
      </c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</row>
    <row r="2" spans="1:26" ht="15.75" customHeight="1">
      <c r="A2" s="67" t="s">
        <v>57</v>
      </c>
      <c r="B2" s="67" t="s">
        <v>461</v>
      </c>
      <c r="C2" s="68" t="s">
        <v>462</v>
      </c>
      <c r="D2" s="68" t="s">
        <v>463</v>
      </c>
      <c r="E2" s="68">
        <v>2</v>
      </c>
      <c r="F2" s="68">
        <v>1</v>
      </c>
      <c r="G2" s="68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</row>
    <row r="3" spans="1:26" ht="15.75" customHeight="1">
      <c r="A3" s="67" t="s">
        <v>368</v>
      </c>
      <c r="B3" s="67" t="s">
        <v>461</v>
      </c>
      <c r="C3" s="68" t="s">
        <v>462</v>
      </c>
      <c r="D3" s="68" t="s">
        <v>463</v>
      </c>
      <c r="E3" s="68">
        <v>2</v>
      </c>
      <c r="F3" s="68">
        <v>2</v>
      </c>
      <c r="G3" s="68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26" ht="15.75" customHeight="1">
      <c r="A4" s="67" t="s">
        <v>231</v>
      </c>
      <c r="B4" s="67" t="s">
        <v>461</v>
      </c>
      <c r="C4" s="68" t="s">
        <v>462</v>
      </c>
      <c r="D4" s="68" t="s">
        <v>463</v>
      </c>
      <c r="E4" s="68">
        <v>2</v>
      </c>
      <c r="F4" s="68">
        <v>1</v>
      </c>
      <c r="G4" s="68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ht="15.75" customHeight="1">
      <c r="A5" s="67" t="s">
        <v>250</v>
      </c>
      <c r="B5" s="67" t="s">
        <v>461</v>
      </c>
      <c r="C5" s="68" t="s">
        <v>462</v>
      </c>
      <c r="D5" s="68" t="s">
        <v>463</v>
      </c>
      <c r="E5" s="68">
        <v>1</v>
      </c>
      <c r="F5" s="68">
        <v>1</v>
      </c>
      <c r="G5" s="68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ht="15.75" customHeight="1">
      <c r="A6" s="67" t="s">
        <v>250</v>
      </c>
      <c r="B6" s="67" t="s">
        <v>461</v>
      </c>
      <c r="C6" s="68" t="s">
        <v>462</v>
      </c>
      <c r="D6" s="68" t="s">
        <v>463</v>
      </c>
      <c r="E6" s="68">
        <v>2</v>
      </c>
      <c r="F6" s="68">
        <v>1</v>
      </c>
      <c r="G6" s="68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ht="15.75" customHeight="1">
      <c r="A7" s="67" t="s">
        <v>464</v>
      </c>
      <c r="B7" s="67" t="s">
        <v>461</v>
      </c>
      <c r="C7" s="68" t="s">
        <v>462</v>
      </c>
      <c r="D7" s="68" t="s">
        <v>463</v>
      </c>
      <c r="E7" s="68">
        <v>1</v>
      </c>
      <c r="F7" s="68">
        <v>1</v>
      </c>
      <c r="G7" s="68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ht="15.75" customHeight="1">
      <c r="A8" s="67" t="s">
        <v>465</v>
      </c>
      <c r="B8" s="67" t="s">
        <v>461</v>
      </c>
      <c r="C8" s="68" t="s">
        <v>462</v>
      </c>
      <c r="D8" s="68" t="s">
        <v>466</v>
      </c>
      <c r="E8" s="68">
        <v>1</v>
      </c>
      <c r="F8" s="68">
        <v>1</v>
      </c>
      <c r="G8" s="68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ht="15.75" customHeight="1">
      <c r="A9" s="67" t="s">
        <v>398</v>
      </c>
      <c r="B9" s="67" t="s">
        <v>461</v>
      </c>
      <c r="C9" s="68" t="s">
        <v>462</v>
      </c>
      <c r="D9" s="68" t="s">
        <v>466</v>
      </c>
      <c r="E9" s="68">
        <v>2</v>
      </c>
      <c r="F9" s="68">
        <v>1</v>
      </c>
      <c r="G9" s="68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ht="15.75" customHeight="1">
      <c r="A10" s="67" t="s">
        <v>398</v>
      </c>
      <c r="B10" s="67" t="s">
        <v>461</v>
      </c>
      <c r="C10" s="68" t="s">
        <v>462</v>
      </c>
      <c r="D10" s="68" t="s">
        <v>466</v>
      </c>
      <c r="E10" s="68">
        <v>3</v>
      </c>
      <c r="F10" s="68">
        <v>1</v>
      </c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5.75" customHeight="1">
      <c r="A11" s="67" t="s">
        <v>467</v>
      </c>
      <c r="B11" s="67" t="s">
        <v>461</v>
      </c>
      <c r="C11" s="68" t="s">
        <v>462</v>
      </c>
      <c r="D11" s="68" t="s">
        <v>468</v>
      </c>
      <c r="E11" s="68">
        <v>1</v>
      </c>
      <c r="F11" s="68">
        <v>1</v>
      </c>
      <c r="G11" s="68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ht="15.75" customHeight="1">
      <c r="A12" s="67" t="s">
        <v>467</v>
      </c>
      <c r="B12" s="67" t="s">
        <v>461</v>
      </c>
      <c r="C12" s="68" t="s">
        <v>462</v>
      </c>
      <c r="D12" s="68" t="s">
        <v>468</v>
      </c>
      <c r="E12" s="68">
        <v>2</v>
      </c>
      <c r="F12" s="68">
        <v>1</v>
      </c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ht="15.75" customHeight="1">
      <c r="A13" s="67" t="s">
        <v>469</v>
      </c>
      <c r="B13" s="67" t="s">
        <v>461</v>
      </c>
      <c r="C13" s="68" t="s">
        <v>462</v>
      </c>
      <c r="D13" s="68" t="s">
        <v>463</v>
      </c>
      <c r="E13" s="68">
        <v>2</v>
      </c>
      <c r="F13" s="68">
        <v>2</v>
      </c>
      <c r="G13" s="68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ht="15.75" customHeight="1">
      <c r="A14" s="69" t="s">
        <v>413</v>
      </c>
      <c r="B14" s="67" t="s">
        <v>470</v>
      </c>
      <c r="C14" s="68" t="s">
        <v>471</v>
      </c>
      <c r="D14" s="68" t="s">
        <v>468</v>
      </c>
      <c r="E14" s="68">
        <v>2</v>
      </c>
      <c r="F14" s="68">
        <v>1</v>
      </c>
      <c r="G14" s="68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ht="15.75" customHeight="1">
      <c r="A15" s="69" t="s">
        <v>413</v>
      </c>
      <c r="B15" s="67" t="s">
        <v>470</v>
      </c>
      <c r="C15" s="68" t="s">
        <v>471</v>
      </c>
      <c r="D15" s="68" t="s">
        <v>468</v>
      </c>
      <c r="E15" s="68">
        <v>3</v>
      </c>
      <c r="F15" s="68">
        <v>1</v>
      </c>
      <c r="G15" s="68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ht="15.75" customHeight="1">
      <c r="A16" s="67" t="s">
        <v>156</v>
      </c>
      <c r="B16" s="67" t="s">
        <v>470</v>
      </c>
      <c r="C16" s="68" t="s">
        <v>471</v>
      </c>
      <c r="D16" s="68" t="s">
        <v>472</v>
      </c>
      <c r="E16" s="68">
        <v>1</v>
      </c>
      <c r="F16" s="68">
        <v>1</v>
      </c>
      <c r="G16" s="68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ht="15.75" customHeight="1">
      <c r="A17" s="69" t="s">
        <v>473</v>
      </c>
      <c r="B17" s="67" t="s">
        <v>470</v>
      </c>
      <c r="C17" s="68" t="s">
        <v>471</v>
      </c>
      <c r="D17" s="68" t="s">
        <v>463</v>
      </c>
      <c r="E17" s="68">
        <v>1</v>
      </c>
      <c r="F17" s="68">
        <v>1</v>
      </c>
      <c r="G17" s="68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ht="15.75" customHeight="1">
      <c r="A18" s="67" t="s">
        <v>250</v>
      </c>
      <c r="B18" s="67" t="s">
        <v>470</v>
      </c>
      <c r="C18" s="68" t="s">
        <v>471</v>
      </c>
      <c r="D18" s="68" t="s">
        <v>463</v>
      </c>
      <c r="E18" s="68">
        <v>1</v>
      </c>
      <c r="F18" s="68">
        <v>1</v>
      </c>
      <c r="G18" s="68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ht="15.75" customHeight="1">
      <c r="A19" s="67" t="s">
        <v>250</v>
      </c>
      <c r="B19" s="67" t="s">
        <v>470</v>
      </c>
      <c r="C19" s="68" t="s">
        <v>471</v>
      </c>
      <c r="D19" s="68" t="s">
        <v>463</v>
      </c>
      <c r="E19" s="68">
        <v>3</v>
      </c>
      <c r="F19" s="68">
        <v>1</v>
      </c>
      <c r="G19" s="68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ht="15.75" customHeight="1">
      <c r="A20" s="67" t="s">
        <v>250</v>
      </c>
      <c r="B20" s="67" t="s">
        <v>470</v>
      </c>
      <c r="C20" s="68" t="s">
        <v>471</v>
      </c>
      <c r="D20" s="68" t="s">
        <v>463</v>
      </c>
      <c r="E20" s="68">
        <v>4</v>
      </c>
      <c r="F20" s="68">
        <v>1</v>
      </c>
      <c r="G20" s="68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ht="15.75" customHeight="1">
      <c r="A21" s="67" t="s">
        <v>289</v>
      </c>
      <c r="B21" s="67" t="s">
        <v>470</v>
      </c>
      <c r="C21" s="68" t="s">
        <v>471</v>
      </c>
      <c r="D21" s="68" t="s">
        <v>463</v>
      </c>
      <c r="E21" s="68">
        <v>2</v>
      </c>
      <c r="F21" s="68">
        <v>2</v>
      </c>
      <c r="G21" s="68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ht="15.75" customHeight="1">
      <c r="A22" s="67" t="s">
        <v>340</v>
      </c>
      <c r="B22" s="67" t="s">
        <v>470</v>
      </c>
      <c r="C22" s="68" t="s">
        <v>471</v>
      </c>
      <c r="D22" s="68" t="s">
        <v>472</v>
      </c>
      <c r="E22" s="68">
        <v>3</v>
      </c>
      <c r="F22" s="68">
        <v>1</v>
      </c>
      <c r="G22" s="68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ht="15.75" customHeight="1">
      <c r="A23" s="67" t="s">
        <v>474</v>
      </c>
      <c r="B23" s="67" t="s">
        <v>470</v>
      </c>
      <c r="C23" s="68" t="s">
        <v>471</v>
      </c>
      <c r="D23" s="68" t="s">
        <v>463</v>
      </c>
      <c r="E23" s="68">
        <v>2</v>
      </c>
      <c r="F23" s="68">
        <v>1</v>
      </c>
      <c r="G23" s="68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ht="15.75" customHeight="1">
      <c r="A24" s="67" t="s">
        <v>474</v>
      </c>
      <c r="B24" s="67" t="s">
        <v>470</v>
      </c>
      <c r="C24" s="68" t="s">
        <v>471</v>
      </c>
      <c r="D24" s="68" t="s">
        <v>463</v>
      </c>
      <c r="E24" s="68">
        <v>4</v>
      </c>
      <c r="F24" s="68">
        <v>1</v>
      </c>
      <c r="G24" s="68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ht="15.75" customHeight="1">
      <c r="A25" s="67" t="s">
        <v>350</v>
      </c>
      <c r="B25" s="67" t="s">
        <v>470</v>
      </c>
      <c r="C25" s="68" t="s">
        <v>471</v>
      </c>
      <c r="D25" s="68" t="s">
        <v>468</v>
      </c>
      <c r="E25" s="68">
        <v>4</v>
      </c>
      <c r="F25" s="68">
        <v>1</v>
      </c>
      <c r="G25" s="68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ht="15.75" customHeight="1">
      <c r="A26" s="67" t="s">
        <v>353</v>
      </c>
      <c r="B26" s="67" t="s">
        <v>470</v>
      </c>
      <c r="C26" s="68" t="s">
        <v>471</v>
      </c>
      <c r="D26" s="68" t="s">
        <v>463</v>
      </c>
      <c r="E26" s="68">
        <v>2</v>
      </c>
      <c r="F26" s="68">
        <v>2</v>
      </c>
      <c r="G26" s="68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ht="15.75" customHeight="1">
      <c r="A27" s="67" t="s">
        <v>353</v>
      </c>
      <c r="B27" s="67" t="s">
        <v>470</v>
      </c>
      <c r="C27" s="68" t="s">
        <v>471</v>
      </c>
      <c r="D27" s="68" t="s">
        <v>463</v>
      </c>
      <c r="E27" s="68">
        <v>3</v>
      </c>
      <c r="F27" s="68">
        <v>2</v>
      </c>
      <c r="G27" s="68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ht="15.75" customHeight="1">
      <c r="A28" s="67" t="s">
        <v>374</v>
      </c>
      <c r="B28" s="67" t="s">
        <v>475</v>
      </c>
      <c r="C28" s="68" t="s">
        <v>476</v>
      </c>
      <c r="D28" s="68" t="s">
        <v>463</v>
      </c>
      <c r="E28" s="68">
        <v>1</v>
      </c>
      <c r="F28" s="68">
        <v>1</v>
      </c>
      <c r="G28" s="68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ht="15.75" customHeight="1">
      <c r="A29" s="67" t="s">
        <v>289</v>
      </c>
      <c r="B29" s="67" t="s">
        <v>88</v>
      </c>
      <c r="C29" s="68" t="s">
        <v>476</v>
      </c>
      <c r="D29" s="68" t="s">
        <v>463</v>
      </c>
      <c r="E29" s="68">
        <v>1</v>
      </c>
      <c r="F29" s="68">
        <v>1</v>
      </c>
      <c r="G29" s="68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ht="15.75" customHeight="1">
      <c r="A30" s="69" t="s">
        <v>477</v>
      </c>
      <c r="B30" s="67" t="s">
        <v>475</v>
      </c>
      <c r="C30" s="68" t="s">
        <v>476</v>
      </c>
      <c r="D30" s="68" t="s">
        <v>463</v>
      </c>
      <c r="E30" s="68">
        <v>1</v>
      </c>
      <c r="F30" s="68">
        <v>1</v>
      </c>
      <c r="G30" s="68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ht="15.75" customHeight="1">
      <c r="A31" s="67" t="s">
        <v>250</v>
      </c>
      <c r="B31" s="67" t="s">
        <v>478</v>
      </c>
      <c r="C31" s="68" t="s">
        <v>479</v>
      </c>
      <c r="D31" s="68" t="s">
        <v>463</v>
      </c>
      <c r="E31" s="68">
        <v>1</v>
      </c>
      <c r="F31" s="68">
        <v>1</v>
      </c>
      <c r="G31" s="68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ht="15.75" customHeight="1">
      <c r="A32" s="67" t="s">
        <v>250</v>
      </c>
      <c r="B32" s="67" t="s">
        <v>478</v>
      </c>
      <c r="C32" s="68" t="s">
        <v>479</v>
      </c>
      <c r="D32" s="68" t="s">
        <v>463</v>
      </c>
      <c r="E32" s="68">
        <v>2</v>
      </c>
      <c r="F32" s="68">
        <v>1</v>
      </c>
      <c r="G32" s="68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ht="15">
      <c r="A33" s="67" t="s">
        <v>289</v>
      </c>
      <c r="B33" s="67" t="s">
        <v>478</v>
      </c>
      <c r="C33" s="68" t="s">
        <v>479</v>
      </c>
      <c r="D33" s="68" t="s">
        <v>463</v>
      </c>
      <c r="E33" s="68">
        <v>1</v>
      </c>
      <c r="F33" s="68">
        <v>1</v>
      </c>
      <c r="G33" s="68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ht="15">
      <c r="A34" s="67" t="s">
        <v>289</v>
      </c>
      <c r="B34" s="67" t="s">
        <v>478</v>
      </c>
      <c r="C34" s="68" t="s">
        <v>479</v>
      </c>
      <c r="D34" s="68" t="s">
        <v>463</v>
      </c>
      <c r="E34" s="68">
        <v>4</v>
      </c>
      <c r="F34" s="68">
        <v>1</v>
      </c>
      <c r="G34" s="68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ht="15">
      <c r="A35" s="67" t="s">
        <v>61</v>
      </c>
      <c r="B35" s="67" t="s">
        <v>478</v>
      </c>
      <c r="C35" s="68" t="s">
        <v>479</v>
      </c>
      <c r="D35" s="68" t="s">
        <v>468</v>
      </c>
      <c r="E35" s="68">
        <v>4</v>
      </c>
      <c r="F35" s="68">
        <v>1</v>
      </c>
      <c r="G35" s="68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ht="15">
      <c r="A36" s="67" t="s">
        <v>480</v>
      </c>
      <c r="B36" s="67" t="s">
        <v>478</v>
      </c>
      <c r="C36" s="68" t="s">
        <v>479</v>
      </c>
      <c r="D36" s="68" t="s">
        <v>468</v>
      </c>
      <c r="E36" s="68">
        <v>1</v>
      </c>
      <c r="F36" s="68">
        <v>1</v>
      </c>
      <c r="G36" s="68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ht="15">
      <c r="A37" s="67" t="s">
        <v>480</v>
      </c>
      <c r="B37" s="67" t="s">
        <v>478</v>
      </c>
      <c r="C37" s="68" t="s">
        <v>479</v>
      </c>
      <c r="D37" s="68" t="s">
        <v>468</v>
      </c>
      <c r="E37" s="68">
        <v>3</v>
      </c>
      <c r="F37" s="68">
        <v>1</v>
      </c>
      <c r="G37" s="68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ht="15">
      <c r="A38" s="67" t="s">
        <v>350</v>
      </c>
      <c r="B38" s="67" t="s">
        <v>478</v>
      </c>
      <c r="C38" s="68" t="s">
        <v>479</v>
      </c>
      <c r="D38" s="68" t="s">
        <v>468</v>
      </c>
      <c r="E38" s="68">
        <v>4</v>
      </c>
      <c r="F38" s="68">
        <v>1</v>
      </c>
      <c r="G38" s="68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ht="15">
      <c r="A39" s="67" t="s">
        <v>297</v>
      </c>
      <c r="B39" s="67" t="s">
        <v>481</v>
      </c>
      <c r="C39" s="68" t="s">
        <v>221</v>
      </c>
      <c r="D39" s="68" t="s">
        <v>472</v>
      </c>
      <c r="E39" s="68">
        <v>1</v>
      </c>
      <c r="F39" s="68">
        <v>1</v>
      </c>
      <c r="G39" s="68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ht="15">
      <c r="A40" s="67" t="s">
        <v>305</v>
      </c>
      <c r="B40" s="67" t="s">
        <v>481</v>
      </c>
      <c r="C40" s="68" t="s">
        <v>221</v>
      </c>
      <c r="D40" s="68" t="s">
        <v>472</v>
      </c>
      <c r="E40" s="68">
        <v>1</v>
      </c>
      <c r="F40" s="68">
        <v>1</v>
      </c>
      <c r="G40" s="68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ht="15">
      <c r="A41" s="67" t="s">
        <v>305</v>
      </c>
      <c r="B41" s="67" t="s">
        <v>481</v>
      </c>
      <c r="C41" s="68" t="s">
        <v>221</v>
      </c>
      <c r="D41" s="68" t="s">
        <v>472</v>
      </c>
      <c r="E41" s="68">
        <v>3</v>
      </c>
      <c r="F41" s="68">
        <v>1</v>
      </c>
      <c r="G41" s="68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ht="15">
      <c r="A42" s="67" t="s">
        <v>482</v>
      </c>
      <c r="B42" s="67" t="s">
        <v>481</v>
      </c>
      <c r="C42" s="68" t="s">
        <v>221</v>
      </c>
      <c r="D42" s="68" t="s">
        <v>463</v>
      </c>
      <c r="E42" s="68">
        <v>2</v>
      </c>
      <c r="F42" s="68">
        <v>1</v>
      </c>
      <c r="G42" s="68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ht="15">
      <c r="A43" s="67" t="s">
        <v>483</v>
      </c>
      <c r="B43" s="67" t="s">
        <v>481</v>
      </c>
      <c r="C43" s="68" t="s">
        <v>221</v>
      </c>
      <c r="D43" s="68" t="s">
        <v>463</v>
      </c>
      <c r="E43" s="68">
        <v>1</v>
      </c>
      <c r="F43" s="68">
        <v>1</v>
      </c>
      <c r="G43" s="68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ht="15">
      <c r="A44" s="67" t="s">
        <v>483</v>
      </c>
      <c r="B44" s="67" t="s">
        <v>481</v>
      </c>
      <c r="C44" s="68" t="s">
        <v>221</v>
      </c>
      <c r="D44" s="68" t="s">
        <v>463</v>
      </c>
      <c r="E44" s="68">
        <v>3</v>
      </c>
      <c r="F44" s="68">
        <v>1</v>
      </c>
      <c r="G44" s="68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ht="15">
      <c r="A45" s="67" t="s">
        <v>484</v>
      </c>
      <c r="B45" s="67" t="s">
        <v>481</v>
      </c>
      <c r="C45" s="68" t="s">
        <v>221</v>
      </c>
      <c r="D45" s="68" t="s">
        <v>463</v>
      </c>
      <c r="E45" s="68">
        <v>1</v>
      </c>
      <c r="F45" s="68">
        <v>1</v>
      </c>
      <c r="G45" s="68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ht="15">
      <c r="A46" s="67" t="s">
        <v>484</v>
      </c>
      <c r="B46" s="67" t="s">
        <v>481</v>
      </c>
      <c r="C46" s="68" t="s">
        <v>221</v>
      </c>
      <c r="D46" s="68" t="s">
        <v>463</v>
      </c>
      <c r="E46" s="68">
        <v>2</v>
      </c>
      <c r="F46" s="68">
        <v>1</v>
      </c>
      <c r="G46" s="68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ht="15">
      <c r="A47" s="67" t="s">
        <v>484</v>
      </c>
      <c r="B47" s="67" t="s">
        <v>481</v>
      </c>
      <c r="C47" s="68" t="s">
        <v>221</v>
      </c>
      <c r="D47" s="68" t="s">
        <v>463</v>
      </c>
      <c r="E47" s="68">
        <v>3</v>
      </c>
      <c r="F47" s="68">
        <v>1</v>
      </c>
      <c r="G47" s="68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ht="15">
      <c r="A48" s="67" t="s">
        <v>350</v>
      </c>
      <c r="B48" s="67" t="s">
        <v>481</v>
      </c>
      <c r="C48" s="68" t="s">
        <v>221</v>
      </c>
      <c r="D48" s="68" t="s">
        <v>468</v>
      </c>
      <c r="E48" s="68">
        <v>1</v>
      </c>
      <c r="F48" s="68">
        <v>2</v>
      </c>
      <c r="G48" s="68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ht="15">
      <c r="A49" s="67" t="s">
        <v>355</v>
      </c>
      <c r="B49" s="67" t="s">
        <v>481</v>
      </c>
      <c r="C49" s="68" t="s">
        <v>221</v>
      </c>
      <c r="D49" s="68" t="s">
        <v>463</v>
      </c>
      <c r="E49" s="68">
        <v>3</v>
      </c>
      <c r="F49" s="68">
        <v>3</v>
      </c>
      <c r="G49" s="68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ht="15">
      <c r="A50" s="67" t="s">
        <v>358</v>
      </c>
      <c r="B50" s="67" t="s">
        <v>481</v>
      </c>
      <c r="C50" s="68" t="s">
        <v>221</v>
      </c>
      <c r="D50" s="68" t="s">
        <v>463</v>
      </c>
      <c r="E50" s="68">
        <v>1</v>
      </c>
      <c r="F50" s="68">
        <v>3</v>
      </c>
      <c r="G50" s="68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ht="15">
      <c r="A51" s="67" t="s">
        <v>358</v>
      </c>
      <c r="B51" s="67" t="s">
        <v>481</v>
      </c>
      <c r="C51" s="68" t="s">
        <v>221</v>
      </c>
      <c r="D51" s="68" t="s">
        <v>463</v>
      </c>
      <c r="E51" s="68">
        <v>3</v>
      </c>
      <c r="F51" s="68">
        <v>3</v>
      </c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ht="15">
      <c r="A52" s="67" t="s">
        <v>149</v>
      </c>
      <c r="B52" s="67" t="s">
        <v>485</v>
      </c>
      <c r="C52" s="68" t="s">
        <v>486</v>
      </c>
      <c r="D52" s="68" t="s">
        <v>463</v>
      </c>
      <c r="E52" s="68">
        <v>3</v>
      </c>
      <c r="F52" s="68">
        <v>1</v>
      </c>
      <c r="G52" s="68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ht="15">
      <c r="A53" s="67" t="s">
        <v>366</v>
      </c>
      <c r="B53" s="67" t="s">
        <v>485</v>
      </c>
      <c r="C53" s="68" t="s">
        <v>486</v>
      </c>
      <c r="D53" s="68" t="s">
        <v>463</v>
      </c>
      <c r="E53" s="68">
        <v>3</v>
      </c>
      <c r="F53" s="68">
        <v>2</v>
      </c>
      <c r="G53" s="68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15">
      <c r="A54" s="67" t="s">
        <v>374</v>
      </c>
      <c r="B54" s="67" t="s">
        <v>485</v>
      </c>
      <c r="C54" s="68" t="s">
        <v>486</v>
      </c>
      <c r="D54" s="68" t="s">
        <v>463</v>
      </c>
      <c r="E54" s="68">
        <v>3</v>
      </c>
      <c r="F54" s="68">
        <v>3</v>
      </c>
      <c r="G54" s="68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ht="15">
      <c r="A55" s="67" t="s">
        <v>250</v>
      </c>
      <c r="B55" s="67" t="s">
        <v>485</v>
      </c>
      <c r="C55" s="68" t="s">
        <v>486</v>
      </c>
      <c r="D55" s="68" t="s">
        <v>463</v>
      </c>
      <c r="E55" s="68">
        <v>2</v>
      </c>
      <c r="F55" s="68">
        <v>3</v>
      </c>
      <c r="G55" s="68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ht="15">
      <c r="A56" s="67" t="s">
        <v>250</v>
      </c>
      <c r="B56" s="67" t="s">
        <v>485</v>
      </c>
      <c r="C56" s="68" t="s">
        <v>486</v>
      </c>
      <c r="D56" s="68" t="s">
        <v>463</v>
      </c>
      <c r="E56" s="68">
        <v>3</v>
      </c>
      <c r="F56" s="68">
        <v>3</v>
      </c>
      <c r="G56" s="68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ht="15">
      <c r="A57" s="67" t="s">
        <v>340</v>
      </c>
      <c r="B57" s="67" t="s">
        <v>485</v>
      </c>
      <c r="C57" s="68" t="s">
        <v>486</v>
      </c>
      <c r="D57" s="68" t="s">
        <v>472</v>
      </c>
      <c r="E57" s="68">
        <v>3</v>
      </c>
      <c r="F57" s="68">
        <v>1</v>
      </c>
      <c r="G57" s="68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ht="15">
      <c r="A58" s="67" t="s">
        <v>250</v>
      </c>
      <c r="B58" s="67" t="s">
        <v>487</v>
      </c>
      <c r="C58" s="68" t="s">
        <v>488</v>
      </c>
      <c r="D58" s="68" t="s">
        <v>463</v>
      </c>
      <c r="E58" s="68">
        <v>1</v>
      </c>
      <c r="F58" s="68">
        <v>1</v>
      </c>
      <c r="G58" s="68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ht="15">
      <c r="A59" s="67" t="s">
        <v>365</v>
      </c>
      <c r="B59" s="67" t="s">
        <v>489</v>
      </c>
      <c r="C59" s="68" t="s">
        <v>167</v>
      </c>
      <c r="D59" s="68" t="s">
        <v>145</v>
      </c>
      <c r="E59" s="68">
        <v>1</v>
      </c>
      <c r="F59" s="68">
        <v>1</v>
      </c>
      <c r="G59" s="68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ht="15">
      <c r="A60" s="67" t="s">
        <v>365</v>
      </c>
      <c r="B60" s="67" t="s">
        <v>489</v>
      </c>
      <c r="C60" s="68" t="s">
        <v>167</v>
      </c>
      <c r="D60" s="68" t="s">
        <v>145</v>
      </c>
      <c r="E60" s="68">
        <v>4</v>
      </c>
      <c r="F60" s="68">
        <v>1</v>
      </c>
      <c r="G60" s="68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ht="15">
      <c r="A61" s="67" t="s">
        <v>156</v>
      </c>
      <c r="B61" s="67" t="s">
        <v>489</v>
      </c>
      <c r="C61" s="68" t="s">
        <v>167</v>
      </c>
      <c r="D61" s="68" t="s">
        <v>472</v>
      </c>
      <c r="E61" s="68">
        <v>4</v>
      </c>
      <c r="F61" s="68">
        <v>1</v>
      </c>
      <c r="G61" s="68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ht="15">
      <c r="A62" s="67" t="s">
        <v>490</v>
      </c>
      <c r="B62" s="67" t="s">
        <v>489</v>
      </c>
      <c r="C62" s="68" t="s">
        <v>167</v>
      </c>
      <c r="D62" s="68" t="s">
        <v>472</v>
      </c>
      <c r="E62" s="68">
        <v>4</v>
      </c>
      <c r="F62" s="68">
        <v>1</v>
      </c>
      <c r="G62" s="68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ht="15">
      <c r="A63" s="67" t="s">
        <v>374</v>
      </c>
      <c r="B63" s="67" t="s">
        <v>489</v>
      </c>
      <c r="C63" s="68" t="s">
        <v>167</v>
      </c>
      <c r="D63" s="68" t="s">
        <v>463</v>
      </c>
      <c r="E63" s="68">
        <v>1</v>
      </c>
      <c r="F63" s="68">
        <v>1</v>
      </c>
      <c r="G63" s="68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ht="15">
      <c r="A64" s="67" t="s">
        <v>374</v>
      </c>
      <c r="B64" s="67" t="s">
        <v>489</v>
      </c>
      <c r="C64" s="68" t="s">
        <v>167</v>
      </c>
      <c r="D64" s="68" t="s">
        <v>463</v>
      </c>
      <c r="E64" s="68">
        <v>4</v>
      </c>
      <c r="F64" s="68">
        <v>1</v>
      </c>
      <c r="G64" s="68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ht="15">
      <c r="A65" s="67" t="s">
        <v>250</v>
      </c>
      <c r="B65" s="67" t="s">
        <v>489</v>
      </c>
      <c r="C65" s="68" t="s">
        <v>167</v>
      </c>
      <c r="D65" s="68" t="s">
        <v>463</v>
      </c>
      <c r="E65" s="68">
        <v>1</v>
      </c>
      <c r="F65" s="68">
        <v>1</v>
      </c>
      <c r="G65" s="68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ht="15">
      <c r="A66" s="67" t="s">
        <v>250</v>
      </c>
      <c r="B66" s="67" t="s">
        <v>489</v>
      </c>
      <c r="C66" s="68" t="s">
        <v>167</v>
      </c>
      <c r="D66" s="68" t="s">
        <v>463</v>
      </c>
      <c r="E66" s="68">
        <v>4</v>
      </c>
      <c r="F66" s="68">
        <v>1</v>
      </c>
      <c r="G66" s="68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ht="15">
      <c r="A67" s="67" t="s">
        <v>491</v>
      </c>
      <c r="B67" s="67" t="s">
        <v>489</v>
      </c>
      <c r="C67" s="68" t="s">
        <v>167</v>
      </c>
      <c r="D67" s="68" t="s">
        <v>145</v>
      </c>
      <c r="E67" s="68">
        <v>4</v>
      </c>
      <c r="F67" s="68">
        <v>1</v>
      </c>
      <c r="G67" s="68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ht="15">
      <c r="A68" s="67" t="s">
        <v>492</v>
      </c>
      <c r="B68" s="67" t="s">
        <v>489</v>
      </c>
      <c r="C68" s="68" t="s">
        <v>167</v>
      </c>
      <c r="D68" s="68" t="s">
        <v>145</v>
      </c>
      <c r="E68" s="68">
        <v>4</v>
      </c>
      <c r="F68" s="68">
        <v>1</v>
      </c>
      <c r="G68" s="68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ht="15">
      <c r="A69" s="67" t="s">
        <v>493</v>
      </c>
      <c r="B69" s="67" t="s">
        <v>494</v>
      </c>
      <c r="C69" s="68" t="s">
        <v>123</v>
      </c>
      <c r="D69" s="68" t="s">
        <v>145</v>
      </c>
      <c r="E69" s="68">
        <v>1</v>
      </c>
      <c r="F69" s="68">
        <v>1</v>
      </c>
      <c r="G69" s="68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ht="15">
      <c r="A70" s="67" t="s">
        <v>493</v>
      </c>
      <c r="B70" s="67" t="s">
        <v>494</v>
      </c>
      <c r="C70" s="68" t="s">
        <v>123</v>
      </c>
      <c r="D70" s="68" t="s">
        <v>145</v>
      </c>
      <c r="E70" s="68">
        <v>2</v>
      </c>
      <c r="F70" s="68">
        <v>1</v>
      </c>
      <c r="G70" s="68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ht="15">
      <c r="A71" s="67" t="s">
        <v>493</v>
      </c>
      <c r="B71" s="67" t="s">
        <v>494</v>
      </c>
      <c r="C71" s="68" t="s">
        <v>123</v>
      </c>
      <c r="D71" s="68" t="s">
        <v>145</v>
      </c>
      <c r="E71" s="68">
        <v>3</v>
      </c>
      <c r="F71" s="68">
        <v>1</v>
      </c>
      <c r="G71" s="68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ht="15">
      <c r="A72" s="67" t="s">
        <v>493</v>
      </c>
      <c r="B72" s="67" t="s">
        <v>494</v>
      </c>
      <c r="C72" s="68" t="s">
        <v>123</v>
      </c>
      <c r="D72" s="68" t="s">
        <v>145</v>
      </c>
      <c r="E72" s="68">
        <v>5</v>
      </c>
      <c r="F72" s="68">
        <v>1</v>
      </c>
      <c r="G72" s="68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ht="15">
      <c r="A73" s="67" t="s">
        <v>57</v>
      </c>
      <c r="B73" s="67" t="s">
        <v>494</v>
      </c>
      <c r="C73" s="68" t="s">
        <v>123</v>
      </c>
      <c r="D73" s="68" t="s">
        <v>463</v>
      </c>
      <c r="E73" s="68">
        <v>1</v>
      </c>
      <c r="F73" s="68">
        <v>1</v>
      </c>
      <c r="G73" s="68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ht="15">
      <c r="A74" s="67" t="s">
        <v>57</v>
      </c>
      <c r="B74" s="67" t="s">
        <v>494</v>
      </c>
      <c r="C74" s="68" t="s">
        <v>123</v>
      </c>
      <c r="D74" s="68" t="s">
        <v>463</v>
      </c>
      <c r="E74" s="68">
        <v>2</v>
      </c>
      <c r="F74" s="68">
        <v>1</v>
      </c>
      <c r="G74" s="68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ht="15">
      <c r="A75" s="67" t="s">
        <v>57</v>
      </c>
      <c r="B75" s="67" t="s">
        <v>494</v>
      </c>
      <c r="C75" s="68" t="s">
        <v>123</v>
      </c>
      <c r="D75" s="68" t="s">
        <v>463</v>
      </c>
      <c r="E75" s="68">
        <v>5</v>
      </c>
      <c r="F75" s="68">
        <v>1</v>
      </c>
      <c r="G75" s="68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ht="15">
      <c r="A76" s="67" t="s">
        <v>57</v>
      </c>
      <c r="B76" s="67" t="s">
        <v>494</v>
      </c>
      <c r="C76" s="68" t="s">
        <v>123</v>
      </c>
      <c r="D76" s="68" t="s">
        <v>463</v>
      </c>
      <c r="E76" s="68">
        <v>6</v>
      </c>
      <c r="F76" s="68">
        <v>1</v>
      </c>
      <c r="G76" s="68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ht="15">
      <c r="A77" s="67" t="s">
        <v>365</v>
      </c>
      <c r="B77" s="67" t="s">
        <v>494</v>
      </c>
      <c r="C77" s="68" t="s">
        <v>123</v>
      </c>
      <c r="D77" s="68" t="s">
        <v>145</v>
      </c>
      <c r="E77" s="68">
        <v>2</v>
      </c>
      <c r="F77" s="68">
        <v>1</v>
      </c>
      <c r="G77" s="68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ht="15">
      <c r="A78" s="67" t="s">
        <v>374</v>
      </c>
      <c r="B78" s="67" t="s">
        <v>494</v>
      </c>
      <c r="C78" s="68" t="s">
        <v>123</v>
      </c>
      <c r="D78" s="68" t="s">
        <v>463</v>
      </c>
      <c r="E78" s="68">
        <v>2</v>
      </c>
      <c r="F78" s="68">
        <v>1</v>
      </c>
      <c r="G78" s="68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ht="15">
      <c r="A79" s="67" t="s">
        <v>250</v>
      </c>
      <c r="B79" s="67" t="s">
        <v>494</v>
      </c>
      <c r="C79" s="68" t="s">
        <v>123</v>
      </c>
      <c r="D79" s="68" t="s">
        <v>463</v>
      </c>
      <c r="E79" s="68">
        <v>1</v>
      </c>
      <c r="F79" s="68">
        <v>1</v>
      </c>
      <c r="G79" s="68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ht="15">
      <c r="A80" s="67" t="s">
        <v>250</v>
      </c>
      <c r="B80" s="67" t="s">
        <v>494</v>
      </c>
      <c r="C80" s="68" t="s">
        <v>123</v>
      </c>
      <c r="D80" s="68" t="s">
        <v>463</v>
      </c>
      <c r="E80" s="68">
        <v>2</v>
      </c>
      <c r="F80" s="68">
        <v>1</v>
      </c>
      <c r="G80" s="68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ht="15">
      <c r="A81" s="67" t="s">
        <v>250</v>
      </c>
      <c r="B81" s="67" t="s">
        <v>494</v>
      </c>
      <c r="C81" s="68" t="s">
        <v>123</v>
      </c>
      <c r="D81" s="68" t="s">
        <v>463</v>
      </c>
      <c r="E81" s="68">
        <v>3</v>
      </c>
      <c r="F81" s="68">
        <v>1</v>
      </c>
      <c r="G81" s="68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ht="15">
      <c r="A82" s="67" t="s">
        <v>250</v>
      </c>
      <c r="B82" s="67" t="s">
        <v>494</v>
      </c>
      <c r="C82" s="68" t="s">
        <v>123</v>
      </c>
      <c r="D82" s="68" t="s">
        <v>463</v>
      </c>
      <c r="E82" s="68">
        <v>4</v>
      </c>
      <c r="F82" s="68">
        <v>1</v>
      </c>
      <c r="G82" s="68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ht="15">
      <c r="A83" s="67" t="s">
        <v>306</v>
      </c>
      <c r="B83" s="67" t="s">
        <v>494</v>
      </c>
      <c r="C83" s="68" t="s">
        <v>123</v>
      </c>
      <c r="D83" s="68" t="s">
        <v>468</v>
      </c>
      <c r="E83" s="68">
        <v>1</v>
      </c>
      <c r="F83" s="68">
        <v>1</v>
      </c>
      <c r="G83" s="68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ht="15">
      <c r="A84" s="67" t="s">
        <v>61</v>
      </c>
      <c r="B84" s="67" t="s">
        <v>494</v>
      </c>
      <c r="C84" s="68" t="s">
        <v>123</v>
      </c>
      <c r="D84" s="68" t="s">
        <v>468</v>
      </c>
      <c r="E84" s="68">
        <v>4</v>
      </c>
      <c r="F84" s="68">
        <v>1</v>
      </c>
      <c r="G84" s="68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ht="15">
      <c r="A85" s="67" t="s">
        <v>61</v>
      </c>
      <c r="B85" s="67" t="s">
        <v>494</v>
      </c>
      <c r="C85" s="68" t="s">
        <v>123</v>
      </c>
      <c r="D85" s="68" t="s">
        <v>468</v>
      </c>
      <c r="E85" s="68">
        <v>5</v>
      </c>
      <c r="F85" s="68">
        <v>1</v>
      </c>
      <c r="G85" s="68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ht="15">
      <c r="A86" s="67" t="s">
        <v>61</v>
      </c>
      <c r="B86" s="67" t="s">
        <v>494</v>
      </c>
      <c r="C86" s="68" t="s">
        <v>123</v>
      </c>
      <c r="D86" s="68" t="s">
        <v>468</v>
      </c>
      <c r="E86" s="68">
        <v>6</v>
      </c>
      <c r="F86" s="68">
        <v>1</v>
      </c>
      <c r="G86" s="68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ht="15">
      <c r="A87" s="67" t="s">
        <v>336</v>
      </c>
      <c r="B87" s="67" t="s">
        <v>494</v>
      </c>
      <c r="C87" s="68" t="s">
        <v>123</v>
      </c>
      <c r="D87" s="68" t="s">
        <v>472</v>
      </c>
      <c r="E87" s="68">
        <v>1</v>
      </c>
      <c r="F87" s="68">
        <v>1</v>
      </c>
      <c r="G87" s="68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ht="15">
      <c r="A88" s="67" t="s">
        <v>336</v>
      </c>
      <c r="B88" s="67" t="s">
        <v>494</v>
      </c>
      <c r="C88" s="68" t="s">
        <v>123</v>
      </c>
      <c r="D88" s="68" t="s">
        <v>472</v>
      </c>
      <c r="E88" s="68">
        <v>3</v>
      </c>
      <c r="F88" s="68">
        <v>1</v>
      </c>
      <c r="G88" s="68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ht="15">
      <c r="A89" s="67" t="s">
        <v>340</v>
      </c>
      <c r="B89" s="67" t="s">
        <v>494</v>
      </c>
      <c r="C89" s="68" t="s">
        <v>123</v>
      </c>
      <c r="D89" s="68" t="s">
        <v>472</v>
      </c>
      <c r="E89" s="68">
        <v>2</v>
      </c>
      <c r="F89" s="68">
        <v>1</v>
      </c>
      <c r="G89" s="68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ht="15">
      <c r="A90" s="67" t="s">
        <v>474</v>
      </c>
      <c r="B90" s="67" t="s">
        <v>494</v>
      </c>
      <c r="C90" s="68" t="s">
        <v>123</v>
      </c>
      <c r="D90" s="68" t="s">
        <v>463</v>
      </c>
      <c r="E90" s="68">
        <v>1</v>
      </c>
      <c r="F90" s="68">
        <v>1</v>
      </c>
      <c r="G90" s="68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ht="15">
      <c r="A91" s="67" t="s">
        <v>474</v>
      </c>
      <c r="B91" s="67" t="s">
        <v>494</v>
      </c>
      <c r="C91" s="68" t="s">
        <v>123</v>
      </c>
      <c r="D91" s="68" t="s">
        <v>463</v>
      </c>
      <c r="E91" s="68">
        <v>2</v>
      </c>
      <c r="F91" s="68">
        <v>1</v>
      </c>
      <c r="G91" s="68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ht="15">
      <c r="A92" s="67" t="s">
        <v>474</v>
      </c>
      <c r="B92" s="67" t="s">
        <v>494</v>
      </c>
      <c r="C92" s="68" t="s">
        <v>123</v>
      </c>
      <c r="D92" s="68" t="s">
        <v>463</v>
      </c>
      <c r="E92" s="68">
        <v>3</v>
      </c>
      <c r="F92" s="68">
        <v>1</v>
      </c>
      <c r="G92" s="68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ht="15">
      <c r="A93" s="67" t="s">
        <v>474</v>
      </c>
      <c r="B93" s="67" t="s">
        <v>494</v>
      </c>
      <c r="C93" s="68" t="s">
        <v>123</v>
      </c>
      <c r="D93" s="68" t="s">
        <v>463</v>
      </c>
      <c r="E93" s="68">
        <v>5</v>
      </c>
      <c r="F93" s="68">
        <v>1</v>
      </c>
      <c r="G93" s="68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ht="15">
      <c r="A94" s="67" t="s">
        <v>467</v>
      </c>
      <c r="B94" s="67" t="s">
        <v>494</v>
      </c>
      <c r="C94" s="68" t="s">
        <v>123</v>
      </c>
      <c r="D94" s="68" t="s">
        <v>468</v>
      </c>
      <c r="E94" s="68">
        <v>3</v>
      </c>
      <c r="F94" s="68">
        <v>1</v>
      </c>
      <c r="G94" s="68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ht="15">
      <c r="A95" s="67" t="s">
        <v>467</v>
      </c>
      <c r="B95" s="67" t="s">
        <v>494</v>
      </c>
      <c r="C95" s="68" t="s">
        <v>123</v>
      </c>
      <c r="D95" s="68" t="s">
        <v>468</v>
      </c>
      <c r="E95" s="68">
        <v>4</v>
      </c>
      <c r="F95" s="68">
        <v>1</v>
      </c>
      <c r="G95" s="68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ht="15">
      <c r="A96" s="67" t="s">
        <v>467</v>
      </c>
      <c r="B96" s="67" t="s">
        <v>494</v>
      </c>
      <c r="C96" s="68" t="s">
        <v>123</v>
      </c>
      <c r="D96" s="68" t="s">
        <v>468</v>
      </c>
      <c r="E96" s="68">
        <v>6</v>
      </c>
      <c r="F96" s="68">
        <v>1</v>
      </c>
      <c r="G96" s="68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ht="15">
      <c r="A97" s="69" t="s">
        <v>495</v>
      </c>
      <c r="B97" s="67" t="s">
        <v>496</v>
      </c>
      <c r="C97" s="68" t="s">
        <v>190</v>
      </c>
      <c r="D97" s="68" t="s">
        <v>145</v>
      </c>
      <c r="E97" s="68">
        <v>4</v>
      </c>
      <c r="F97" s="68">
        <v>1</v>
      </c>
      <c r="G97" s="68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ht="15">
      <c r="A98" s="67" t="s">
        <v>186</v>
      </c>
      <c r="B98" s="67" t="s">
        <v>496</v>
      </c>
      <c r="C98" s="68" t="s">
        <v>190</v>
      </c>
      <c r="D98" s="68" t="s">
        <v>145</v>
      </c>
      <c r="E98" s="68">
        <v>1</v>
      </c>
      <c r="F98" s="68">
        <v>1</v>
      </c>
      <c r="G98" s="68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ht="15">
      <c r="A99" s="67" t="s">
        <v>186</v>
      </c>
      <c r="B99" s="67" t="s">
        <v>496</v>
      </c>
      <c r="C99" s="68" t="s">
        <v>190</v>
      </c>
      <c r="D99" s="68" t="s">
        <v>145</v>
      </c>
      <c r="E99" s="68">
        <v>2</v>
      </c>
      <c r="F99" s="68">
        <v>1</v>
      </c>
      <c r="G99" s="68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ht="15">
      <c r="A100" s="67" t="s">
        <v>497</v>
      </c>
      <c r="B100" s="67" t="s">
        <v>496</v>
      </c>
      <c r="C100" s="68" t="s">
        <v>190</v>
      </c>
      <c r="D100" s="68" t="s">
        <v>472</v>
      </c>
      <c r="E100" s="68">
        <v>1</v>
      </c>
      <c r="F100" s="68">
        <v>1</v>
      </c>
      <c r="G100" s="68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ht="15">
      <c r="A101" s="67" t="s">
        <v>497</v>
      </c>
      <c r="B101" s="67" t="s">
        <v>496</v>
      </c>
      <c r="C101" s="68" t="s">
        <v>190</v>
      </c>
      <c r="D101" s="68" t="s">
        <v>472</v>
      </c>
      <c r="E101" s="68">
        <v>4</v>
      </c>
      <c r="F101" s="68">
        <v>1</v>
      </c>
      <c r="G101" s="68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ht="15">
      <c r="A102" s="67" t="s">
        <v>250</v>
      </c>
      <c r="B102" s="67" t="s">
        <v>496</v>
      </c>
      <c r="C102" s="68" t="s">
        <v>190</v>
      </c>
      <c r="D102" s="68" t="s">
        <v>463</v>
      </c>
      <c r="E102" s="68">
        <v>4</v>
      </c>
      <c r="F102" s="68">
        <v>1</v>
      </c>
      <c r="G102" s="68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ht="15">
      <c r="A103" s="67" t="s">
        <v>289</v>
      </c>
      <c r="B103" s="67" t="s">
        <v>496</v>
      </c>
      <c r="C103" s="68" t="s">
        <v>190</v>
      </c>
      <c r="D103" s="68" t="s">
        <v>463</v>
      </c>
      <c r="E103" s="68">
        <v>1</v>
      </c>
      <c r="F103" s="68">
        <v>1</v>
      </c>
      <c r="G103" s="68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ht="15">
      <c r="A104" s="67" t="s">
        <v>289</v>
      </c>
      <c r="B104" s="67" t="s">
        <v>496</v>
      </c>
      <c r="C104" s="68" t="s">
        <v>190</v>
      </c>
      <c r="D104" s="68" t="s">
        <v>463</v>
      </c>
      <c r="E104" s="68">
        <v>3</v>
      </c>
      <c r="F104" s="68">
        <v>1</v>
      </c>
      <c r="G104" s="68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ht="15">
      <c r="A105" s="67" t="s">
        <v>480</v>
      </c>
      <c r="B105" s="67" t="s">
        <v>496</v>
      </c>
      <c r="C105" s="68" t="s">
        <v>190</v>
      </c>
      <c r="D105" s="68" t="s">
        <v>468</v>
      </c>
      <c r="E105" s="68">
        <v>1</v>
      </c>
      <c r="F105" s="68">
        <v>1</v>
      </c>
      <c r="G105" s="68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ht="15">
      <c r="A106" s="67" t="s">
        <v>340</v>
      </c>
      <c r="B106" s="67" t="s">
        <v>496</v>
      </c>
      <c r="C106" s="68" t="s">
        <v>190</v>
      </c>
      <c r="D106" s="68" t="s">
        <v>472</v>
      </c>
      <c r="E106" s="68">
        <v>1</v>
      </c>
      <c r="F106" s="68">
        <v>1</v>
      </c>
      <c r="G106" s="68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ht="15">
      <c r="A107" s="67" t="s">
        <v>493</v>
      </c>
      <c r="B107" s="67" t="s">
        <v>498</v>
      </c>
      <c r="C107" s="68" t="s">
        <v>120</v>
      </c>
      <c r="D107" s="68" t="s">
        <v>145</v>
      </c>
      <c r="E107" s="68">
        <v>2</v>
      </c>
      <c r="F107" s="68">
        <v>1</v>
      </c>
      <c r="G107" s="68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ht="15">
      <c r="A108" s="67" t="s">
        <v>493</v>
      </c>
      <c r="B108" s="67" t="s">
        <v>498</v>
      </c>
      <c r="C108" s="68" t="s">
        <v>120</v>
      </c>
      <c r="D108" s="68" t="s">
        <v>145</v>
      </c>
      <c r="E108" s="68">
        <v>3</v>
      </c>
      <c r="F108" s="68">
        <v>1</v>
      </c>
      <c r="G108" s="68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ht="15">
      <c r="A109" s="67" t="s">
        <v>57</v>
      </c>
      <c r="B109" s="67" t="s">
        <v>498</v>
      </c>
      <c r="C109" s="68" t="s">
        <v>120</v>
      </c>
      <c r="D109" s="68" t="s">
        <v>463</v>
      </c>
      <c r="E109" s="68">
        <v>1</v>
      </c>
      <c r="F109" s="68">
        <v>1</v>
      </c>
      <c r="G109" s="68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ht="15">
      <c r="A110" s="67" t="s">
        <v>250</v>
      </c>
      <c r="B110" s="67" t="s">
        <v>498</v>
      </c>
      <c r="C110" s="68" t="s">
        <v>120</v>
      </c>
      <c r="D110" s="68" t="s">
        <v>463</v>
      </c>
      <c r="E110" s="68">
        <v>3</v>
      </c>
      <c r="F110" s="68">
        <v>1</v>
      </c>
      <c r="G110" s="68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ht="15">
      <c r="A111" s="67" t="s">
        <v>340</v>
      </c>
      <c r="B111" s="67" t="s">
        <v>498</v>
      </c>
      <c r="C111" s="68" t="s">
        <v>120</v>
      </c>
      <c r="D111" s="68" t="s">
        <v>472</v>
      </c>
      <c r="E111" s="68">
        <v>3</v>
      </c>
      <c r="F111" s="68">
        <v>1</v>
      </c>
      <c r="G111" s="68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ht="15">
      <c r="A112" s="67" t="s">
        <v>474</v>
      </c>
      <c r="B112" s="67" t="s">
        <v>498</v>
      </c>
      <c r="C112" s="68" t="s">
        <v>120</v>
      </c>
      <c r="D112" s="68" t="s">
        <v>463</v>
      </c>
      <c r="E112" s="68">
        <v>1</v>
      </c>
      <c r="F112" s="68">
        <v>1</v>
      </c>
      <c r="G112" s="68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ht="15">
      <c r="A113" s="67" t="s">
        <v>231</v>
      </c>
      <c r="B113" s="67" t="s">
        <v>499</v>
      </c>
      <c r="C113" s="68" t="s">
        <v>234</v>
      </c>
      <c r="D113" s="68" t="s">
        <v>466</v>
      </c>
      <c r="E113" s="68">
        <v>2</v>
      </c>
      <c r="F113" s="68">
        <v>1</v>
      </c>
      <c r="G113" s="68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ht="15">
      <c r="A114" s="67" t="s">
        <v>250</v>
      </c>
      <c r="B114" s="67" t="s">
        <v>499</v>
      </c>
      <c r="C114" s="68" t="s">
        <v>234</v>
      </c>
      <c r="D114" s="68" t="s">
        <v>463</v>
      </c>
      <c r="E114" s="68">
        <v>1</v>
      </c>
      <c r="F114" s="68">
        <v>1</v>
      </c>
      <c r="G114" s="68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ht="15">
      <c r="A115" s="67" t="s">
        <v>250</v>
      </c>
      <c r="B115" s="67" t="s">
        <v>499</v>
      </c>
      <c r="C115" s="68" t="s">
        <v>234</v>
      </c>
      <c r="D115" s="68" t="s">
        <v>463</v>
      </c>
      <c r="E115" s="68">
        <v>2</v>
      </c>
      <c r="F115" s="68">
        <v>1</v>
      </c>
      <c r="G115" s="68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ht="15">
      <c r="A116" s="67" t="s">
        <v>474</v>
      </c>
      <c r="B116" s="67" t="s">
        <v>499</v>
      </c>
      <c r="C116" s="68" t="s">
        <v>234</v>
      </c>
      <c r="D116" s="68" t="s">
        <v>463</v>
      </c>
      <c r="E116" s="68">
        <v>1</v>
      </c>
      <c r="F116" s="68">
        <v>1</v>
      </c>
      <c r="G116" s="68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ht="15">
      <c r="A117" s="67" t="s">
        <v>493</v>
      </c>
      <c r="B117" s="67" t="s">
        <v>500</v>
      </c>
      <c r="C117" s="68" t="s">
        <v>217</v>
      </c>
      <c r="D117" s="68" t="s">
        <v>145</v>
      </c>
      <c r="E117" s="68">
        <v>2</v>
      </c>
      <c r="F117" s="68">
        <v>1</v>
      </c>
      <c r="G117" s="68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ht="15">
      <c r="A118" s="67" t="s">
        <v>214</v>
      </c>
      <c r="B118" s="67" t="s">
        <v>500</v>
      </c>
      <c r="C118" s="68" t="s">
        <v>217</v>
      </c>
      <c r="D118" s="68" t="s">
        <v>145</v>
      </c>
      <c r="E118" s="68">
        <v>1</v>
      </c>
      <c r="F118" s="68">
        <v>1</v>
      </c>
      <c r="G118" s="68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ht="15">
      <c r="A119" s="67" t="s">
        <v>214</v>
      </c>
      <c r="B119" s="67" t="s">
        <v>500</v>
      </c>
      <c r="C119" s="68" t="s">
        <v>217</v>
      </c>
      <c r="D119" s="68" t="s">
        <v>145</v>
      </c>
      <c r="E119" s="68">
        <v>4</v>
      </c>
      <c r="F119" s="68">
        <v>1</v>
      </c>
      <c r="G119" s="68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ht="15">
      <c r="A120" s="67" t="s">
        <v>385</v>
      </c>
      <c r="B120" s="67" t="s">
        <v>500</v>
      </c>
      <c r="C120" s="68" t="s">
        <v>217</v>
      </c>
      <c r="D120" s="68" t="s">
        <v>463</v>
      </c>
      <c r="E120" s="68">
        <v>3</v>
      </c>
      <c r="F120" s="68">
        <v>1</v>
      </c>
      <c r="G120" s="68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ht="15">
      <c r="A121" s="67" t="s">
        <v>315</v>
      </c>
      <c r="B121" s="67" t="s">
        <v>500</v>
      </c>
      <c r="C121" s="68" t="s">
        <v>217</v>
      </c>
      <c r="D121" s="68" t="s">
        <v>472</v>
      </c>
      <c r="E121" s="68">
        <v>1</v>
      </c>
      <c r="F121" s="68">
        <v>1</v>
      </c>
      <c r="G121" s="68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ht="15">
      <c r="A122" s="67" t="s">
        <v>483</v>
      </c>
      <c r="B122" s="67" t="s">
        <v>500</v>
      </c>
      <c r="C122" s="68" t="s">
        <v>217</v>
      </c>
      <c r="D122" s="68" t="s">
        <v>463</v>
      </c>
      <c r="E122" s="68">
        <v>1</v>
      </c>
      <c r="F122" s="68">
        <v>1</v>
      </c>
      <c r="G122" s="68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ht="15">
      <c r="A123" s="67" t="s">
        <v>483</v>
      </c>
      <c r="B123" s="67" t="s">
        <v>500</v>
      </c>
      <c r="C123" s="68" t="s">
        <v>217</v>
      </c>
      <c r="D123" s="68" t="s">
        <v>463</v>
      </c>
      <c r="E123" s="68">
        <v>4</v>
      </c>
      <c r="F123" s="68">
        <v>1</v>
      </c>
      <c r="G123" s="68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ht="15">
      <c r="A124" s="67" t="s">
        <v>501</v>
      </c>
      <c r="B124" s="67" t="s">
        <v>500</v>
      </c>
      <c r="C124" s="68" t="s">
        <v>217</v>
      </c>
      <c r="D124" s="68" t="s">
        <v>145</v>
      </c>
      <c r="E124" s="68">
        <v>1</v>
      </c>
      <c r="F124" s="68">
        <v>1</v>
      </c>
      <c r="G124" s="68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ht="15">
      <c r="A125" s="67" t="s">
        <v>493</v>
      </c>
      <c r="B125" s="67" t="s">
        <v>502</v>
      </c>
      <c r="C125" s="68" t="s">
        <v>344</v>
      </c>
      <c r="D125" s="68" t="s">
        <v>145</v>
      </c>
      <c r="E125" s="68">
        <v>1</v>
      </c>
      <c r="F125" s="68">
        <v>1</v>
      </c>
      <c r="G125" s="68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ht="15">
      <c r="A126" s="67" t="s">
        <v>493</v>
      </c>
      <c r="B126" s="67" t="s">
        <v>502</v>
      </c>
      <c r="C126" s="68" t="s">
        <v>344</v>
      </c>
      <c r="D126" s="68" t="s">
        <v>145</v>
      </c>
      <c r="E126" s="68">
        <v>4</v>
      </c>
      <c r="F126" s="68">
        <v>1</v>
      </c>
      <c r="G126" s="68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ht="15">
      <c r="A127" s="67" t="s">
        <v>374</v>
      </c>
      <c r="B127" s="67" t="s">
        <v>502</v>
      </c>
      <c r="C127" s="68" t="s">
        <v>344</v>
      </c>
      <c r="D127" s="68" t="s">
        <v>145</v>
      </c>
      <c r="E127" s="68">
        <v>4</v>
      </c>
      <c r="F127" s="68">
        <v>1</v>
      </c>
      <c r="G127" s="68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ht="15">
      <c r="A128" s="67" t="s">
        <v>465</v>
      </c>
      <c r="B128" s="67" t="s">
        <v>502</v>
      </c>
      <c r="C128" s="68" t="s">
        <v>344</v>
      </c>
      <c r="D128" s="68" t="s">
        <v>145</v>
      </c>
      <c r="E128" s="68">
        <v>4</v>
      </c>
      <c r="F128" s="68">
        <v>1</v>
      </c>
      <c r="G128" s="68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ht="15">
      <c r="A129" s="67" t="s">
        <v>503</v>
      </c>
      <c r="B129" s="67" t="s">
        <v>502</v>
      </c>
      <c r="C129" s="68" t="s">
        <v>344</v>
      </c>
      <c r="D129" s="68" t="s">
        <v>472</v>
      </c>
      <c r="E129" s="68">
        <v>4</v>
      </c>
      <c r="F129" s="68">
        <v>1</v>
      </c>
      <c r="G129" s="68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ht="15">
      <c r="A130" s="67" t="s">
        <v>474</v>
      </c>
      <c r="B130" s="67" t="s">
        <v>502</v>
      </c>
      <c r="C130" s="68" t="s">
        <v>344</v>
      </c>
      <c r="D130" s="68" t="s">
        <v>463</v>
      </c>
      <c r="E130" s="68">
        <v>3</v>
      </c>
      <c r="F130" s="68">
        <v>1</v>
      </c>
      <c r="G130" s="68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ht="15">
      <c r="A131" s="67" t="s">
        <v>373</v>
      </c>
      <c r="B131" s="67" t="s">
        <v>504</v>
      </c>
      <c r="C131" s="68" t="s">
        <v>203</v>
      </c>
      <c r="D131" s="68" t="s">
        <v>463</v>
      </c>
      <c r="E131" s="68">
        <v>2</v>
      </c>
      <c r="F131" s="68">
        <v>1</v>
      </c>
      <c r="G131" s="68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ht="15">
      <c r="A132" s="67" t="s">
        <v>200</v>
      </c>
      <c r="B132" s="67" t="s">
        <v>504</v>
      </c>
      <c r="C132" s="68" t="s">
        <v>203</v>
      </c>
      <c r="D132" s="68" t="s">
        <v>468</v>
      </c>
      <c r="E132" s="68">
        <v>3</v>
      </c>
      <c r="F132" s="68">
        <v>1</v>
      </c>
      <c r="G132" s="68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ht="15">
      <c r="A133" s="67" t="s">
        <v>200</v>
      </c>
      <c r="B133" s="67" t="s">
        <v>504</v>
      </c>
      <c r="C133" s="68" t="s">
        <v>203</v>
      </c>
      <c r="D133" s="68" t="s">
        <v>468</v>
      </c>
      <c r="E133" s="68">
        <v>4</v>
      </c>
      <c r="F133" s="68">
        <v>1</v>
      </c>
      <c r="G133" s="68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ht="15">
      <c r="A134" s="67" t="s">
        <v>297</v>
      </c>
      <c r="B134" s="67" t="s">
        <v>504</v>
      </c>
      <c r="C134" s="68" t="s">
        <v>203</v>
      </c>
      <c r="D134" s="68" t="s">
        <v>145</v>
      </c>
      <c r="E134" s="68">
        <v>2</v>
      </c>
      <c r="F134" s="68">
        <v>1</v>
      </c>
      <c r="G134" s="68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ht="15">
      <c r="A135" s="67" t="s">
        <v>297</v>
      </c>
      <c r="B135" s="67" t="s">
        <v>504</v>
      </c>
      <c r="C135" s="68" t="s">
        <v>203</v>
      </c>
      <c r="D135" s="68" t="s">
        <v>145</v>
      </c>
      <c r="E135" s="68">
        <v>6</v>
      </c>
      <c r="F135" s="68">
        <v>1</v>
      </c>
      <c r="G135" s="68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ht="15">
      <c r="A136" s="67" t="s">
        <v>298</v>
      </c>
      <c r="B136" s="67" t="s">
        <v>504</v>
      </c>
      <c r="C136" s="68" t="s">
        <v>203</v>
      </c>
      <c r="D136" s="68" t="s">
        <v>463</v>
      </c>
      <c r="E136" s="68">
        <v>5</v>
      </c>
      <c r="F136" s="68">
        <v>1</v>
      </c>
      <c r="G136" s="68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ht="15">
      <c r="A137" s="67" t="s">
        <v>300</v>
      </c>
      <c r="B137" s="67" t="s">
        <v>504</v>
      </c>
      <c r="C137" s="68" t="s">
        <v>203</v>
      </c>
      <c r="D137" s="68" t="s">
        <v>468</v>
      </c>
      <c r="E137" s="68">
        <v>4</v>
      </c>
      <c r="F137" s="68">
        <v>1</v>
      </c>
      <c r="G137" s="68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ht="15">
      <c r="A138" s="67" t="s">
        <v>320</v>
      </c>
      <c r="B138" s="67" t="s">
        <v>504</v>
      </c>
      <c r="C138" s="68" t="s">
        <v>203</v>
      </c>
      <c r="D138" s="68" t="s">
        <v>468</v>
      </c>
      <c r="E138" s="68">
        <v>6</v>
      </c>
      <c r="F138" s="68">
        <v>1</v>
      </c>
      <c r="G138" s="6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ht="15">
      <c r="A139" s="67" t="s">
        <v>61</v>
      </c>
      <c r="B139" s="67" t="s">
        <v>504</v>
      </c>
      <c r="C139" s="68" t="s">
        <v>203</v>
      </c>
      <c r="D139" s="68" t="s">
        <v>463</v>
      </c>
      <c r="E139" s="68">
        <v>2</v>
      </c>
      <c r="F139" s="68">
        <v>1</v>
      </c>
      <c r="G139" s="68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ht="15">
      <c r="A140" s="67" t="s">
        <v>61</v>
      </c>
      <c r="B140" s="67" t="s">
        <v>504</v>
      </c>
      <c r="C140" s="68" t="s">
        <v>203</v>
      </c>
      <c r="D140" s="68" t="s">
        <v>463</v>
      </c>
      <c r="E140" s="68">
        <v>5</v>
      </c>
      <c r="F140" s="68">
        <v>1</v>
      </c>
      <c r="G140" s="68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ht="15">
      <c r="A141" s="67" t="s">
        <v>337</v>
      </c>
      <c r="B141" s="67" t="s">
        <v>504</v>
      </c>
      <c r="C141" s="68" t="s">
        <v>203</v>
      </c>
      <c r="D141" s="68" t="s">
        <v>468</v>
      </c>
      <c r="E141" s="68">
        <v>1</v>
      </c>
      <c r="F141" s="68">
        <v>1</v>
      </c>
      <c r="G141" s="68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ht="15">
      <c r="A142" s="67" t="s">
        <v>337</v>
      </c>
      <c r="B142" s="67" t="s">
        <v>504</v>
      </c>
      <c r="C142" s="68" t="s">
        <v>203</v>
      </c>
      <c r="D142" s="68" t="s">
        <v>468</v>
      </c>
      <c r="E142" s="68">
        <v>6</v>
      </c>
      <c r="F142" s="68">
        <v>1</v>
      </c>
      <c r="G142" s="68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ht="15">
      <c r="A143" s="67" t="s">
        <v>345</v>
      </c>
      <c r="B143" s="67" t="s">
        <v>504</v>
      </c>
      <c r="C143" s="68" t="s">
        <v>203</v>
      </c>
      <c r="D143" s="68" t="s">
        <v>463</v>
      </c>
      <c r="E143" s="68">
        <v>6</v>
      </c>
      <c r="F143" s="68">
        <v>1</v>
      </c>
      <c r="G143" s="68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ht="15">
      <c r="A144" s="67" t="s">
        <v>484</v>
      </c>
      <c r="B144" s="67" t="s">
        <v>504</v>
      </c>
      <c r="C144" s="68" t="s">
        <v>203</v>
      </c>
      <c r="D144" s="68" t="s">
        <v>145</v>
      </c>
      <c r="E144" s="68">
        <v>1</v>
      </c>
      <c r="F144" s="68">
        <v>1</v>
      </c>
      <c r="G144" s="68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ht="15">
      <c r="A145" s="67" t="s">
        <v>484</v>
      </c>
      <c r="B145" s="67" t="s">
        <v>504</v>
      </c>
      <c r="C145" s="68" t="s">
        <v>203</v>
      </c>
      <c r="D145" s="68" t="s">
        <v>145</v>
      </c>
      <c r="E145" s="68">
        <v>2</v>
      </c>
      <c r="F145" s="68">
        <v>1</v>
      </c>
      <c r="G145" s="68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ht="15">
      <c r="A146" s="67" t="s">
        <v>484</v>
      </c>
      <c r="B146" s="67" t="s">
        <v>504</v>
      </c>
      <c r="C146" s="68" t="s">
        <v>203</v>
      </c>
      <c r="D146" s="68" t="s">
        <v>145</v>
      </c>
      <c r="E146" s="68">
        <v>3</v>
      </c>
      <c r="F146" s="68">
        <v>1</v>
      </c>
      <c r="G146" s="68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ht="15">
      <c r="A147" s="67" t="s">
        <v>484</v>
      </c>
      <c r="B147" s="67" t="s">
        <v>504</v>
      </c>
      <c r="C147" s="68" t="s">
        <v>203</v>
      </c>
      <c r="D147" s="68" t="s">
        <v>145</v>
      </c>
      <c r="E147" s="68">
        <v>4</v>
      </c>
      <c r="F147" s="68">
        <v>1</v>
      </c>
      <c r="G147" s="68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ht="15">
      <c r="A148" s="67" t="s">
        <v>484</v>
      </c>
      <c r="B148" s="67" t="s">
        <v>504</v>
      </c>
      <c r="C148" s="68" t="s">
        <v>203</v>
      </c>
      <c r="D148" s="68" t="s">
        <v>145</v>
      </c>
      <c r="E148" s="68">
        <v>5</v>
      </c>
      <c r="F148" s="68">
        <v>1</v>
      </c>
      <c r="G148" s="68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ht="15">
      <c r="A149" s="67" t="s">
        <v>484</v>
      </c>
      <c r="B149" s="67" t="s">
        <v>504</v>
      </c>
      <c r="C149" s="68" t="s">
        <v>203</v>
      </c>
      <c r="D149" s="68" t="s">
        <v>145</v>
      </c>
      <c r="E149" s="68">
        <v>6</v>
      </c>
      <c r="F149" s="68">
        <v>1</v>
      </c>
      <c r="G149" s="68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ht="15">
      <c r="A150" s="67" t="s">
        <v>348</v>
      </c>
      <c r="B150" s="67" t="s">
        <v>504</v>
      </c>
      <c r="C150" s="68" t="s">
        <v>203</v>
      </c>
      <c r="D150" s="68" t="s">
        <v>472</v>
      </c>
      <c r="E150" s="68">
        <v>2</v>
      </c>
      <c r="F150" s="68">
        <v>1</v>
      </c>
      <c r="G150" s="68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ht="15">
      <c r="A151" s="67" t="s">
        <v>348</v>
      </c>
      <c r="B151" s="67" t="s">
        <v>504</v>
      </c>
      <c r="C151" s="68" t="s">
        <v>203</v>
      </c>
      <c r="D151" s="68" t="s">
        <v>472</v>
      </c>
      <c r="E151" s="68">
        <v>3</v>
      </c>
      <c r="F151" s="68">
        <v>1</v>
      </c>
      <c r="G151" s="68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ht="15">
      <c r="A152" s="67" t="s">
        <v>348</v>
      </c>
      <c r="B152" s="67" t="s">
        <v>504</v>
      </c>
      <c r="C152" s="68" t="s">
        <v>203</v>
      </c>
      <c r="D152" s="68" t="s">
        <v>472</v>
      </c>
      <c r="E152" s="68">
        <v>6</v>
      </c>
      <c r="F152" s="68">
        <v>1</v>
      </c>
      <c r="G152" s="68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ht="15">
      <c r="A153" s="67" t="s">
        <v>505</v>
      </c>
      <c r="B153" s="67" t="s">
        <v>504</v>
      </c>
      <c r="C153" s="68" t="s">
        <v>203</v>
      </c>
      <c r="D153" s="68" t="s">
        <v>145</v>
      </c>
      <c r="E153" s="68">
        <v>4</v>
      </c>
      <c r="F153" s="68">
        <v>1</v>
      </c>
      <c r="G153" s="68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ht="15">
      <c r="A154" s="67" t="s">
        <v>505</v>
      </c>
      <c r="B154" s="67" t="s">
        <v>504</v>
      </c>
      <c r="C154" s="68" t="s">
        <v>203</v>
      </c>
      <c r="D154" s="68" t="s">
        <v>145</v>
      </c>
      <c r="E154" s="68">
        <v>6</v>
      </c>
      <c r="F154" s="68">
        <v>1</v>
      </c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ht="15">
      <c r="A155" s="67" t="s">
        <v>493</v>
      </c>
      <c r="B155" s="67" t="s">
        <v>506</v>
      </c>
      <c r="C155" s="68" t="s">
        <v>129</v>
      </c>
      <c r="D155" s="68" t="s">
        <v>145</v>
      </c>
      <c r="E155" s="68">
        <v>1</v>
      </c>
      <c r="F155" s="68">
        <v>1</v>
      </c>
      <c r="G155" s="68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ht="15">
      <c r="A156" s="67" t="s">
        <v>493</v>
      </c>
      <c r="B156" s="67" t="s">
        <v>506</v>
      </c>
      <c r="C156" s="68" t="s">
        <v>129</v>
      </c>
      <c r="D156" s="68" t="s">
        <v>145</v>
      </c>
      <c r="E156" s="68">
        <v>2</v>
      </c>
      <c r="F156" s="68">
        <v>1</v>
      </c>
      <c r="G156" s="68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ht="15">
      <c r="A157" s="67" t="s">
        <v>493</v>
      </c>
      <c r="B157" s="67" t="s">
        <v>506</v>
      </c>
      <c r="C157" s="68" t="s">
        <v>129</v>
      </c>
      <c r="D157" s="68" t="s">
        <v>145</v>
      </c>
      <c r="E157" s="68">
        <v>3</v>
      </c>
      <c r="F157" s="68">
        <v>1</v>
      </c>
      <c r="G157" s="68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ht="15">
      <c r="A158" s="67" t="s">
        <v>493</v>
      </c>
      <c r="B158" s="67" t="s">
        <v>506</v>
      </c>
      <c r="C158" s="68" t="s">
        <v>129</v>
      </c>
      <c r="D158" s="68" t="s">
        <v>145</v>
      </c>
      <c r="E158" s="68">
        <v>4</v>
      </c>
      <c r="F158" s="68">
        <v>1</v>
      </c>
      <c r="G158" s="6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ht="15">
      <c r="A159" s="67" t="s">
        <v>57</v>
      </c>
      <c r="B159" s="67" t="s">
        <v>506</v>
      </c>
      <c r="C159" s="68" t="s">
        <v>129</v>
      </c>
      <c r="D159" s="68" t="s">
        <v>463</v>
      </c>
      <c r="E159" s="68">
        <v>1</v>
      </c>
      <c r="F159" s="68">
        <v>1</v>
      </c>
      <c r="G159" s="68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ht="15">
      <c r="A160" s="67" t="s">
        <v>365</v>
      </c>
      <c r="B160" s="67" t="s">
        <v>506</v>
      </c>
      <c r="C160" s="68" t="s">
        <v>129</v>
      </c>
      <c r="D160" s="68" t="s">
        <v>145</v>
      </c>
      <c r="E160" s="68">
        <v>1</v>
      </c>
      <c r="F160" s="68">
        <v>1</v>
      </c>
      <c r="G160" s="68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ht="15">
      <c r="A161" s="67" t="s">
        <v>365</v>
      </c>
      <c r="B161" s="67" t="s">
        <v>506</v>
      </c>
      <c r="C161" s="68" t="s">
        <v>129</v>
      </c>
      <c r="D161" s="68" t="s">
        <v>145</v>
      </c>
      <c r="E161" s="68">
        <v>3</v>
      </c>
      <c r="F161" s="68">
        <v>1</v>
      </c>
      <c r="G161" s="68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ht="15">
      <c r="A162" s="67" t="s">
        <v>365</v>
      </c>
      <c r="B162" s="67" t="s">
        <v>506</v>
      </c>
      <c r="C162" s="68" t="s">
        <v>129</v>
      </c>
      <c r="D162" s="68" t="s">
        <v>145</v>
      </c>
      <c r="E162" s="68">
        <v>5</v>
      </c>
      <c r="F162" s="68">
        <v>1</v>
      </c>
      <c r="G162" s="68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ht="15">
      <c r="A163" s="67" t="s">
        <v>231</v>
      </c>
      <c r="B163" s="67" t="s">
        <v>506</v>
      </c>
      <c r="C163" s="68" t="s">
        <v>129</v>
      </c>
      <c r="D163" s="68" t="s">
        <v>463</v>
      </c>
      <c r="E163" s="68">
        <v>1</v>
      </c>
      <c r="F163" s="68">
        <v>1</v>
      </c>
      <c r="G163" s="68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ht="15">
      <c r="A164" s="67" t="s">
        <v>231</v>
      </c>
      <c r="B164" s="67" t="s">
        <v>506</v>
      </c>
      <c r="C164" s="68" t="s">
        <v>129</v>
      </c>
      <c r="D164" s="68" t="s">
        <v>463</v>
      </c>
      <c r="E164" s="68">
        <v>6</v>
      </c>
      <c r="F164" s="68">
        <v>1</v>
      </c>
      <c r="G164" s="68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ht="15">
      <c r="A165" s="67" t="s">
        <v>237</v>
      </c>
      <c r="B165" s="67" t="s">
        <v>506</v>
      </c>
      <c r="C165" s="68" t="s">
        <v>129</v>
      </c>
      <c r="D165" s="68" t="s">
        <v>472</v>
      </c>
      <c r="E165" s="68">
        <v>3</v>
      </c>
      <c r="F165" s="68">
        <v>1</v>
      </c>
      <c r="G165" s="68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ht="15">
      <c r="A166" s="67" t="s">
        <v>237</v>
      </c>
      <c r="B166" s="67" t="s">
        <v>506</v>
      </c>
      <c r="C166" s="68" t="s">
        <v>129</v>
      </c>
      <c r="D166" s="68" t="s">
        <v>472</v>
      </c>
      <c r="E166" s="68">
        <v>5</v>
      </c>
      <c r="F166" s="68">
        <v>1</v>
      </c>
      <c r="G166" s="68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ht="15">
      <c r="A167" s="67" t="s">
        <v>250</v>
      </c>
      <c r="B167" s="67" t="s">
        <v>506</v>
      </c>
      <c r="C167" s="68" t="s">
        <v>129</v>
      </c>
      <c r="D167" s="68" t="s">
        <v>463</v>
      </c>
      <c r="E167" s="68">
        <v>1</v>
      </c>
      <c r="F167" s="68">
        <v>1</v>
      </c>
      <c r="G167" s="68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ht="15">
      <c r="A168" s="67" t="s">
        <v>250</v>
      </c>
      <c r="B168" s="67" t="s">
        <v>506</v>
      </c>
      <c r="C168" s="68" t="s">
        <v>129</v>
      </c>
      <c r="D168" s="68" t="s">
        <v>463</v>
      </c>
      <c r="E168" s="68">
        <v>4</v>
      </c>
      <c r="F168" s="68">
        <v>1</v>
      </c>
      <c r="G168" s="68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ht="15">
      <c r="A169" s="67" t="s">
        <v>491</v>
      </c>
      <c r="B169" s="67" t="s">
        <v>506</v>
      </c>
      <c r="C169" s="68" t="s">
        <v>129</v>
      </c>
      <c r="D169" s="68" t="s">
        <v>145</v>
      </c>
      <c r="E169" s="68">
        <v>1</v>
      </c>
      <c r="F169" s="68">
        <v>1</v>
      </c>
      <c r="G169" s="68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ht="15">
      <c r="A170" s="67" t="s">
        <v>491</v>
      </c>
      <c r="B170" s="67" t="s">
        <v>506</v>
      </c>
      <c r="C170" s="68" t="s">
        <v>129</v>
      </c>
      <c r="D170" s="68" t="s">
        <v>145</v>
      </c>
      <c r="E170" s="68">
        <v>5</v>
      </c>
      <c r="F170" s="68">
        <v>1</v>
      </c>
      <c r="G170" s="68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ht="15">
      <c r="A171" s="67" t="s">
        <v>465</v>
      </c>
      <c r="B171" s="67" t="s">
        <v>506</v>
      </c>
      <c r="C171" s="68" t="s">
        <v>129</v>
      </c>
      <c r="D171" s="68" t="s">
        <v>145</v>
      </c>
      <c r="E171" s="68">
        <v>1</v>
      </c>
      <c r="F171" s="68">
        <v>1</v>
      </c>
      <c r="G171" s="68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ht="15">
      <c r="A172" s="67" t="s">
        <v>465</v>
      </c>
      <c r="B172" s="67" t="s">
        <v>506</v>
      </c>
      <c r="C172" s="68" t="s">
        <v>129</v>
      </c>
      <c r="D172" s="68" t="s">
        <v>145</v>
      </c>
      <c r="E172" s="68">
        <v>3</v>
      </c>
      <c r="F172" s="68">
        <v>1</v>
      </c>
      <c r="G172" s="68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ht="15">
      <c r="A173" s="67" t="s">
        <v>465</v>
      </c>
      <c r="B173" s="67" t="s">
        <v>506</v>
      </c>
      <c r="C173" s="68" t="s">
        <v>129</v>
      </c>
      <c r="D173" s="68" t="s">
        <v>145</v>
      </c>
      <c r="E173" s="68">
        <v>4</v>
      </c>
      <c r="F173" s="68">
        <v>1</v>
      </c>
      <c r="G173" s="6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ht="15">
      <c r="A174" s="67" t="s">
        <v>465</v>
      </c>
      <c r="B174" s="67" t="s">
        <v>506</v>
      </c>
      <c r="C174" s="68" t="s">
        <v>129</v>
      </c>
      <c r="D174" s="68" t="s">
        <v>145</v>
      </c>
      <c r="E174" s="68">
        <v>6</v>
      </c>
      <c r="F174" s="68">
        <v>1</v>
      </c>
      <c r="G174" s="68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ht="15">
      <c r="A175" s="67" t="s">
        <v>340</v>
      </c>
      <c r="B175" s="67" t="s">
        <v>506</v>
      </c>
      <c r="C175" s="68" t="s">
        <v>129</v>
      </c>
      <c r="D175" s="68" t="s">
        <v>472</v>
      </c>
      <c r="E175" s="68">
        <v>1</v>
      </c>
      <c r="F175" s="68">
        <v>1</v>
      </c>
      <c r="G175" s="68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ht="15">
      <c r="A176" s="67" t="s">
        <v>474</v>
      </c>
      <c r="B176" s="67" t="s">
        <v>506</v>
      </c>
      <c r="C176" s="68" t="s">
        <v>129</v>
      </c>
      <c r="D176" s="68" t="s">
        <v>463</v>
      </c>
      <c r="E176" s="68">
        <v>1</v>
      </c>
      <c r="F176" s="68">
        <v>1</v>
      </c>
      <c r="G176" s="68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ht="15">
      <c r="A177" s="67" t="s">
        <v>474</v>
      </c>
      <c r="B177" s="67" t="s">
        <v>506</v>
      </c>
      <c r="C177" s="68" t="s">
        <v>129</v>
      </c>
      <c r="D177" s="68" t="s">
        <v>463</v>
      </c>
      <c r="E177" s="68">
        <v>4</v>
      </c>
      <c r="F177" s="68">
        <v>1</v>
      </c>
      <c r="G177" s="68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ht="15">
      <c r="A178" s="67" t="s">
        <v>474</v>
      </c>
      <c r="B178" s="67" t="s">
        <v>506</v>
      </c>
      <c r="C178" s="68" t="s">
        <v>129</v>
      </c>
      <c r="D178" s="68" t="s">
        <v>463</v>
      </c>
      <c r="E178" s="68">
        <v>5</v>
      </c>
      <c r="F178" s="68">
        <v>1</v>
      </c>
      <c r="G178" s="68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ht="15">
      <c r="A179" s="67" t="s">
        <v>56</v>
      </c>
      <c r="B179" s="67" t="s">
        <v>507</v>
      </c>
      <c r="C179" s="68" t="s">
        <v>110</v>
      </c>
      <c r="D179" s="68" t="s">
        <v>472</v>
      </c>
      <c r="E179" s="68">
        <v>4</v>
      </c>
      <c r="F179" s="68">
        <v>1</v>
      </c>
      <c r="G179" s="68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ht="15">
      <c r="A180" s="67" t="s">
        <v>56</v>
      </c>
      <c r="B180" s="67" t="s">
        <v>507</v>
      </c>
      <c r="C180" s="68" t="s">
        <v>110</v>
      </c>
      <c r="D180" s="68" t="s">
        <v>472</v>
      </c>
      <c r="E180" s="68">
        <v>5</v>
      </c>
      <c r="F180" s="68">
        <v>1</v>
      </c>
      <c r="G180" s="68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ht="15">
      <c r="A181" s="67" t="s">
        <v>493</v>
      </c>
      <c r="B181" s="67" t="s">
        <v>507</v>
      </c>
      <c r="C181" s="68" t="s">
        <v>110</v>
      </c>
      <c r="D181" s="68" t="s">
        <v>145</v>
      </c>
      <c r="E181" s="68">
        <v>1</v>
      </c>
      <c r="F181" s="68">
        <v>1</v>
      </c>
      <c r="G181" s="68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ht="15">
      <c r="A182" s="67" t="s">
        <v>493</v>
      </c>
      <c r="B182" s="67" t="s">
        <v>507</v>
      </c>
      <c r="C182" s="68" t="s">
        <v>110</v>
      </c>
      <c r="D182" s="68" t="s">
        <v>145</v>
      </c>
      <c r="E182" s="68">
        <v>2</v>
      </c>
      <c r="F182" s="68">
        <v>1</v>
      </c>
      <c r="G182" s="68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ht="15">
      <c r="A183" s="67" t="s">
        <v>493</v>
      </c>
      <c r="B183" s="67" t="s">
        <v>507</v>
      </c>
      <c r="C183" s="68" t="s">
        <v>110</v>
      </c>
      <c r="D183" s="68" t="s">
        <v>145</v>
      </c>
      <c r="E183" s="68">
        <v>3</v>
      </c>
      <c r="F183" s="68">
        <v>1</v>
      </c>
      <c r="G183" s="68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ht="15">
      <c r="A184" s="67" t="s">
        <v>493</v>
      </c>
      <c r="B184" s="67" t="s">
        <v>507</v>
      </c>
      <c r="C184" s="68" t="s">
        <v>110</v>
      </c>
      <c r="D184" s="68" t="s">
        <v>145</v>
      </c>
      <c r="E184" s="68">
        <v>5</v>
      </c>
      <c r="F184" s="68">
        <v>1</v>
      </c>
      <c r="G184" s="68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ht="15">
      <c r="A185" s="67" t="s">
        <v>168</v>
      </c>
      <c r="B185" s="67" t="s">
        <v>507</v>
      </c>
      <c r="C185" s="68" t="s">
        <v>110</v>
      </c>
      <c r="D185" s="68" t="s">
        <v>468</v>
      </c>
      <c r="E185" s="68">
        <v>6</v>
      </c>
      <c r="F185" s="68">
        <v>1</v>
      </c>
      <c r="G185" s="68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ht="15">
      <c r="A186" s="67" t="s">
        <v>186</v>
      </c>
      <c r="B186" s="67" t="s">
        <v>507</v>
      </c>
      <c r="C186" s="68" t="s">
        <v>110</v>
      </c>
      <c r="D186" s="68" t="s">
        <v>145</v>
      </c>
      <c r="E186" s="68">
        <v>3</v>
      </c>
      <c r="F186" s="68">
        <v>1</v>
      </c>
      <c r="G186" s="68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ht="15">
      <c r="A187" s="67" t="s">
        <v>231</v>
      </c>
      <c r="B187" s="67" t="s">
        <v>507</v>
      </c>
      <c r="C187" s="68" t="s">
        <v>110</v>
      </c>
      <c r="D187" s="68" t="s">
        <v>463</v>
      </c>
      <c r="E187" s="68">
        <v>3</v>
      </c>
      <c r="F187" s="68">
        <v>1</v>
      </c>
      <c r="G187" s="68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ht="15">
      <c r="A188" s="67" t="s">
        <v>237</v>
      </c>
      <c r="B188" s="67" t="s">
        <v>507</v>
      </c>
      <c r="C188" s="68" t="s">
        <v>110</v>
      </c>
      <c r="D188" s="68" t="s">
        <v>472</v>
      </c>
      <c r="E188" s="68">
        <v>1</v>
      </c>
      <c r="F188" s="68">
        <v>1</v>
      </c>
      <c r="G188" s="68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ht="15">
      <c r="A189" s="67" t="s">
        <v>482</v>
      </c>
      <c r="B189" s="67" t="s">
        <v>507</v>
      </c>
      <c r="C189" s="68" t="s">
        <v>110</v>
      </c>
      <c r="D189" s="68" t="s">
        <v>463</v>
      </c>
      <c r="E189" s="68">
        <v>5</v>
      </c>
      <c r="F189" s="68">
        <v>1</v>
      </c>
      <c r="G189" s="68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ht="15">
      <c r="A190" s="67" t="s">
        <v>491</v>
      </c>
      <c r="B190" s="67" t="s">
        <v>507</v>
      </c>
      <c r="C190" s="68" t="s">
        <v>110</v>
      </c>
      <c r="D190" s="68" t="s">
        <v>145</v>
      </c>
      <c r="E190" s="68">
        <v>1</v>
      </c>
      <c r="F190" s="68">
        <v>1</v>
      </c>
      <c r="G190" s="68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ht="15">
      <c r="A191" s="67" t="s">
        <v>491</v>
      </c>
      <c r="B191" s="67" t="s">
        <v>507</v>
      </c>
      <c r="C191" s="68" t="s">
        <v>110</v>
      </c>
      <c r="D191" s="68" t="s">
        <v>145</v>
      </c>
      <c r="E191" s="68">
        <v>2</v>
      </c>
      <c r="F191" s="68">
        <v>1</v>
      </c>
      <c r="G191" s="68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ht="15">
      <c r="A192" s="67" t="s">
        <v>491</v>
      </c>
      <c r="B192" s="67" t="s">
        <v>507</v>
      </c>
      <c r="C192" s="68" t="s">
        <v>110</v>
      </c>
      <c r="D192" s="68" t="s">
        <v>145</v>
      </c>
      <c r="E192" s="68">
        <v>4</v>
      </c>
      <c r="F192" s="68">
        <v>1</v>
      </c>
      <c r="G192" s="68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ht="15">
      <c r="A193" s="67" t="s">
        <v>491</v>
      </c>
      <c r="B193" s="67" t="s">
        <v>507</v>
      </c>
      <c r="C193" s="68" t="s">
        <v>110</v>
      </c>
      <c r="D193" s="68" t="s">
        <v>145</v>
      </c>
      <c r="E193" s="68">
        <v>5</v>
      </c>
      <c r="F193" s="68">
        <v>1</v>
      </c>
      <c r="G193" s="68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ht="15">
      <c r="A194" s="67" t="s">
        <v>491</v>
      </c>
      <c r="B194" s="67" t="s">
        <v>507</v>
      </c>
      <c r="C194" s="68" t="s">
        <v>110</v>
      </c>
      <c r="D194" s="68" t="s">
        <v>145</v>
      </c>
      <c r="E194" s="68">
        <v>6</v>
      </c>
      <c r="F194" s="68">
        <v>1</v>
      </c>
      <c r="G194" s="68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ht="15">
      <c r="A195" s="67" t="s">
        <v>465</v>
      </c>
      <c r="B195" s="67" t="s">
        <v>507</v>
      </c>
      <c r="C195" s="68" t="s">
        <v>110</v>
      </c>
      <c r="D195" s="68" t="s">
        <v>145</v>
      </c>
      <c r="E195" s="68">
        <v>2</v>
      </c>
      <c r="F195" s="68">
        <v>1</v>
      </c>
      <c r="G195" s="68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ht="15">
      <c r="A196" s="67" t="s">
        <v>465</v>
      </c>
      <c r="B196" s="67" t="s">
        <v>507</v>
      </c>
      <c r="C196" s="68" t="s">
        <v>110</v>
      </c>
      <c r="D196" s="68" t="s">
        <v>145</v>
      </c>
      <c r="E196" s="68">
        <v>4</v>
      </c>
      <c r="F196" s="68">
        <v>1</v>
      </c>
      <c r="G196" s="68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ht="15">
      <c r="A197" s="67" t="s">
        <v>345</v>
      </c>
      <c r="B197" s="67" t="s">
        <v>507</v>
      </c>
      <c r="C197" s="68" t="s">
        <v>110</v>
      </c>
      <c r="D197" s="68" t="s">
        <v>463</v>
      </c>
      <c r="E197" s="68">
        <v>2</v>
      </c>
      <c r="F197" s="68">
        <v>1</v>
      </c>
      <c r="G197" s="68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ht="15">
      <c r="A198" s="67" t="s">
        <v>345</v>
      </c>
      <c r="B198" s="67" t="s">
        <v>507</v>
      </c>
      <c r="C198" s="68" t="s">
        <v>110</v>
      </c>
      <c r="D198" s="68" t="s">
        <v>463</v>
      </c>
      <c r="E198" s="68">
        <v>5</v>
      </c>
      <c r="F198" s="68">
        <v>1</v>
      </c>
      <c r="G198" s="68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ht="15">
      <c r="A199" s="67" t="s">
        <v>349</v>
      </c>
      <c r="B199" s="67" t="s">
        <v>507</v>
      </c>
      <c r="C199" s="68" t="s">
        <v>110</v>
      </c>
      <c r="D199" s="68" t="s">
        <v>472</v>
      </c>
      <c r="E199" s="68">
        <v>6</v>
      </c>
      <c r="F199" s="68">
        <v>1</v>
      </c>
      <c r="G199" s="68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ht="15">
      <c r="A200" s="67" t="s">
        <v>350</v>
      </c>
      <c r="B200" s="67" t="s">
        <v>507</v>
      </c>
      <c r="C200" s="68" t="s">
        <v>110</v>
      </c>
      <c r="D200" s="68" t="s">
        <v>468</v>
      </c>
      <c r="E200" s="68">
        <v>1</v>
      </c>
      <c r="F200" s="68">
        <v>1</v>
      </c>
      <c r="G200" s="68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ht="15">
      <c r="A201" s="67" t="s">
        <v>350</v>
      </c>
      <c r="B201" s="67" t="s">
        <v>507</v>
      </c>
      <c r="C201" s="68" t="s">
        <v>110</v>
      </c>
      <c r="D201" s="68" t="s">
        <v>468</v>
      </c>
      <c r="E201" s="68">
        <v>3</v>
      </c>
      <c r="F201" s="68">
        <v>1</v>
      </c>
      <c r="G201" s="68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ht="15">
      <c r="A202" s="67" t="s">
        <v>350</v>
      </c>
      <c r="B202" s="67" t="s">
        <v>507</v>
      </c>
      <c r="C202" s="68" t="s">
        <v>110</v>
      </c>
      <c r="D202" s="68" t="s">
        <v>468</v>
      </c>
      <c r="E202" s="68">
        <v>6</v>
      </c>
      <c r="F202" s="68">
        <v>1</v>
      </c>
      <c r="G202" s="68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ht="15">
      <c r="A203" s="67" t="s">
        <v>171</v>
      </c>
      <c r="B203" s="67" t="s">
        <v>508</v>
      </c>
      <c r="C203" s="68" t="s">
        <v>174</v>
      </c>
      <c r="D203" s="68" t="s">
        <v>145</v>
      </c>
      <c r="E203" s="68">
        <v>1</v>
      </c>
      <c r="F203" s="68">
        <v>1</v>
      </c>
      <c r="G203" s="68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ht="15">
      <c r="A204" s="67" t="s">
        <v>171</v>
      </c>
      <c r="B204" s="67" t="s">
        <v>508</v>
      </c>
      <c r="C204" s="68" t="s">
        <v>174</v>
      </c>
      <c r="D204" s="68" t="s">
        <v>145</v>
      </c>
      <c r="E204" s="68">
        <v>2</v>
      </c>
      <c r="F204" s="68">
        <v>1</v>
      </c>
      <c r="G204" s="68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ht="15">
      <c r="A205" s="67" t="s">
        <v>171</v>
      </c>
      <c r="B205" s="67" t="s">
        <v>508</v>
      </c>
      <c r="C205" s="68" t="s">
        <v>174</v>
      </c>
      <c r="D205" s="68" t="s">
        <v>145</v>
      </c>
      <c r="E205" s="68">
        <v>3</v>
      </c>
      <c r="F205" s="68">
        <v>1</v>
      </c>
      <c r="G205" s="68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ht="15">
      <c r="A206" s="67" t="s">
        <v>171</v>
      </c>
      <c r="B206" s="67" t="s">
        <v>508</v>
      </c>
      <c r="C206" s="68" t="s">
        <v>174</v>
      </c>
      <c r="D206" s="68" t="s">
        <v>145</v>
      </c>
      <c r="E206" s="68">
        <v>5</v>
      </c>
      <c r="F206" s="68">
        <v>1</v>
      </c>
      <c r="G206" s="68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ht="15">
      <c r="A207" s="67" t="s">
        <v>186</v>
      </c>
      <c r="B207" s="67" t="s">
        <v>508</v>
      </c>
      <c r="C207" s="68" t="s">
        <v>174</v>
      </c>
      <c r="D207" s="68" t="s">
        <v>145</v>
      </c>
      <c r="E207" s="68">
        <v>1</v>
      </c>
      <c r="F207" s="68">
        <v>1</v>
      </c>
      <c r="G207" s="68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ht="15">
      <c r="A208" s="67" t="s">
        <v>186</v>
      </c>
      <c r="B208" s="67" t="s">
        <v>508</v>
      </c>
      <c r="C208" s="68" t="s">
        <v>174</v>
      </c>
      <c r="D208" s="68" t="s">
        <v>145</v>
      </c>
      <c r="E208" s="68">
        <v>4</v>
      </c>
      <c r="F208" s="68">
        <v>1</v>
      </c>
      <c r="G208" s="68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ht="15">
      <c r="A209" s="67" t="s">
        <v>509</v>
      </c>
      <c r="B209" s="67" t="s">
        <v>508</v>
      </c>
      <c r="C209" s="68" t="s">
        <v>174</v>
      </c>
      <c r="D209" s="68" t="s">
        <v>463</v>
      </c>
      <c r="E209" s="68">
        <v>3</v>
      </c>
      <c r="F209" s="68">
        <v>1</v>
      </c>
      <c r="G209" s="68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ht="15">
      <c r="A210" s="67" t="s">
        <v>510</v>
      </c>
      <c r="B210" s="67" t="s">
        <v>87</v>
      </c>
      <c r="C210" s="68" t="s">
        <v>174</v>
      </c>
      <c r="D210" s="68" t="s">
        <v>463</v>
      </c>
      <c r="E210" s="68">
        <v>3</v>
      </c>
      <c r="F210" s="68">
        <v>1</v>
      </c>
      <c r="G210" s="68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ht="15">
      <c r="A211" s="67" t="s">
        <v>511</v>
      </c>
      <c r="B211" s="67" t="s">
        <v>508</v>
      </c>
      <c r="C211" s="68" t="s">
        <v>174</v>
      </c>
      <c r="D211" s="68" t="s">
        <v>463</v>
      </c>
      <c r="E211" s="68">
        <v>4</v>
      </c>
      <c r="F211" s="68">
        <v>1</v>
      </c>
      <c r="G211" s="68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ht="15">
      <c r="A212" s="67" t="s">
        <v>491</v>
      </c>
      <c r="B212" s="67" t="s">
        <v>508</v>
      </c>
      <c r="C212" s="68" t="s">
        <v>174</v>
      </c>
      <c r="D212" s="68" t="s">
        <v>145</v>
      </c>
      <c r="E212" s="68">
        <v>2</v>
      </c>
      <c r="F212" s="68">
        <v>1</v>
      </c>
      <c r="G212" s="68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ht="15">
      <c r="A213" s="67" t="s">
        <v>491</v>
      </c>
      <c r="B213" s="67" t="s">
        <v>508</v>
      </c>
      <c r="C213" s="68" t="s">
        <v>174</v>
      </c>
      <c r="D213" s="68" t="s">
        <v>145</v>
      </c>
      <c r="E213" s="68">
        <v>3</v>
      </c>
      <c r="F213" s="68">
        <v>1</v>
      </c>
      <c r="G213" s="68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ht="15">
      <c r="A214" s="67" t="s">
        <v>491</v>
      </c>
      <c r="B214" s="67" t="s">
        <v>508</v>
      </c>
      <c r="C214" s="68" t="s">
        <v>174</v>
      </c>
      <c r="D214" s="68" t="s">
        <v>145</v>
      </c>
      <c r="E214" s="68">
        <v>4</v>
      </c>
      <c r="F214" s="68">
        <v>1</v>
      </c>
      <c r="G214" s="68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ht="15">
      <c r="A215" s="67" t="s">
        <v>465</v>
      </c>
      <c r="B215" s="67" t="s">
        <v>508</v>
      </c>
      <c r="C215" s="68" t="s">
        <v>174</v>
      </c>
      <c r="D215" s="68" t="s">
        <v>145</v>
      </c>
      <c r="E215" s="68">
        <v>3</v>
      </c>
      <c r="F215" s="68">
        <v>1</v>
      </c>
      <c r="G215" s="68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ht="15">
      <c r="A216" s="67" t="s">
        <v>465</v>
      </c>
      <c r="B216" s="67" t="s">
        <v>508</v>
      </c>
      <c r="C216" s="68" t="s">
        <v>174</v>
      </c>
      <c r="D216" s="68" t="s">
        <v>145</v>
      </c>
      <c r="E216" s="68">
        <v>5</v>
      </c>
      <c r="F216" s="68">
        <v>1</v>
      </c>
      <c r="G216" s="68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ht="15">
      <c r="A217" s="67" t="s">
        <v>349</v>
      </c>
      <c r="B217" s="67" t="s">
        <v>508</v>
      </c>
      <c r="C217" s="68" t="s">
        <v>174</v>
      </c>
      <c r="D217" s="68" t="s">
        <v>472</v>
      </c>
      <c r="E217" s="68">
        <v>1</v>
      </c>
      <c r="F217" s="68">
        <v>1</v>
      </c>
      <c r="G217" s="68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ht="15">
      <c r="A218" s="67" t="s">
        <v>401</v>
      </c>
      <c r="B218" s="67" t="s">
        <v>508</v>
      </c>
      <c r="C218" s="68" t="s">
        <v>174</v>
      </c>
      <c r="D218" s="68" t="s">
        <v>472</v>
      </c>
      <c r="E218" s="68">
        <v>3</v>
      </c>
      <c r="F218" s="68">
        <v>1</v>
      </c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ht="15">
      <c r="A219" s="69" t="s">
        <v>413</v>
      </c>
      <c r="B219" s="67" t="s">
        <v>512</v>
      </c>
      <c r="C219" s="68" t="s">
        <v>513</v>
      </c>
      <c r="D219" s="68" t="s">
        <v>468</v>
      </c>
      <c r="E219" s="68">
        <v>3</v>
      </c>
      <c r="F219" s="68">
        <v>1</v>
      </c>
      <c r="G219" s="68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ht="15">
      <c r="A220" s="67" t="s">
        <v>315</v>
      </c>
      <c r="B220" s="67" t="s">
        <v>512</v>
      </c>
      <c r="C220" s="68" t="s">
        <v>513</v>
      </c>
      <c r="D220" s="68" t="s">
        <v>472</v>
      </c>
      <c r="E220" s="68">
        <v>2</v>
      </c>
      <c r="F220" s="68">
        <v>1</v>
      </c>
      <c r="G220" s="68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ht="15">
      <c r="A221" s="67" t="s">
        <v>320</v>
      </c>
      <c r="B221" s="67" t="s">
        <v>512</v>
      </c>
      <c r="C221" s="68" t="s">
        <v>513</v>
      </c>
      <c r="D221" s="68" t="s">
        <v>468</v>
      </c>
      <c r="E221" s="68">
        <v>3</v>
      </c>
      <c r="F221" s="68">
        <v>1</v>
      </c>
      <c r="G221" s="68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ht="15">
      <c r="A222" s="67" t="s">
        <v>483</v>
      </c>
      <c r="B222" s="67" t="s">
        <v>512</v>
      </c>
      <c r="C222" s="68" t="s">
        <v>513</v>
      </c>
      <c r="D222" s="68" t="s">
        <v>463</v>
      </c>
      <c r="E222" s="68">
        <v>3</v>
      </c>
      <c r="F222" s="68">
        <v>1</v>
      </c>
      <c r="G222" s="68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</row>
    <row r="223" spans="1:26" ht="15">
      <c r="A223" s="67" t="s">
        <v>337</v>
      </c>
      <c r="B223" s="67" t="s">
        <v>512</v>
      </c>
      <c r="C223" s="68" t="s">
        <v>513</v>
      </c>
      <c r="D223" s="68" t="s">
        <v>468</v>
      </c>
      <c r="E223" s="68">
        <v>2</v>
      </c>
      <c r="F223" s="68">
        <v>1</v>
      </c>
      <c r="G223" s="68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</row>
    <row r="224" spans="1:26" ht="15">
      <c r="A224" s="100"/>
      <c r="B224" s="101"/>
      <c r="C224" s="101"/>
      <c r="D224" s="101"/>
      <c r="E224" s="101"/>
      <c r="F224" s="101"/>
      <c r="G224" s="101"/>
      <c r="H224" s="101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</row>
    <row r="225" spans="1:26" ht="15">
      <c r="A225" s="100"/>
      <c r="B225" s="101"/>
      <c r="C225" s="101"/>
      <c r="D225" s="101"/>
      <c r="E225" s="101"/>
      <c r="F225" s="101"/>
      <c r="G225" s="101"/>
      <c r="H225" s="101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</row>
    <row r="226" spans="1:26" ht="15">
      <c r="A226" s="100"/>
      <c r="B226" s="101"/>
      <c r="C226" s="101"/>
      <c r="D226" s="101"/>
      <c r="E226" s="101"/>
      <c r="F226" s="101"/>
      <c r="G226" s="101"/>
      <c r="H226" s="101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</row>
    <row r="227" spans="1:26" ht="15">
      <c r="A227" s="100"/>
      <c r="B227" s="101"/>
      <c r="C227" s="101"/>
      <c r="D227" s="101"/>
      <c r="E227" s="101"/>
      <c r="F227" s="101"/>
      <c r="G227" s="101"/>
      <c r="H227" s="101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</row>
    <row r="228" spans="1:26" ht="15">
      <c r="A228" s="100"/>
      <c r="B228" s="101"/>
      <c r="C228" s="101"/>
      <c r="D228" s="101"/>
      <c r="E228" s="101"/>
      <c r="F228" s="101"/>
      <c r="G228" s="101"/>
      <c r="H228" s="101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</row>
    <row r="229" spans="1:26" ht="15">
      <c r="A229" s="100"/>
      <c r="B229" s="101"/>
      <c r="C229" s="101"/>
      <c r="D229" s="101"/>
      <c r="E229" s="101"/>
      <c r="F229" s="101"/>
      <c r="G229" s="101"/>
      <c r="H229" s="101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</row>
    <row r="230" spans="1:26" ht="15">
      <c r="A230" s="100"/>
      <c r="B230" s="101"/>
      <c r="C230" s="101"/>
      <c r="D230" s="101"/>
      <c r="E230" s="101"/>
      <c r="F230" s="101"/>
      <c r="G230" s="101"/>
      <c r="H230" s="101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</row>
    <row r="231" spans="1:26" ht="15">
      <c r="A231" s="100"/>
      <c r="B231" s="101"/>
      <c r="C231" s="101"/>
      <c r="D231" s="101"/>
      <c r="E231" s="101"/>
      <c r="F231" s="101"/>
      <c r="G231" s="101"/>
      <c r="H231" s="101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</row>
    <row r="232" spans="1:26" ht="15">
      <c r="A232" s="100"/>
      <c r="B232" s="101"/>
      <c r="C232" s="101"/>
      <c r="D232" s="101"/>
      <c r="E232" s="101"/>
      <c r="F232" s="101"/>
      <c r="G232" s="101"/>
      <c r="H232" s="101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</row>
    <row r="233" spans="1:26" ht="15">
      <c r="A233" s="100"/>
      <c r="B233" s="101"/>
      <c r="C233" s="101"/>
      <c r="D233" s="101"/>
      <c r="E233" s="101"/>
      <c r="F233" s="101"/>
      <c r="G233" s="101"/>
      <c r="H233" s="101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</row>
    <row r="234" spans="1:26" ht="15">
      <c r="A234" s="100"/>
      <c r="B234" s="101"/>
      <c r="C234" s="101"/>
      <c r="D234" s="101"/>
      <c r="E234" s="101"/>
      <c r="F234" s="101"/>
      <c r="G234" s="101"/>
      <c r="H234" s="101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</row>
    <row r="235" spans="1:26" ht="15">
      <c r="A235" s="100"/>
      <c r="B235" s="101"/>
      <c r="C235" s="101"/>
      <c r="D235" s="101"/>
      <c r="E235" s="101"/>
      <c r="F235" s="101"/>
      <c r="G235" s="101"/>
      <c r="H235" s="101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</row>
    <row r="236" spans="1:26" ht="15">
      <c r="A236" s="100"/>
      <c r="B236" s="101"/>
      <c r="C236" s="101"/>
      <c r="D236" s="101"/>
      <c r="E236" s="101"/>
      <c r="F236" s="101"/>
      <c r="G236" s="101"/>
      <c r="H236" s="101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</row>
    <row r="237" spans="1:26" ht="15">
      <c r="A237" s="100"/>
      <c r="B237" s="101"/>
      <c r="C237" s="101"/>
      <c r="D237" s="101"/>
      <c r="E237" s="101"/>
      <c r="F237" s="101"/>
      <c r="G237" s="101"/>
      <c r="H237" s="101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</row>
    <row r="238" spans="1:26" ht="15">
      <c r="A238" s="100"/>
      <c r="B238" s="101"/>
      <c r="C238" s="101"/>
      <c r="D238" s="101"/>
      <c r="E238" s="101"/>
      <c r="F238" s="101"/>
      <c r="G238" s="101"/>
      <c r="H238" s="101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</row>
    <row r="239" spans="1:26" ht="15">
      <c r="A239" s="100"/>
      <c r="B239" s="101"/>
      <c r="C239" s="101"/>
      <c r="D239" s="101"/>
      <c r="E239" s="101"/>
      <c r="F239" s="101"/>
      <c r="G239" s="101"/>
      <c r="H239" s="101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</row>
    <row r="240" spans="1:26" ht="15">
      <c r="A240" s="100"/>
      <c r="B240" s="101"/>
      <c r="C240" s="101"/>
      <c r="D240" s="101"/>
      <c r="E240" s="101"/>
      <c r="F240" s="101"/>
      <c r="G240" s="101"/>
      <c r="H240" s="101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</row>
    <row r="241" spans="1:26" ht="15">
      <c r="A241" s="100"/>
      <c r="B241" s="101"/>
      <c r="C241" s="101"/>
      <c r="D241" s="101"/>
      <c r="E241" s="101"/>
      <c r="F241" s="101"/>
      <c r="G241" s="101"/>
      <c r="H241" s="101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</row>
    <row r="242" spans="1:26" ht="15">
      <c r="A242" s="100"/>
      <c r="B242" s="101"/>
      <c r="C242" s="101"/>
      <c r="D242" s="101"/>
      <c r="E242" s="101"/>
      <c r="F242" s="101"/>
      <c r="G242" s="101"/>
      <c r="H242" s="101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</row>
    <row r="243" spans="1:26" ht="15">
      <c r="A243" s="100"/>
      <c r="B243" s="101"/>
      <c r="C243" s="101"/>
      <c r="D243" s="101"/>
      <c r="E243" s="101"/>
      <c r="F243" s="101"/>
      <c r="G243" s="101"/>
      <c r="H243" s="101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</row>
    <row r="244" spans="1:26" ht="15">
      <c r="A244" s="100"/>
      <c r="B244" s="101"/>
      <c r="C244" s="101"/>
      <c r="D244" s="101"/>
      <c r="E244" s="101"/>
      <c r="F244" s="101"/>
      <c r="G244" s="101"/>
      <c r="H244" s="101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</row>
    <row r="245" spans="1:26" ht="15">
      <c r="A245" s="100"/>
      <c r="B245" s="101"/>
      <c r="C245" s="101"/>
      <c r="D245" s="101"/>
      <c r="E245" s="101"/>
      <c r="F245" s="101"/>
      <c r="G245" s="101"/>
      <c r="H245" s="101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</row>
    <row r="246" spans="1:26" ht="15">
      <c r="A246" s="100"/>
      <c r="B246" s="101"/>
      <c r="C246" s="101"/>
      <c r="D246" s="101"/>
      <c r="E246" s="101"/>
      <c r="F246" s="101"/>
      <c r="G246" s="101"/>
      <c r="H246" s="101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</row>
    <row r="247" spans="1:26" ht="15">
      <c r="A247" s="100"/>
      <c r="B247" s="101"/>
      <c r="C247" s="101"/>
      <c r="D247" s="101"/>
      <c r="E247" s="101"/>
      <c r="F247" s="101"/>
      <c r="G247" s="101"/>
      <c r="H247" s="101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</row>
    <row r="248" spans="1:26" ht="15">
      <c r="A248" s="100"/>
      <c r="B248" s="101"/>
      <c r="C248" s="101"/>
      <c r="D248" s="101"/>
      <c r="E248" s="101"/>
      <c r="F248" s="101"/>
      <c r="G248" s="101"/>
      <c r="H248" s="101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</row>
    <row r="249" spans="1:26" ht="15">
      <c r="A249" s="100"/>
      <c r="B249" s="101"/>
      <c r="C249" s="101"/>
      <c r="D249" s="101"/>
      <c r="E249" s="101"/>
      <c r="F249" s="101"/>
      <c r="G249" s="101"/>
      <c r="H249" s="101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</row>
    <row r="250" spans="1:26" ht="15">
      <c r="A250" s="68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</row>
    <row r="251" spans="1:26" ht="15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</row>
    <row r="252" spans="1:26" ht="15">
      <c r="A252" s="100"/>
      <c r="B252" s="101"/>
      <c r="C252" s="101"/>
      <c r="D252" s="101"/>
      <c r="E252" s="101"/>
      <c r="F252" s="101"/>
      <c r="G252" s="101"/>
      <c r="H252" s="101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</row>
    <row r="253" spans="1:26" ht="15">
      <c r="A253" s="100"/>
      <c r="B253" s="101"/>
      <c r="C253" s="101"/>
      <c r="D253" s="101"/>
      <c r="E253" s="101"/>
      <c r="F253" s="101"/>
      <c r="G253" s="101"/>
      <c r="H253" s="101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</row>
    <row r="254" spans="1:26" ht="15">
      <c r="A254" s="100"/>
      <c r="B254" s="101"/>
      <c r="C254" s="101"/>
      <c r="D254" s="101"/>
      <c r="E254" s="101"/>
      <c r="F254" s="101"/>
      <c r="G254" s="101"/>
      <c r="H254" s="101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</row>
    <row r="255" spans="1:26" ht="15">
      <c r="A255" s="100"/>
      <c r="B255" s="101"/>
      <c r="C255" s="101"/>
      <c r="D255" s="101"/>
      <c r="E255" s="101"/>
      <c r="F255" s="101"/>
      <c r="G255" s="101"/>
      <c r="H255" s="101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</row>
    <row r="256" spans="1:26" ht="15">
      <c r="A256" s="100"/>
      <c r="B256" s="101"/>
      <c r="C256" s="101"/>
      <c r="D256" s="101"/>
      <c r="E256" s="101"/>
      <c r="F256" s="101"/>
      <c r="G256" s="101"/>
      <c r="H256" s="101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</row>
    <row r="257" spans="1:26" ht="15">
      <c r="A257" s="100"/>
      <c r="B257" s="101"/>
      <c r="C257" s="101"/>
      <c r="D257" s="101"/>
      <c r="E257" s="101"/>
      <c r="F257" s="101"/>
      <c r="G257" s="101"/>
      <c r="H257" s="101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</row>
    <row r="258" spans="1:26" ht="15">
      <c r="A258" s="100"/>
      <c r="B258" s="101"/>
      <c r="C258" s="101"/>
      <c r="D258" s="101"/>
      <c r="E258" s="101"/>
      <c r="F258" s="101"/>
      <c r="G258" s="101"/>
      <c r="H258" s="101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</row>
    <row r="259" spans="1:26" ht="15">
      <c r="A259" s="100"/>
      <c r="B259" s="101"/>
      <c r="C259" s="101"/>
      <c r="D259" s="101"/>
      <c r="E259" s="101"/>
      <c r="F259" s="101"/>
      <c r="G259" s="101"/>
      <c r="H259" s="101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</row>
    <row r="260" spans="1:26" ht="15">
      <c r="A260" s="100"/>
      <c r="B260" s="101"/>
      <c r="C260" s="101"/>
      <c r="D260" s="101"/>
      <c r="E260" s="101"/>
      <c r="F260" s="101"/>
      <c r="G260" s="101"/>
      <c r="H260" s="101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</row>
    <row r="261" spans="1:26" ht="15">
      <c r="A261" s="100"/>
      <c r="B261" s="101"/>
      <c r="C261" s="101"/>
      <c r="D261" s="101"/>
      <c r="E261" s="101"/>
      <c r="F261" s="101"/>
      <c r="G261" s="101"/>
      <c r="H261" s="101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</row>
    <row r="262" spans="1:26" ht="15">
      <c r="A262" s="100"/>
      <c r="B262" s="101"/>
      <c r="C262" s="101"/>
      <c r="D262" s="101"/>
      <c r="E262" s="101"/>
      <c r="F262" s="101"/>
      <c r="G262" s="101"/>
      <c r="H262" s="101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</row>
    <row r="263" spans="1:26" ht="15">
      <c r="A263" s="100"/>
      <c r="B263" s="101"/>
      <c r="C263" s="101"/>
      <c r="D263" s="101"/>
      <c r="E263" s="101"/>
      <c r="F263" s="101"/>
      <c r="G263" s="101"/>
      <c r="H263" s="101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</row>
    <row r="264" spans="1:26" ht="15">
      <c r="A264" s="100"/>
      <c r="B264" s="101"/>
      <c r="C264" s="101"/>
      <c r="D264" s="101"/>
      <c r="E264" s="101"/>
      <c r="F264" s="101"/>
      <c r="G264" s="101"/>
      <c r="H264" s="101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</row>
    <row r="265" spans="1:26" ht="15">
      <c r="A265" s="68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</row>
    <row r="266" spans="1:26" ht="15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</row>
    <row r="267" spans="1:26" ht="15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</row>
    <row r="268" spans="1:26" ht="15">
      <c r="A268" s="100"/>
      <c r="B268" s="101"/>
      <c r="C268" s="101"/>
      <c r="D268" s="101"/>
      <c r="E268" s="101"/>
      <c r="F268" s="101"/>
      <c r="G268" s="101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</row>
    <row r="269" spans="1:26" ht="15">
      <c r="A269" s="100"/>
      <c r="B269" s="101"/>
      <c r="C269" s="101"/>
      <c r="D269" s="101"/>
      <c r="E269" s="101"/>
      <c r="F269" s="101"/>
      <c r="G269" s="101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</row>
    <row r="270" spans="1:26" ht="15">
      <c r="A270" s="100"/>
      <c r="B270" s="101"/>
      <c r="C270" s="101"/>
      <c r="D270" s="101"/>
      <c r="E270" s="101"/>
      <c r="F270" s="101"/>
      <c r="G270" s="101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</row>
    <row r="271" spans="1:26" ht="15">
      <c r="A271" s="100"/>
      <c r="B271" s="101"/>
      <c r="C271" s="101"/>
      <c r="D271" s="101"/>
      <c r="E271" s="101"/>
      <c r="F271" s="101"/>
      <c r="G271" s="101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</row>
    <row r="272" spans="1:26" ht="15">
      <c r="A272" s="100"/>
      <c r="B272" s="101"/>
      <c r="C272" s="101"/>
      <c r="D272" s="101"/>
      <c r="E272" s="101"/>
      <c r="F272" s="101"/>
      <c r="G272" s="101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</row>
    <row r="273" spans="1:26" ht="15">
      <c r="A273" s="100"/>
      <c r="B273" s="101"/>
      <c r="C273" s="101"/>
      <c r="D273" s="101"/>
      <c r="E273" s="101"/>
      <c r="F273" s="101"/>
      <c r="G273" s="101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</row>
    <row r="274" spans="1:26" ht="15">
      <c r="A274" s="100"/>
      <c r="B274" s="101"/>
      <c r="C274" s="101"/>
      <c r="D274" s="101"/>
      <c r="E274" s="101"/>
      <c r="F274" s="101"/>
      <c r="G274" s="101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5">
      <c r="A275" s="100"/>
      <c r="B275" s="101"/>
      <c r="C275" s="101"/>
      <c r="D275" s="101"/>
      <c r="E275" s="101"/>
      <c r="F275" s="101"/>
      <c r="G275" s="101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</row>
    <row r="276" spans="1:26" ht="15">
      <c r="A276" s="100"/>
      <c r="B276" s="101"/>
      <c r="C276" s="101"/>
      <c r="D276" s="101"/>
      <c r="E276" s="101"/>
      <c r="F276" s="101"/>
      <c r="G276" s="101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</row>
    <row r="277" spans="1:26" ht="15">
      <c r="A277" s="100"/>
      <c r="B277" s="101"/>
      <c r="C277" s="101"/>
      <c r="D277" s="101"/>
      <c r="E277" s="101"/>
      <c r="F277" s="101"/>
      <c r="G277" s="101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</row>
    <row r="278" spans="1:26" ht="15">
      <c r="A278" s="68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</row>
    <row r="279" spans="1:26" ht="15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</row>
    <row r="280" spans="1:26" ht="15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</row>
    <row r="281" spans="1:26" ht="15">
      <c r="A281" s="100"/>
      <c r="B281" s="101"/>
      <c r="C281" s="101"/>
      <c r="D281" s="101"/>
      <c r="E281" s="101"/>
      <c r="F281" s="101"/>
      <c r="G281" s="101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</row>
    <row r="282" spans="1:26" ht="15">
      <c r="A282" s="100"/>
      <c r="B282" s="101"/>
      <c r="C282" s="101"/>
      <c r="D282" s="101"/>
      <c r="E282" s="101"/>
      <c r="F282" s="101"/>
      <c r="G282" s="101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</row>
    <row r="283" spans="1:26" ht="15">
      <c r="A283" s="100"/>
      <c r="B283" s="101"/>
      <c r="C283" s="101"/>
      <c r="D283" s="101"/>
      <c r="E283" s="101"/>
      <c r="F283" s="101"/>
      <c r="G283" s="101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</row>
    <row r="284" spans="1:26" ht="15">
      <c r="A284" s="100"/>
      <c r="B284" s="101"/>
      <c r="C284" s="101"/>
      <c r="D284" s="101"/>
      <c r="E284" s="101"/>
      <c r="F284" s="101"/>
      <c r="G284" s="101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</row>
    <row r="285" spans="1:26" ht="15">
      <c r="A285" s="100"/>
      <c r="B285" s="101"/>
      <c r="C285" s="101"/>
      <c r="D285" s="101"/>
      <c r="E285" s="101"/>
      <c r="F285" s="101"/>
      <c r="G285" s="101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</row>
    <row r="286" spans="1:26" ht="15">
      <c r="A286" s="100"/>
      <c r="B286" s="101"/>
      <c r="C286" s="101"/>
      <c r="D286" s="101"/>
      <c r="E286" s="101"/>
      <c r="F286" s="101"/>
      <c r="G286" s="101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</row>
    <row r="287" spans="1:26" ht="15">
      <c r="A287" s="100"/>
      <c r="B287" s="101"/>
      <c r="C287" s="101"/>
      <c r="D287" s="101"/>
      <c r="E287" s="101"/>
      <c r="F287" s="101"/>
      <c r="G287" s="101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</row>
    <row r="288" spans="1:26" ht="15">
      <c r="A288" s="100"/>
      <c r="B288" s="101"/>
      <c r="C288" s="101"/>
      <c r="D288" s="101"/>
      <c r="E288" s="101"/>
      <c r="F288" s="101"/>
      <c r="G288" s="101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</row>
    <row r="289" spans="1:26" ht="15">
      <c r="A289" s="100"/>
      <c r="B289" s="101"/>
      <c r="C289" s="101"/>
      <c r="D289" s="101"/>
      <c r="E289" s="101"/>
      <c r="F289" s="101"/>
      <c r="G289" s="101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</row>
    <row r="290" spans="1:26" ht="15">
      <c r="A290" s="100"/>
      <c r="B290" s="101"/>
      <c r="C290" s="101"/>
      <c r="D290" s="101"/>
      <c r="E290" s="101"/>
      <c r="F290" s="101"/>
      <c r="G290" s="101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</row>
    <row r="291" spans="1:26" ht="15">
      <c r="A291" s="100"/>
      <c r="B291" s="101"/>
      <c r="C291" s="101"/>
      <c r="D291" s="101"/>
      <c r="E291" s="101"/>
      <c r="F291" s="101"/>
      <c r="G291" s="101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</row>
    <row r="292" spans="1:26" ht="15">
      <c r="A292" s="100"/>
      <c r="B292" s="101"/>
      <c r="C292" s="101"/>
      <c r="D292" s="101"/>
      <c r="E292" s="101"/>
      <c r="F292" s="101"/>
      <c r="G292" s="101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</row>
    <row r="293" spans="1:26" ht="15">
      <c r="A293" s="100"/>
      <c r="B293" s="101"/>
      <c r="C293" s="101"/>
      <c r="D293" s="101"/>
      <c r="E293" s="101"/>
      <c r="F293" s="101"/>
      <c r="G293" s="101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</row>
    <row r="294" spans="1:26" ht="15">
      <c r="A294" s="68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</row>
    <row r="295" spans="1:26" ht="1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5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</row>
    <row r="297" spans="1:26" ht="15">
      <c r="A297" s="100"/>
      <c r="B297" s="101"/>
      <c r="C297" s="101"/>
      <c r="D297" s="101"/>
      <c r="E297" s="101"/>
      <c r="F297" s="101"/>
      <c r="G297" s="101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</row>
    <row r="298" spans="1:26" ht="15">
      <c r="A298" s="100"/>
      <c r="B298" s="101"/>
      <c r="C298" s="101"/>
      <c r="D298" s="101"/>
      <c r="E298" s="101"/>
      <c r="F298" s="101"/>
      <c r="G298" s="101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</row>
    <row r="299" spans="1:26" ht="15">
      <c r="A299" s="68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</row>
    <row r="300" spans="1:26" ht="15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</row>
    <row r="301" spans="1:26" ht="15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</row>
    <row r="302" spans="1:26" ht="15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</row>
    <row r="303" spans="1:26" ht="15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</row>
    <row r="304" spans="1:26" ht="15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</row>
    <row r="305" spans="1:26" ht="1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</row>
    <row r="306" spans="1:26" ht="15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</row>
    <row r="307" spans="1:26" ht="15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</row>
    <row r="308" spans="1:26" ht="15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</row>
    <row r="309" spans="1:26" ht="15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</row>
    <row r="310" spans="1:26" ht="15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</row>
    <row r="311" spans="1:26" ht="15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</row>
    <row r="312" spans="1:26" ht="15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</row>
    <row r="313" spans="1:26" ht="15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</row>
    <row r="314" spans="1:26" ht="15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</row>
    <row r="315" spans="1:26" ht="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</row>
    <row r="316" spans="1:26" ht="15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5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</row>
    <row r="318" spans="1:26" ht="15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</row>
    <row r="319" spans="1:26" ht="15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</row>
    <row r="320" spans="1:26" ht="15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</row>
    <row r="321" spans="1:26" ht="15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</row>
    <row r="322" spans="1:26" ht="15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</row>
    <row r="323" spans="1:26" ht="15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</row>
    <row r="324" spans="1:26" ht="15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</row>
    <row r="325" spans="1:26" ht="1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</row>
    <row r="326" spans="1:26" ht="15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</row>
    <row r="327" spans="1:26" ht="15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</row>
    <row r="328" spans="1:26" ht="15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</row>
    <row r="329" spans="1:26" ht="15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</row>
    <row r="330" spans="1:26" ht="15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</row>
    <row r="331" spans="1:26" ht="15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</row>
    <row r="332" spans="1:26" ht="15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</row>
    <row r="333" spans="1:26" ht="15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</row>
    <row r="334" spans="1:26" ht="15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</row>
    <row r="335" spans="1:26" ht="1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</row>
    <row r="336" spans="1:26" ht="15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</row>
    <row r="337" spans="1:26" ht="15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5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</row>
    <row r="339" spans="1:26" ht="15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</row>
    <row r="340" spans="1:26" ht="15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</row>
    <row r="341" spans="1:26" ht="15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</row>
    <row r="342" spans="1:26" ht="15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</row>
    <row r="343" spans="1:26" ht="15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</row>
    <row r="344" spans="1:26" ht="15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</row>
    <row r="345" spans="1:26" ht="1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</row>
    <row r="346" spans="1:26" ht="15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</row>
    <row r="347" spans="1:26" ht="15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</row>
    <row r="348" spans="1:26" ht="15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</row>
    <row r="349" spans="1:26" ht="15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</row>
    <row r="350" spans="1:26" ht="15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</row>
    <row r="351" spans="1:26" ht="15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</row>
    <row r="352" spans="1:26" ht="15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</row>
    <row r="353" spans="1:26" ht="15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</row>
    <row r="354" spans="1:26" ht="15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</row>
    <row r="355" spans="1:26" ht="1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</row>
    <row r="356" spans="1:26" ht="15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</row>
    <row r="357" spans="1:26" ht="15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</row>
    <row r="358" spans="1:26" ht="15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5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</row>
    <row r="360" spans="1:26" ht="15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</row>
    <row r="361" spans="1:26" ht="15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</row>
    <row r="362" spans="1:26" ht="15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</row>
    <row r="363" spans="1:26" ht="15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</row>
    <row r="364" spans="1:26" ht="15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</row>
    <row r="365" spans="1:26" ht="1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</row>
    <row r="366" spans="1:26" ht="15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</row>
    <row r="367" spans="1:26" ht="15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</row>
    <row r="368" spans="1:26" ht="15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</row>
    <row r="369" spans="1:26" ht="15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</row>
    <row r="370" spans="1:26" ht="15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</row>
    <row r="371" spans="1:26" ht="15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</row>
    <row r="372" spans="1:26" ht="15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</row>
    <row r="373" spans="1:26" ht="15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</row>
    <row r="374" spans="1:26" ht="15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</row>
    <row r="375" spans="1:26" ht="1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</row>
    <row r="376" spans="1:26" ht="15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</row>
    <row r="377" spans="1:26" ht="15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</row>
    <row r="378" spans="1:26" ht="15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</row>
    <row r="379" spans="1:26" ht="15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5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</row>
    <row r="381" spans="1:26" ht="15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</row>
    <row r="382" spans="1:26" ht="15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</row>
    <row r="383" spans="1:26" ht="15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</row>
    <row r="384" spans="1:26" ht="15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</row>
    <row r="385" spans="1:26" ht="1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</row>
    <row r="386" spans="1:26" ht="15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</row>
    <row r="387" spans="1:26" ht="15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</row>
    <row r="388" spans="1:26" ht="15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</row>
    <row r="389" spans="1:26" ht="15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</row>
    <row r="390" spans="1:26" ht="15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</row>
    <row r="391" spans="1:26" ht="15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</row>
    <row r="392" spans="1:26" ht="15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</row>
    <row r="393" spans="1:26" ht="15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</row>
    <row r="394" spans="1:26" ht="15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</row>
    <row r="395" spans="1:26" ht="1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</row>
    <row r="396" spans="1:26" ht="15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</row>
    <row r="397" spans="1:26" ht="15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</row>
    <row r="398" spans="1:26" ht="15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</row>
    <row r="399" spans="1:26" ht="15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</row>
    <row r="400" spans="1:26" ht="15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5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</row>
    <row r="402" spans="1:26" ht="15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</row>
    <row r="403" spans="1:26" ht="15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</row>
    <row r="404" spans="1:26" ht="15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</row>
    <row r="405" spans="1:26" ht="1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</row>
    <row r="406" spans="1:26" ht="15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</row>
    <row r="407" spans="1:26" ht="15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</row>
    <row r="408" spans="1:26" ht="15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</row>
    <row r="409" spans="1:26" ht="15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</row>
    <row r="410" spans="1:26" ht="15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</row>
    <row r="411" spans="1:26" ht="15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</row>
    <row r="412" spans="1:26" ht="15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</row>
    <row r="413" spans="1:26" ht="15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</row>
    <row r="414" spans="1:26" ht="15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</row>
    <row r="415" spans="1:26" ht="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</row>
    <row r="416" spans="1:26" ht="15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</row>
    <row r="417" spans="1:26" ht="15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</row>
    <row r="418" spans="1:26" ht="15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</row>
    <row r="419" spans="1:26" ht="15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</row>
    <row r="420" spans="1:26" ht="15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</row>
    <row r="421" spans="1:26" ht="15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5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</row>
    <row r="423" spans="1:26" ht="15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</row>
    <row r="424" spans="1:26" ht="15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</row>
    <row r="425" spans="1:26" ht="1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</row>
    <row r="426" spans="1:26" ht="15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</row>
    <row r="427" spans="1:26" ht="15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</row>
    <row r="428" spans="1:26" ht="15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</row>
    <row r="429" spans="1:26" ht="15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</row>
    <row r="430" spans="1:26" ht="15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</row>
    <row r="431" spans="1:26" ht="15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</row>
    <row r="432" spans="1:26" ht="15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</row>
    <row r="433" spans="1:26" ht="15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</row>
    <row r="434" spans="1:26" ht="15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</row>
    <row r="435" spans="1:26" ht="1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</row>
    <row r="436" spans="1:26" ht="15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</row>
    <row r="437" spans="1:26" ht="15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</row>
    <row r="438" spans="1:26" ht="15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</row>
    <row r="439" spans="1:26" ht="15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</row>
    <row r="440" spans="1:26" ht="15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</row>
    <row r="441" spans="1:26" ht="15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</row>
    <row r="442" spans="1:26" ht="15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5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</row>
    <row r="444" spans="1:26" ht="15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</row>
    <row r="445" spans="1:26" ht="1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</row>
    <row r="446" spans="1:26" ht="15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</row>
    <row r="447" spans="1:26" ht="15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</row>
    <row r="448" spans="1:26" ht="15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</row>
    <row r="449" spans="1:26" ht="15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</row>
    <row r="450" spans="1:26" ht="15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</row>
    <row r="451" spans="1:26" ht="15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</row>
    <row r="452" spans="1:26" ht="15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</row>
    <row r="453" spans="1:26" ht="15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</row>
    <row r="454" spans="1:26" ht="15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</row>
    <row r="455" spans="1:26" ht="1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</row>
    <row r="456" spans="1:26" ht="15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</row>
    <row r="457" spans="1:26" ht="15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</row>
    <row r="458" spans="1:26" ht="15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</row>
    <row r="459" spans="1:26" ht="15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2"/>
      <c r="W459" s="62"/>
      <c r="X459" s="62"/>
      <c r="Y459" s="62"/>
      <c r="Z459" s="62"/>
    </row>
    <row r="460" spans="1:26" ht="15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2"/>
      <c r="W460" s="62"/>
      <c r="X460" s="62"/>
      <c r="Y460" s="62"/>
      <c r="Z460" s="62"/>
    </row>
    <row r="461" spans="1:26" ht="15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2"/>
      <c r="W461" s="62"/>
      <c r="X461" s="62"/>
      <c r="Y461" s="62"/>
      <c r="Z461" s="62"/>
    </row>
    <row r="462" spans="1:26" ht="15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2"/>
      <c r="W462" s="62"/>
      <c r="X462" s="62"/>
      <c r="Y462" s="62"/>
      <c r="Z462" s="62"/>
    </row>
    <row r="463" spans="1:26" ht="15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5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</row>
    <row r="465" spans="1:26" ht="1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2"/>
      <c r="W465" s="62"/>
      <c r="X465" s="62"/>
      <c r="Y465" s="62"/>
      <c r="Z465" s="62"/>
    </row>
    <row r="466" spans="1:26" ht="15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2"/>
      <c r="W466" s="62"/>
      <c r="X466" s="62"/>
      <c r="Y466" s="62"/>
      <c r="Z466" s="62"/>
    </row>
    <row r="467" spans="1:26" ht="15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2"/>
      <c r="W467" s="62"/>
      <c r="X467" s="62"/>
      <c r="Y467" s="62"/>
      <c r="Z467" s="62"/>
    </row>
    <row r="468" spans="1:26" ht="15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2"/>
      <c r="W468" s="62"/>
      <c r="X468" s="62"/>
      <c r="Y468" s="62"/>
      <c r="Z468" s="62"/>
    </row>
    <row r="469" spans="1:26" ht="15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2"/>
      <c r="W469" s="62"/>
      <c r="X469" s="62"/>
      <c r="Y469" s="62"/>
      <c r="Z469" s="62"/>
    </row>
    <row r="470" spans="1:26" ht="15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2"/>
      <c r="W470" s="62"/>
      <c r="X470" s="62"/>
      <c r="Y470" s="62"/>
      <c r="Z470" s="62"/>
    </row>
    <row r="471" spans="1:26" ht="15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2"/>
      <c r="W471" s="62"/>
      <c r="X471" s="62"/>
      <c r="Y471" s="62"/>
      <c r="Z471" s="62"/>
    </row>
    <row r="472" spans="1:26" ht="15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2"/>
      <c r="W472" s="62"/>
      <c r="X472" s="62"/>
      <c r="Y472" s="62"/>
      <c r="Z472" s="62"/>
    </row>
    <row r="473" spans="1:26" ht="15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2"/>
      <c r="W473" s="62"/>
      <c r="X473" s="62"/>
      <c r="Y473" s="62"/>
      <c r="Z473" s="62"/>
    </row>
    <row r="474" spans="1:26" ht="15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2"/>
      <c r="W474" s="62"/>
      <c r="X474" s="62"/>
      <c r="Y474" s="62"/>
      <c r="Z474" s="62"/>
    </row>
    <row r="475" spans="1:26" ht="1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2"/>
      <c r="W475" s="62"/>
      <c r="X475" s="62"/>
      <c r="Y475" s="62"/>
      <c r="Z475" s="62"/>
    </row>
    <row r="476" spans="1:26" ht="15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2"/>
      <c r="W476" s="62"/>
      <c r="X476" s="62"/>
      <c r="Y476" s="62"/>
      <c r="Z476" s="62"/>
    </row>
    <row r="477" spans="1:26" ht="15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</row>
    <row r="478" spans="1:26" ht="15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</row>
    <row r="479" spans="1:26" ht="15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</row>
    <row r="480" spans="1:26" ht="15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</row>
    <row r="481" spans="1:26" ht="15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</row>
    <row r="482" spans="1:26" ht="15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</row>
    <row r="483" spans="1:26" ht="15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</row>
    <row r="484" spans="1:26" ht="15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</row>
    <row r="486" spans="1:26" ht="15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</row>
    <row r="487" spans="1:26" ht="15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</row>
    <row r="488" spans="1:26" ht="15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2"/>
      <c r="W488" s="62"/>
      <c r="X488" s="62"/>
      <c r="Y488" s="62"/>
      <c r="Z488" s="62"/>
    </row>
    <row r="489" spans="1:26" ht="15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2"/>
      <c r="W489" s="62"/>
      <c r="X489" s="62"/>
      <c r="Y489" s="62"/>
      <c r="Z489" s="62"/>
    </row>
    <row r="490" spans="1:26" ht="15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2"/>
      <c r="W490" s="62"/>
      <c r="X490" s="62"/>
      <c r="Y490" s="62"/>
      <c r="Z490" s="62"/>
    </row>
    <row r="491" spans="1:26" ht="15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2"/>
      <c r="W491" s="62"/>
      <c r="X491" s="62"/>
      <c r="Y491" s="62"/>
      <c r="Z491" s="62"/>
    </row>
    <row r="492" spans="1:26" ht="15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</row>
    <row r="493" spans="1:26" ht="15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2"/>
      <c r="W493" s="62"/>
      <c r="X493" s="62"/>
      <c r="Y493" s="62"/>
      <c r="Z493" s="62"/>
    </row>
    <row r="494" spans="1:26" ht="15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2"/>
      <c r="W494" s="62"/>
      <c r="X494" s="62"/>
      <c r="Y494" s="62"/>
      <c r="Z494" s="62"/>
    </row>
    <row r="495" spans="1:26" ht="1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2"/>
      <c r="W495" s="62"/>
      <c r="X495" s="62"/>
      <c r="Y495" s="62"/>
      <c r="Z495" s="62"/>
    </row>
    <row r="496" spans="1:26" ht="15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2"/>
      <c r="W496" s="62"/>
      <c r="X496" s="62"/>
      <c r="Y496" s="62"/>
      <c r="Z496" s="62"/>
    </row>
    <row r="497" spans="1:26" ht="15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2"/>
      <c r="W497" s="62"/>
      <c r="X497" s="62"/>
      <c r="Y497" s="62"/>
      <c r="Z497" s="62"/>
    </row>
    <row r="498" spans="1:26" ht="15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2"/>
      <c r="W498" s="62"/>
      <c r="X498" s="62"/>
      <c r="Y498" s="62"/>
      <c r="Z498" s="62"/>
    </row>
    <row r="499" spans="1:26" ht="15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2"/>
      <c r="W499" s="62"/>
      <c r="X499" s="62"/>
      <c r="Y499" s="62"/>
      <c r="Z499" s="62"/>
    </row>
    <row r="500" spans="1:26" ht="15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2"/>
      <c r="W500" s="62"/>
      <c r="X500" s="62"/>
      <c r="Y500" s="62"/>
      <c r="Z500" s="62"/>
    </row>
    <row r="501" spans="1:26" ht="15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2"/>
      <c r="W501" s="62"/>
      <c r="X501" s="62"/>
      <c r="Y501" s="62"/>
      <c r="Z501" s="62"/>
    </row>
    <row r="502" spans="1:26" ht="15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2"/>
      <c r="W502" s="62"/>
      <c r="X502" s="62"/>
      <c r="Y502" s="62"/>
      <c r="Z502" s="62"/>
    </row>
    <row r="503" spans="1:26" ht="15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2"/>
      <c r="W503" s="62"/>
      <c r="X503" s="62"/>
      <c r="Y503" s="62"/>
      <c r="Z503" s="62"/>
    </row>
    <row r="504" spans="1:26" ht="15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2"/>
      <c r="W504" s="62"/>
      <c r="X504" s="62"/>
      <c r="Y504" s="62"/>
      <c r="Z504" s="62"/>
    </row>
    <row r="505" spans="1:26" ht="1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5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2"/>
      <c r="W506" s="62"/>
      <c r="X506" s="62"/>
      <c r="Y506" s="62"/>
      <c r="Z506" s="62"/>
    </row>
    <row r="507" spans="1:26" ht="15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</row>
    <row r="508" spans="1:26" ht="15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2"/>
      <c r="W508" s="62"/>
      <c r="X508" s="62"/>
      <c r="Y508" s="62"/>
      <c r="Z508" s="62"/>
    </row>
    <row r="509" spans="1:26" ht="15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2"/>
      <c r="W509" s="62"/>
      <c r="X509" s="62"/>
      <c r="Y509" s="62"/>
      <c r="Z509" s="62"/>
    </row>
    <row r="510" spans="1:26" ht="15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</row>
    <row r="511" spans="1:26" ht="15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2"/>
      <c r="W511" s="62"/>
      <c r="X511" s="62"/>
      <c r="Y511" s="62"/>
      <c r="Z511" s="62"/>
    </row>
    <row r="512" spans="1:26" ht="15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2"/>
      <c r="W512" s="62"/>
      <c r="X512" s="62"/>
      <c r="Y512" s="62"/>
      <c r="Z512" s="62"/>
    </row>
    <row r="513" spans="1:26" ht="15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2"/>
      <c r="W513" s="62"/>
      <c r="X513" s="62"/>
      <c r="Y513" s="62"/>
      <c r="Z513" s="62"/>
    </row>
    <row r="514" spans="1:26" ht="15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62"/>
      <c r="Z514" s="62"/>
    </row>
    <row r="515" spans="1:26" ht="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2"/>
      <c r="W515" s="62"/>
      <c r="X515" s="62"/>
      <c r="Y515" s="62"/>
      <c r="Z515" s="62"/>
    </row>
    <row r="516" spans="1:26" ht="15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2"/>
      <c r="W516" s="62"/>
      <c r="X516" s="62"/>
      <c r="Y516" s="62"/>
      <c r="Z516" s="62"/>
    </row>
    <row r="517" spans="1:26" ht="15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2"/>
      <c r="W517" s="62"/>
      <c r="X517" s="62"/>
      <c r="Y517" s="62"/>
      <c r="Z517" s="62"/>
    </row>
    <row r="518" spans="1:26" ht="15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2"/>
      <c r="W518" s="62"/>
      <c r="X518" s="62"/>
      <c r="Y518" s="62"/>
      <c r="Z518" s="62"/>
    </row>
    <row r="519" spans="1:26" ht="15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</row>
    <row r="520" spans="1:26" ht="15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2"/>
      <c r="W520" s="62"/>
      <c r="X520" s="62"/>
      <c r="Y520" s="62"/>
      <c r="Z520" s="62"/>
    </row>
    <row r="521" spans="1:26" ht="15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2"/>
      <c r="W521" s="62"/>
      <c r="X521" s="62"/>
      <c r="Y521" s="62"/>
      <c r="Z521" s="62"/>
    </row>
    <row r="522" spans="1:26" ht="15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2"/>
      <c r="W522" s="62"/>
      <c r="X522" s="62"/>
      <c r="Y522" s="62"/>
      <c r="Z522" s="62"/>
    </row>
    <row r="523" spans="1:26" ht="15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2"/>
      <c r="W523" s="62"/>
      <c r="X523" s="62"/>
      <c r="Y523" s="62"/>
      <c r="Z523" s="62"/>
    </row>
    <row r="524" spans="1:26" ht="15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2"/>
      <c r="W524" s="62"/>
      <c r="X524" s="62"/>
      <c r="Y524" s="62"/>
      <c r="Z524" s="62"/>
    </row>
    <row r="525" spans="1:26" ht="1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2"/>
      <c r="W525" s="62"/>
      <c r="X525" s="62"/>
      <c r="Y525" s="62"/>
      <c r="Z525" s="62"/>
    </row>
    <row r="526" spans="1:26" ht="15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5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2"/>
      <c r="W527" s="62"/>
      <c r="X527" s="62"/>
      <c r="Y527" s="62"/>
      <c r="Z527" s="62"/>
    </row>
    <row r="528" spans="1:26" ht="15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2"/>
      <c r="W528" s="62"/>
      <c r="X528" s="62"/>
      <c r="Y528" s="62"/>
      <c r="Z528" s="62"/>
    </row>
    <row r="529" spans="1:26" ht="15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2"/>
      <c r="W529" s="62"/>
      <c r="X529" s="62"/>
      <c r="Y529" s="62"/>
      <c r="Z529" s="62"/>
    </row>
    <row r="530" spans="1:26" ht="15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2"/>
      <c r="W530" s="62"/>
      <c r="X530" s="62"/>
      <c r="Y530" s="62"/>
      <c r="Z530" s="62"/>
    </row>
    <row r="531" spans="1:26" ht="15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2"/>
      <c r="W531" s="62"/>
      <c r="X531" s="62"/>
      <c r="Y531" s="62"/>
      <c r="Z531" s="62"/>
    </row>
    <row r="532" spans="1:26" ht="15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2"/>
      <c r="W532" s="62"/>
      <c r="X532" s="62"/>
      <c r="Y532" s="62"/>
      <c r="Z532" s="62"/>
    </row>
    <row r="533" spans="1:26" ht="15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2"/>
      <c r="W533" s="62"/>
      <c r="X533" s="62"/>
      <c r="Y533" s="62"/>
      <c r="Z533" s="62"/>
    </row>
    <row r="534" spans="1:26" ht="15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2"/>
      <c r="W534" s="62"/>
      <c r="X534" s="62"/>
      <c r="Y534" s="62"/>
      <c r="Z534" s="62"/>
    </row>
    <row r="535" spans="1:26" ht="1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2"/>
      <c r="W535" s="62"/>
      <c r="X535" s="62"/>
      <c r="Y535" s="62"/>
      <c r="Z535" s="62"/>
    </row>
    <row r="536" spans="1:26" ht="15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2"/>
      <c r="W536" s="62"/>
      <c r="X536" s="62"/>
      <c r="Y536" s="62"/>
      <c r="Z536" s="62"/>
    </row>
    <row r="537" spans="1:26" ht="15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2"/>
      <c r="W537" s="62"/>
      <c r="X537" s="62"/>
      <c r="Y537" s="62"/>
      <c r="Z537" s="62"/>
    </row>
    <row r="538" spans="1:26" ht="15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2"/>
      <c r="W538" s="62"/>
      <c r="X538" s="62"/>
      <c r="Y538" s="62"/>
      <c r="Z538" s="62"/>
    </row>
    <row r="539" spans="1:26" ht="15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2"/>
      <c r="W539" s="62"/>
      <c r="X539" s="62"/>
      <c r="Y539" s="62"/>
      <c r="Z539" s="62"/>
    </row>
    <row r="540" spans="1:26" ht="15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2"/>
      <c r="W540" s="62"/>
      <c r="X540" s="62"/>
      <c r="Y540" s="62"/>
      <c r="Z540" s="62"/>
    </row>
    <row r="541" spans="1:26" ht="15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2"/>
      <c r="W541" s="62"/>
      <c r="X541" s="62"/>
      <c r="Y541" s="62"/>
      <c r="Z541" s="62"/>
    </row>
    <row r="542" spans="1:26" ht="15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2"/>
      <c r="W542" s="62"/>
      <c r="X542" s="62"/>
      <c r="Y542" s="62"/>
      <c r="Z542" s="62"/>
    </row>
    <row r="543" spans="1:26" ht="15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</row>
    <row r="544" spans="1:26" ht="15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2"/>
      <c r="W544" s="62"/>
      <c r="X544" s="62"/>
      <c r="Y544" s="62"/>
      <c r="Z544" s="62"/>
    </row>
    <row r="545" spans="1:26" ht="1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2"/>
      <c r="W545" s="62"/>
      <c r="X545" s="62"/>
      <c r="Y545" s="62"/>
      <c r="Z545" s="62"/>
    </row>
    <row r="546" spans="1:26" ht="15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2"/>
      <c r="W546" s="62"/>
      <c r="X546" s="62"/>
      <c r="Y546" s="62"/>
      <c r="Z546" s="62"/>
    </row>
    <row r="547" spans="1:26" ht="15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5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2"/>
      <c r="W548" s="62"/>
      <c r="X548" s="62"/>
      <c r="Y548" s="62"/>
      <c r="Z548" s="62"/>
    </row>
    <row r="549" spans="1:26" ht="15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2"/>
      <c r="W549" s="62"/>
      <c r="X549" s="62"/>
      <c r="Y549" s="62"/>
      <c r="Z549" s="62"/>
    </row>
    <row r="550" spans="1:26" ht="15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2"/>
      <c r="W550" s="62"/>
      <c r="X550" s="62"/>
      <c r="Y550" s="62"/>
      <c r="Z550" s="62"/>
    </row>
    <row r="551" spans="1:26" ht="15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2"/>
      <c r="W551" s="62"/>
      <c r="X551" s="62"/>
      <c r="Y551" s="62"/>
      <c r="Z551" s="62"/>
    </row>
    <row r="552" spans="1:26" ht="15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2"/>
      <c r="W552" s="62"/>
      <c r="X552" s="62"/>
      <c r="Y552" s="62"/>
      <c r="Z552" s="62"/>
    </row>
    <row r="553" spans="1:26" ht="15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2"/>
      <c r="W553" s="62"/>
      <c r="X553" s="62"/>
      <c r="Y553" s="62"/>
      <c r="Z553" s="62"/>
    </row>
    <row r="554" spans="1:26" ht="15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</row>
    <row r="555" spans="1:26" ht="1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2"/>
      <c r="W555" s="62"/>
      <c r="X555" s="62"/>
      <c r="Y555" s="62"/>
      <c r="Z555" s="62"/>
    </row>
    <row r="556" spans="1:26" ht="15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2"/>
      <c r="W556" s="62"/>
      <c r="X556" s="62"/>
      <c r="Y556" s="62"/>
      <c r="Z556" s="62"/>
    </row>
    <row r="557" spans="1:26" ht="15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</row>
    <row r="558" spans="1:26" ht="15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2"/>
      <c r="W558" s="62"/>
      <c r="X558" s="62"/>
      <c r="Y558" s="62"/>
      <c r="Z558" s="62"/>
    </row>
    <row r="559" spans="1:26" ht="15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2"/>
      <c r="W559" s="62"/>
      <c r="X559" s="62"/>
      <c r="Y559" s="62"/>
      <c r="Z559" s="62"/>
    </row>
    <row r="560" spans="1:26" ht="15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2"/>
      <c r="W560" s="62"/>
      <c r="X560" s="62"/>
      <c r="Y560" s="62"/>
      <c r="Z560" s="62"/>
    </row>
    <row r="561" spans="1:26" ht="15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2"/>
      <c r="W561" s="62"/>
      <c r="X561" s="62"/>
      <c r="Y561" s="62"/>
      <c r="Z561" s="62"/>
    </row>
    <row r="562" spans="1:26" ht="15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2"/>
      <c r="W562" s="62"/>
      <c r="X562" s="62"/>
      <c r="Y562" s="62"/>
      <c r="Z562" s="62"/>
    </row>
    <row r="563" spans="1:26" ht="15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</row>
    <row r="564" spans="1:26" ht="15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2"/>
      <c r="W564" s="62"/>
      <c r="X564" s="62"/>
      <c r="Y564" s="62"/>
      <c r="Z564" s="62"/>
    </row>
    <row r="565" spans="1:26" ht="1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2"/>
      <c r="W565" s="62"/>
      <c r="X565" s="62"/>
      <c r="Y565" s="62"/>
      <c r="Z565" s="62"/>
    </row>
    <row r="566" spans="1:26" ht="15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2"/>
      <c r="W566" s="62"/>
      <c r="X566" s="62"/>
      <c r="Y566" s="62"/>
      <c r="Z566" s="62"/>
    </row>
    <row r="567" spans="1:26" ht="15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2"/>
      <c r="W567" s="62"/>
      <c r="X567" s="62"/>
      <c r="Y567" s="62"/>
      <c r="Z567" s="62"/>
    </row>
    <row r="568" spans="1:26" ht="15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5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2"/>
      <c r="W569" s="62"/>
      <c r="X569" s="62"/>
      <c r="Y569" s="62"/>
      <c r="Z569" s="62"/>
    </row>
    <row r="570" spans="1:26" ht="15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2"/>
      <c r="W570" s="62"/>
      <c r="X570" s="62"/>
      <c r="Y570" s="62"/>
      <c r="Z570" s="62"/>
    </row>
    <row r="571" spans="1:26" ht="15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2"/>
      <c r="W571" s="62"/>
      <c r="X571" s="62"/>
      <c r="Y571" s="62"/>
      <c r="Z571" s="62"/>
    </row>
    <row r="572" spans="1:26" ht="15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2"/>
      <c r="W572" s="62"/>
      <c r="X572" s="62"/>
      <c r="Y572" s="62"/>
      <c r="Z572" s="62"/>
    </row>
    <row r="573" spans="1:26" ht="15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</row>
    <row r="574" spans="1:26" ht="15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2"/>
      <c r="W574" s="62"/>
      <c r="X574" s="62"/>
      <c r="Y574" s="62"/>
      <c r="Z574" s="62"/>
    </row>
    <row r="575" spans="1:26" ht="1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2"/>
      <c r="W575" s="62"/>
      <c r="X575" s="62"/>
      <c r="Y575" s="62"/>
      <c r="Z575" s="62"/>
    </row>
    <row r="576" spans="1:26" ht="15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2"/>
      <c r="W576" s="62"/>
      <c r="X576" s="62"/>
      <c r="Y576" s="62"/>
      <c r="Z576" s="62"/>
    </row>
    <row r="577" spans="1:26" ht="15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2"/>
      <c r="W577" s="62"/>
      <c r="X577" s="62"/>
      <c r="Y577" s="62"/>
      <c r="Z577" s="62"/>
    </row>
    <row r="578" spans="1:26" ht="15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2"/>
      <c r="W578" s="62"/>
      <c r="X578" s="62"/>
      <c r="Y578" s="62"/>
      <c r="Z578" s="62"/>
    </row>
    <row r="579" spans="1:26" ht="15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2"/>
      <c r="W579" s="62"/>
      <c r="X579" s="62"/>
      <c r="Y579" s="62"/>
      <c r="Z579" s="62"/>
    </row>
    <row r="580" spans="1:26" ht="15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2"/>
      <c r="W580" s="62"/>
      <c r="X580" s="62"/>
      <c r="Y580" s="62"/>
      <c r="Z580" s="62"/>
    </row>
    <row r="581" spans="1:26" ht="15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2"/>
      <c r="W581" s="62"/>
      <c r="X581" s="62"/>
      <c r="Y581" s="62"/>
      <c r="Z581" s="62"/>
    </row>
    <row r="582" spans="1:26" ht="15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2"/>
      <c r="W582" s="62"/>
      <c r="X582" s="62"/>
      <c r="Y582" s="62"/>
      <c r="Z582" s="62"/>
    </row>
    <row r="583" spans="1:26" ht="15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2"/>
      <c r="W583" s="62"/>
      <c r="X583" s="62"/>
      <c r="Y583" s="62"/>
      <c r="Z583" s="62"/>
    </row>
    <row r="584" spans="1:26" ht="15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2"/>
      <c r="W584" s="62"/>
      <c r="X584" s="62"/>
      <c r="Y584" s="62"/>
      <c r="Z584" s="62"/>
    </row>
    <row r="585" spans="1:26" ht="1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</row>
    <row r="586" spans="1:26" ht="15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</row>
    <row r="587" spans="1:26" ht="15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2"/>
      <c r="W587" s="62"/>
      <c r="X587" s="62"/>
      <c r="Y587" s="62"/>
      <c r="Z587" s="62"/>
    </row>
    <row r="588" spans="1:26" ht="15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2"/>
      <c r="W588" s="62"/>
      <c r="X588" s="62"/>
      <c r="Y588" s="62"/>
      <c r="Z588" s="62"/>
    </row>
    <row r="589" spans="1:26" ht="15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5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2"/>
      <c r="W590" s="62"/>
      <c r="X590" s="62"/>
      <c r="Y590" s="62"/>
      <c r="Z590" s="62"/>
    </row>
    <row r="591" spans="1:26" ht="15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2"/>
      <c r="W591" s="62"/>
      <c r="X591" s="62"/>
      <c r="Y591" s="62"/>
      <c r="Z591" s="62"/>
    </row>
    <row r="592" spans="1:26" ht="15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2"/>
      <c r="W592" s="62"/>
      <c r="X592" s="62"/>
      <c r="Y592" s="62"/>
      <c r="Z592" s="62"/>
    </row>
    <row r="593" spans="1:26" ht="15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2"/>
      <c r="W593" s="62"/>
      <c r="X593" s="62"/>
      <c r="Y593" s="62"/>
      <c r="Z593" s="62"/>
    </row>
    <row r="594" spans="1:26" ht="15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2"/>
      <c r="W594" s="62"/>
      <c r="X594" s="62"/>
      <c r="Y594" s="62"/>
      <c r="Z594" s="62"/>
    </row>
    <row r="595" spans="1:26" ht="1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2"/>
      <c r="W595" s="62"/>
      <c r="X595" s="62"/>
      <c r="Y595" s="62"/>
      <c r="Z595" s="62"/>
    </row>
    <row r="596" spans="1:26" ht="15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2"/>
      <c r="W596" s="62"/>
      <c r="X596" s="62"/>
      <c r="Y596" s="62"/>
      <c r="Z596" s="62"/>
    </row>
    <row r="597" spans="1:26" ht="15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2"/>
      <c r="W597" s="62"/>
      <c r="X597" s="62"/>
      <c r="Y597" s="62"/>
      <c r="Z597" s="62"/>
    </row>
    <row r="598" spans="1:26" ht="15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2"/>
      <c r="W598" s="62"/>
      <c r="X598" s="62"/>
      <c r="Y598" s="62"/>
      <c r="Z598" s="62"/>
    </row>
    <row r="599" spans="1:26" ht="15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2"/>
      <c r="W599" s="62"/>
      <c r="X599" s="62"/>
      <c r="Y599" s="62"/>
      <c r="Z599" s="62"/>
    </row>
    <row r="600" spans="1:26" ht="15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2"/>
      <c r="W600" s="62"/>
      <c r="X600" s="62"/>
      <c r="Y600" s="62"/>
      <c r="Z600" s="62"/>
    </row>
    <row r="601" spans="1:26" ht="15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2"/>
      <c r="W601" s="62"/>
      <c r="X601" s="62"/>
      <c r="Y601" s="62"/>
      <c r="Z601" s="62"/>
    </row>
    <row r="602" spans="1:26" ht="15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2"/>
      <c r="W602" s="62"/>
      <c r="X602" s="62"/>
      <c r="Y602" s="62"/>
      <c r="Z602" s="62"/>
    </row>
    <row r="603" spans="1:26" ht="15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2"/>
      <c r="W603" s="62"/>
      <c r="X603" s="62"/>
      <c r="Y603" s="62"/>
      <c r="Z603" s="62"/>
    </row>
    <row r="604" spans="1:26" ht="15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2"/>
      <c r="W604" s="62"/>
      <c r="X604" s="62"/>
      <c r="Y604" s="62"/>
      <c r="Z604" s="62"/>
    </row>
    <row r="605" spans="1:26" ht="1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2"/>
      <c r="W605" s="62"/>
      <c r="X605" s="62"/>
      <c r="Y605" s="62"/>
      <c r="Z605" s="62"/>
    </row>
    <row r="606" spans="1:26" ht="15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2"/>
      <c r="W606" s="62"/>
      <c r="X606" s="62"/>
      <c r="Y606" s="62"/>
      <c r="Z606" s="62"/>
    </row>
    <row r="607" spans="1:26" ht="15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</row>
    <row r="608" spans="1:26" ht="15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2"/>
      <c r="W608" s="62"/>
      <c r="X608" s="62"/>
      <c r="Y608" s="62"/>
      <c r="Z608" s="62"/>
    </row>
    <row r="609" spans="1:26" ht="15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2"/>
      <c r="W609" s="62"/>
      <c r="X609" s="62"/>
      <c r="Y609" s="62"/>
      <c r="Z609" s="62"/>
    </row>
    <row r="610" spans="1:26" ht="15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5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2"/>
      <c r="W611" s="62"/>
      <c r="X611" s="62"/>
      <c r="Y611" s="62"/>
      <c r="Z611" s="62"/>
    </row>
    <row r="612" spans="1:26" ht="15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2"/>
      <c r="W612" s="62"/>
      <c r="X612" s="62"/>
      <c r="Y612" s="62"/>
      <c r="Z612" s="62"/>
    </row>
    <row r="613" spans="1:26" ht="15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2"/>
      <c r="W613" s="62"/>
      <c r="X613" s="62"/>
      <c r="Y613" s="62"/>
      <c r="Z613" s="62"/>
    </row>
    <row r="614" spans="1:26" ht="15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2"/>
      <c r="W614" s="62"/>
      <c r="X614" s="62"/>
      <c r="Y614" s="62"/>
      <c r="Z614" s="62"/>
    </row>
    <row r="615" spans="1:26" ht="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2"/>
      <c r="W615" s="62"/>
      <c r="X615" s="62"/>
      <c r="Y615" s="62"/>
      <c r="Z615" s="62"/>
    </row>
    <row r="616" spans="1:26" ht="15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2"/>
      <c r="W616" s="62"/>
      <c r="X616" s="62"/>
      <c r="Y616" s="62"/>
      <c r="Z616" s="62"/>
    </row>
    <row r="617" spans="1:26" ht="15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2"/>
      <c r="W617" s="62"/>
      <c r="X617" s="62"/>
      <c r="Y617" s="62"/>
      <c r="Z617" s="62"/>
    </row>
    <row r="618" spans="1:26" ht="15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2"/>
      <c r="W618" s="62"/>
      <c r="X618" s="62"/>
      <c r="Y618" s="62"/>
      <c r="Z618" s="62"/>
    </row>
    <row r="619" spans="1:26" ht="15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2"/>
      <c r="W619" s="62"/>
      <c r="X619" s="62"/>
      <c r="Y619" s="62"/>
      <c r="Z619" s="62"/>
    </row>
    <row r="620" spans="1:26" ht="15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2"/>
      <c r="W620" s="62"/>
      <c r="X620" s="62"/>
      <c r="Y620" s="62"/>
      <c r="Z620" s="62"/>
    </row>
    <row r="621" spans="1:26" ht="15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2"/>
      <c r="W621" s="62"/>
      <c r="X621" s="62"/>
      <c r="Y621" s="62"/>
      <c r="Z621" s="62"/>
    </row>
    <row r="622" spans="1:26" ht="15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2"/>
      <c r="W622" s="62"/>
      <c r="X622" s="62"/>
      <c r="Y622" s="62"/>
      <c r="Z622" s="62"/>
    </row>
    <row r="623" spans="1:26" ht="15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2"/>
      <c r="W623" s="62"/>
      <c r="X623" s="62"/>
      <c r="Y623" s="62"/>
      <c r="Z623" s="62"/>
    </row>
    <row r="624" spans="1:26" ht="15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2"/>
      <c r="W624" s="62"/>
      <c r="X624" s="62"/>
      <c r="Y624" s="62"/>
      <c r="Z624" s="62"/>
    </row>
    <row r="625" spans="1:26" ht="1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2"/>
      <c r="W625" s="62"/>
      <c r="X625" s="62"/>
      <c r="Y625" s="62"/>
      <c r="Z625" s="62"/>
    </row>
    <row r="626" spans="1:26" ht="15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2"/>
      <c r="W626" s="62"/>
      <c r="X626" s="62"/>
      <c r="Y626" s="62"/>
      <c r="Z626" s="62"/>
    </row>
    <row r="627" spans="1:26" ht="15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2"/>
      <c r="W627" s="62"/>
      <c r="X627" s="62"/>
      <c r="Y627" s="62"/>
      <c r="Z627" s="62"/>
    </row>
    <row r="628" spans="1:26" ht="15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2"/>
      <c r="W628" s="62"/>
      <c r="X628" s="62"/>
      <c r="Y628" s="62"/>
      <c r="Z628" s="62"/>
    </row>
    <row r="629" spans="1:26" ht="15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2"/>
      <c r="W629" s="62"/>
      <c r="X629" s="62"/>
      <c r="Y629" s="62"/>
      <c r="Z629" s="62"/>
    </row>
    <row r="630" spans="1:26" ht="15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2"/>
      <c r="W630" s="62"/>
      <c r="X630" s="62"/>
      <c r="Y630" s="62"/>
      <c r="Z630" s="62"/>
    </row>
    <row r="631" spans="1:26" ht="15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5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2"/>
      <c r="W632" s="62"/>
      <c r="X632" s="62"/>
      <c r="Y632" s="62"/>
      <c r="Z632" s="62"/>
    </row>
    <row r="633" spans="1:26" ht="15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2"/>
      <c r="W633" s="62"/>
      <c r="X633" s="62"/>
      <c r="Y633" s="62"/>
      <c r="Z633" s="62"/>
    </row>
    <row r="634" spans="1:26" ht="15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2"/>
      <c r="W634" s="62"/>
      <c r="X634" s="62"/>
      <c r="Y634" s="62"/>
      <c r="Z634" s="62"/>
    </row>
    <row r="635" spans="1:26" ht="1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</row>
    <row r="636" spans="1:26" ht="15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2"/>
      <c r="W636" s="62"/>
      <c r="X636" s="62"/>
      <c r="Y636" s="62"/>
      <c r="Z636" s="62"/>
    </row>
    <row r="637" spans="1:26" ht="15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2"/>
      <c r="W637" s="62"/>
      <c r="X637" s="62"/>
      <c r="Y637" s="62"/>
      <c r="Z637" s="62"/>
    </row>
    <row r="638" spans="1:26" ht="15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2"/>
      <c r="W638" s="62"/>
      <c r="X638" s="62"/>
      <c r="Y638" s="62"/>
      <c r="Z638" s="62"/>
    </row>
    <row r="639" spans="1:26" ht="15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2"/>
      <c r="W639" s="62"/>
      <c r="X639" s="62"/>
      <c r="Y639" s="62"/>
      <c r="Z639" s="62"/>
    </row>
    <row r="640" spans="1:26" ht="15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2"/>
      <c r="W640" s="62"/>
      <c r="X640" s="62"/>
      <c r="Y640" s="62"/>
      <c r="Z640" s="62"/>
    </row>
    <row r="641" spans="1:26" ht="15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2"/>
      <c r="W641" s="62"/>
      <c r="X641" s="62"/>
      <c r="Y641" s="62"/>
      <c r="Z641" s="62"/>
    </row>
    <row r="642" spans="1:26" ht="15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2"/>
      <c r="W642" s="62"/>
      <c r="X642" s="62"/>
      <c r="Y642" s="62"/>
      <c r="Z642" s="62"/>
    </row>
    <row r="643" spans="1:26" ht="15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2"/>
      <c r="W643" s="62"/>
      <c r="X643" s="62"/>
      <c r="Y643" s="62"/>
      <c r="Z643" s="62"/>
    </row>
    <row r="644" spans="1:26" ht="15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2"/>
      <c r="W644" s="62"/>
      <c r="X644" s="62"/>
      <c r="Y644" s="62"/>
      <c r="Z644" s="62"/>
    </row>
    <row r="645" spans="1:26" ht="1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2"/>
      <c r="W645" s="62"/>
      <c r="X645" s="62"/>
      <c r="Y645" s="62"/>
      <c r="Z645" s="62"/>
    </row>
    <row r="646" spans="1:26" ht="15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2"/>
      <c r="W646" s="62"/>
      <c r="X646" s="62"/>
      <c r="Y646" s="62"/>
      <c r="Z646" s="62"/>
    </row>
    <row r="647" spans="1:26" ht="15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2"/>
      <c r="W647" s="62"/>
      <c r="X647" s="62"/>
      <c r="Y647" s="62"/>
      <c r="Z647" s="62"/>
    </row>
    <row r="648" spans="1:26" ht="15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2"/>
      <c r="W648" s="62"/>
      <c r="X648" s="62"/>
      <c r="Y648" s="62"/>
      <c r="Z648" s="62"/>
    </row>
    <row r="649" spans="1:26" ht="15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2"/>
      <c r="W649" s="62"/>
      <c r="X649" s="62"/>
      <c r="Y649" s="62"/>
      <c r="Z649" s="62"/>
    </row>
    <row r="650" spans="1:26" ht="15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2"/>
      <c r="W650" s="62"/>
      <c r="X650" s="62"/>
      <c r="Y650" s="62"/>
      <c r="Z650" s="62"/>
    </row>
    <row r="651" spans="1:26" ht="15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2"/>
      <c r="W651" s="62"/>
      <c r="X651" s="62"/>
      <c r="Y651" s="62"/>
      <c r="Z651" s="62"/>
    </row>
    <row r="652" spans="1:26" ht="15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2"/>
      <c r="W652" s="62"/>
      <c r="X652" s="62"/>
      <c r="Y652" s="62"/>
      <c r="Z652" s="62"/>
    </row>
    <row r="653" spans="1:26" ht="15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2"/>
      <c r="W653" s="62"/>
      <c r="X653" s="62"/>
      <c r="Y653" s="62"/>
      <c r="Z653" s="62"/>
    </row>
    <row r="654" spans="1:26" ht="15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2"/>
      <c r="W654" s="62"/>
      <c r="X654" s="62"/>
      <c r="Y654" s="62"/>
      <c r="Z654" s="62"/>
    </row>
    <row r="655" spans="1:26" ht="1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2"/>
      <c r="W655" s="62"/>
      <c r="X655" s="62"/>
      <c r="Y655" s="62"/>
      <c r="Z655" s="62"/>
    </row>
    <row r="656" spans="1:26" ht="15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2"/>
      <c r="W656" s="62"/>
      <c r="X656" s="62"/>
      <c r="Y656" s="62"/>
      <c r="Z656" s="62"/>
    </row>
    <row r="657" spans="1:26" ht="15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2"/>
      <c r="W657" s="62"/>
      <c r="X657" s="62"/>
      <c r="Y657" s="62"/>
      <c r="Z657" s="62"/>
    </row>
    <row r="658" spans="1:26" ht="15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2"/>
      <c r="W658" s="62"/>
      <c r="X658" s="62"/>
      <c r="Y658" s="62"/>
      <c r="Z658" s="62"/>
    </row>
    <row r="659" spans="1:26" ht="15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2"/>
      <c r="W659" s="62"/>
      <c r="X659" s="62"/>
      <c r="Y659" s="62"/>
      <c r="Z659" s="62"/>
    </row>
    <row r="660" spans="1:26" ht="15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2"/>
      <c r="W660" s="62"/>
      <c r="X660" s="62"/>
      <c r="Y660" s="62"/>
      <c r="Z660" s="62"/>
    </row>
    <row r="661" spans="1:26" ht="15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2"/>
      <c r="W661" s="62"/>
      <c r="X661" s="62"/>
      <c r="Y661" s="62"/>
      <c r="Z661" s="62"/>
    </row>
    <row r="662" spans="1:26" ht="15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2"/>
      <c r="W662" s="62"/>
      <c r="X662" s="62"/>
      <c r="Y662" s="62"/>
      <c r="Z662" s="62"/>
    </row>
    <row r="663" spans="1:26" ht="15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2"/>
      <c r="W663" s="62"/>
      <c r="X663" s="62"/>
      <c r="Y663" s="62"/>
      <c r="Z663" s="62"/>
    </row>
    <row r="664" spans="1:26" ht="15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2"/>
      <c r="W664" s="62"/>
      <c r="X664" s="62"/>
      <c r="Y664" s="62"/>
      <c r="Z664" s="62"/>
    </row>
    <row r="665" spans="1:26" ht="1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2"/>
      <c r="W665" s="62"/>
      <c r="X665" s="62"/>
      <c r="Y665" s="62"/>
      <c r="Z665" s="62"/>
    </row>
    <row r="666" spans="1:26" ht="15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2"/>
      <c r="W666" s="62"/>
      <c r="X666" s="62"/>
      <c r="Y666" s="62"/>
      <c r="Z666" s="62"/>
    </row>
    <row r="667" spans="1:26" ht="15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2"/>
      <c r="W667" s="62"/>
      <c r="X667" s="62"/>
      <c r="Y667" s="62"/>
      <c r="Z667" s="62"/>
    </row>
    <row r="668" spans="1:26" ht="15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2"/>
      <c r="W668" s="62"/>
      <c r="X668" s="62"/>
      <c r="Y668" s="62"/>
      <c r="Z668" s="62"/>
    </row>
    <row r="669" spans="1:26" ht="15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2"/>
      <c r="W669" s="62"/>
      <c r="X669" s="62"/>
      <c r="Y669" s="62"/>
      <c r="Z669" s="62"/>
    </row>
    <row r="670" spans="1:26" ht="15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2"/>
      <c r="W670" s="62"/>
      <c r="X670" s="62"/>
      <c r="Y670" s="62"/>
      <c r="Z670" s="62"/>
    </row>
    <row r="671" spans="1:26" ht="15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2"/>
      <c r="W671" s="62"/>
      <c r="X671" s="62"/>
      <c r="Y671" s="62"/>
      <c r="Z671" s="62"/>
    </row>
    <row r="672" spans="1:26" ht="15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2"/>
      <c r="W672" s="62"/>
      <c r="X672" s="62"/>
      <c r="Y672" s="62"/>
      <c r="Z672" s="62"/>
    </row>
    <row r="673" spans="1:26" ht="15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2"/>
      <c r="W673" s="62"/>
      <c r="X673" s="62"/>
      <c r="Y673" s="62"/>
      <c r="Z673" s="62"/>
    </row>
    <row r="674" spans="1:26" ht="15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2"/>
      <c r="W674" s="62"/>
      <c r="X674" s="62"/>
      <c r="Y674" s="62"/>
      <c r="Z674" s="62"/>
    </row>
    <row r="675" spans="1:26" ht="1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2"/>
      <c r="W675" s="62"/>
      <c r="X675" s="62"/>
      <c r="Y675" s="62"/>
      <c r="Z675" s="62"/>
    </row>
    <row r="676" spans="1:26" ht="15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2"/>
      <c r="W676" s="62"/>
      <c r="X676" s="62"/>
      <c r="Y676" s="62"/>
      <c r="Z676" s="62"/>
    </row>
    <row r="677" spans="1:26" ht="15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2"/>
      <c r="W677" s="62"/>
      <c r="X677" s="62"/>
      <c r="Y677" s="62"/>
      <c r="Z677" s="62"/>
    </row>
    <row r="678" spans="1:26" ht="15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2"/>
      <c r="W678" s="62"/>
      <c r="X678" s="62"/>
      <c r="Y678" s="62"/>
      <c r="Z678" s="62"/>
    </row>
    <row r="679" spans="1:26" ht="15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2"/>
      <c r="W679" s="62"/>
      <c r="X679" s="62"/>
      <c r="Y679" s="62"/>
      <c r="Z679" s="62"/>
    </row>
    <row r="680" spans="1:26" ht="15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2"/>
      <c r="W680" s="62"/>
      <c r="X680" s="62"/>
      <c r="Y680" s="62"/>
      <c r="Z680" s="62"/>
    </row>
    <row r="681" spans="1:26" ht="15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2"/>
      <c r="W681" s="62"/>
      <c r="X681" s="62"/>
      <c r="Y681" s="62"/>
      <c r="Z681" s="62"/>
    </row>
    <row r="682" spans="1:26" ht="15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2"/>
      <c r="W682" s="62"/>
      <c r="X682" s="62"/>
      <c r="Y682" s="62"/>
      <c r="Z682" s="62"/>
    </row>
    <row r="683" spans="1:26" ht="15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2"/>
      <c r="W683" s="62"/>
      <c r="X683" s="62"/>
      <c r="Y683" s="62"/>
      <c r="Z683" s="62"/>
    </row>
    <row r="684" spans="1:26" ht="15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2"/>
      <c r="W684" s="62"/>
      <c r="X684" s="62"/>
      <c r="Y684" s="62"/>
      <c r="Z684" s="62"/>
    </row>
    <row r="685" spans="1:26" ht="1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2"/>
      <c r="W685" s="62"/>
      <c r="X685" s="62"/>
      <c r="Y685" s="62"/>
      <c r="Z685" s="62"/>
    </row>
    <row r="686" spans="1:26" ht="15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2"/>
      <c r="W686" s="62"/>
      <c r="X686" s="62"/>
      <c r="Y686" s="62"/>
      <c r="Z686" s="62"/>
    </row>
    <row r="687" spans="1:26" ht="15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2"/>
      <c r="W687" s="62"/>
      <c r="X687" s="62"/>
      <c r="Y687" s="62"/>
      <c r="Z687" s="62"/>
    </row>
    <row r="688" spans="1:26" ht="15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2"/>
      <c r="W688" s="62"/>
      <c r="X688" s="62"/>
      <c r="Y688" s="62"/>
      <c r="Z688" s="62"/>
    </row>
    <row r="689" spans="1:26" ht="15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2"/>
      <c r="W689" s="62"/>
      <c r="X689" s="62"/>
      <c r="Y689" s="62"/>
      <c r="Z689" s="62"/>
    </row>
    <row r="690" spans="1:26" ht="15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2"/>
      <c r="W690" s="62"/>
      <c r="X690" s="62"/>
      <c r="Y690" s="62"/>
      <c r="Z690" s="62"/>
    </row>
    <row r="691" spans="1:26" ht="15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2"/>
      <c r="W691" s="62"/>
      <c r="X691" s="62"/>
      <c r="Y691" s="62"/>
      <c r="Z691" s="62"/>
    </row>
    <row r="692" spans="1:26" ht="15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2"/>
      <c r="W692" s="62"/>
      <c r="X692" s="62"/>
      <c r="Y692" s="62"/>
      <c r="Z692" s="62"/>
    </row>
    <row r="693" spans="1:26" ht="15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2"/>
      <c r="W693" s="62"/>
      <c r="X693" s="62"/>
      <c r="Y693" s="62"/>
      <c r="Z693" s="62"/>
    </row>
    <row r="694" spans="1:26" ht="15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2"/>
      <c r="W694" s="62"/>
      <c r="X694" s="62"/>
      <c r="Y694" s="62"/>
      <c r="Z694" s="62"/>
    </row>
    <row r="695" spans="1:26" ht="1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2"/>
      <c r="W695" s="62"/>
      <c r="X695" s="62"/>
      <c r="Y695" s="62"/>
      <c r="Z695" s="62"/>
    </row>
    <row r="696" spans="1:26" ht="15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2"/>
      <c r="W696" s="62"/>
      <c r="X696" s="62"/>
      <c r="Y696" s="62"/>
      <c r="Z696" s="62"/>
    </row>
    <row r="697" spans="1:26" ht="15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2"/>
      <c r="W697" s="62"/>
      <c r="X697" s="62"/>
      <c r="Y697" s="62"/>
      <c r="Z697" s="62"/>
    </row>
    <row r="698" spans="1:26" ht="15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2"/>
      <c r="W698" s="62"/>
      <c r="X698" s="62"/>
      <c r="Y698" s="62"/>
      <c r="Z698" s="62"/>
    </row>
    <row r="699" spans="1:26" ht="15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2"/>
      <c r="W699" s="62"/>
      <c r="X699" s="62"/>
      <c r="Y699" s="62"/>
      <c r="Z699" s="62"/>
    </row>
    <row r="700" spans="1:26" ht="15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2"/>
      <c r="W700" s="62"/>
      <c r="X700" s="62"/>
      <c r="Y700" s="62"/>
      <c r="Z700" s="62"/>
    </row>
    <row r="701" spans="1:26" ht="15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2"/>
      <c r="W701" s="62"/>
      <c r="X701" s="62"/>
      <c r="Y701" s="62"/>
      <c r="Z701" s="62"/>
    </row>
    <row r="702" spans="1:26" ht="15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2"/>
      <c r="W702" s="62"/>
      <c r="X702" s="62"/>
      <c r="Y702" s="62"/>
      <c r="Z702" s="62"/>
    </row>
    <row r="703" spans="1:26" ht="15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2"/>
      <c r="W703" s="62"/>
      <c r="X703" s="62"/>
      <c r="Y703" s="62"/>
      <c r="Z703" s="62"/>
    </row>
    <row r="704" spans="1:26" ht="15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</row>
    <row r="705" spans="1:26" ht="1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2"/>
      <c r="W705" s="62"/>
      <c r="X705" s="62"/>
      <c r="Y705" s="62"/>
      <c r="Z705" s="62"/>
    </row>
    <row r="706" spans="1:26" ht="15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2"/>
      <c r="W706" s="62"/>
      <c r="X706" s="62"/>
      <c r="Y706" s="62"/>
      <c r="Z706" s="62"/>
    </row>
    <row r="707" spans="1:26" ht="15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2"/>
      <c r="W707" s="62"/>
      <c r="X707" s="62"/>
      <c r="Y707" s="62"/>
      <c r="Z707" s="62"/>
    </row>
    <row r="708" spans="1:26" ht="15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2"/>
      <c r="W708" s="62"/>
      <c r="X708" s="62"/>
      <c r="Y708" s="62"/>
      <c r="Z708" s="62"/>
    </row>
    <row r="709" spans="1:26" ht="15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2"/>
      <c r="W709" s="62"/>
      <c r="X709" s="62"/>
      <c r="Y709" s="62"/>
      <c r="Z709" s="62"/>
    </row>
    <row r="710" spans="1:26" ht="15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2"/>
      <c r="W710" s="62"/>
      <c r="X710" s="62"/>
      <c r="Y710" s="62"/>
      <c r="Z710" s="62"/>
    </row>
    <row r="711" spans="1:26" ht="15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2"/>
      <c r="W711" s="62"/>
      <c r="X711" s="62"/>
      <c r="Y711" s="62"/>
      <c r="Z711" s="62"/>
    </row>
    <row r="712" spans="1:26" ht="15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2"/>
      <c r="W712" s="62"/>
      <c r="X712" s="62"/>
      <c r="Y712" s="62"/>
      <c r="Z712" s="62"/>
    </row>
    <row r="713" spans="1:26" ht="15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</row>
    <row r="714" spans="1:26" ht="15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</row>
    <row r="715" spans="1:26" ht="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2"/>
      <c r="W715" s="62"/>
      <c r="X715" s="62"/>
      <c r="Y715" s="62"/>
      <c r="Z715" s="62"/>
    </row>
    <row r="716" spans="1:26" ht="15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2"/>
      <c r="W716" s="62"/>
      <c r="X716" s="62"/>
      <c r="Y716" s="62"/>
      <c r="Z716" s="62"/>
    </row>
    <row r="717" spans="1:26" ht="15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2"/>
      <c r="W717" s="62"/>
      <c r="X717" s="62"/>
      <c r="Y717" s="62"/>
      <c r="Z717" s="62"/>
    </row>
    <row r="718" spans="1:26" ht="15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2"/>
      <c r="W718" s="62"/>
      <c r="X718" s="62"/>
      <c r="Y718" s="62"/>
      <c r="Z718" s="62"/>
    </row>
    <row r="719" spans="1:26" ht="15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2"/>
      <c r="W719" s="62"/>
      <c r="X719" s="62"/>
      <c r="Y719" s="62"/>
      <c r="Z719" s="62"/>
    </row>
    <row r="720" spans="1:26" ht="15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2"/>
      <c r="W720" s="62"/>
      <c r="X720" s="62"/>
      <c r="Y720" s="62"/>
      <c r="Z720" s="62"/>
    </row>
    <row r="721" spans="1:26" ht="15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</row>
    <row r="722" spans="1:26" ht="15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2"/>
      <c r="W722" s="62"/>
      <c r="X722" s="62"/>
      <c r="Y722" s="62"/>
      <c r="Z722" s="62"/>
    </row>
    <row r="723" spans="1:26" ht="15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2"/>
      <c r="W723" s="62"/>
      <c r="X723" s="62"/>
      <c r="Y723" s="62"/>
      <c r="Z723" s="62"/>
    </row>
    <row r="724" spans="1:26" ht="15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2"/>
      <c r="W724" s="62"/>
      <c r="X724" s="62"/>
      <c r="Y724" s="62"/>
      <c r="Z724" s="62"/>
    </row>
    <row r="725" spans="1:26" ht="1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2"/>
      <c r="W725" s="62"/>
      <c r="X725" s="62"/>
      <c r="Y725" s="62"/>
      <c r="Z725" s="62"/>
    </row>
    <row r="726" spans="1:26" ht="15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2"/>
      <c r="W726" s="62"/>
      <c r="X726" s="62"/>
      <c r="Y726" s="62"/>
      <c r="Z726" s="62"/>
    </row>
    <row r="727" spans="1:26" ht="15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2"/>
      <c r="W727" s="62"/>
      <c r="X727" s="62"/>
      <c r="Y727" s="62"/>
      <c r="Z727" s="62"/>
    </row>
    <row r="728" spans="1:26" ht="15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2"/>
      <c r="W728" s="62"/>
      <c r="X728" s="62"/>
      <c r="Y728" s="62"/>
      <c r="Z728" s="62"/>
    </row>
    <row r="729" spans="1:26" ht="15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2"/>
      <c r="W729" s="62"/>
      <c r="X729" s="62"/>
      <c r="Y729" s="62"/>
      <c r="Z729" s="62"/>
    </row>
    <row r="730" spans="1:26" ht="15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2"/>
      <c r="W730" s="62"/>
      <c r="X730" s="62"/>
      <c r="Y730" s="62"/>
      <c r="Z730" s="62"/>
    </row>
    <row r="731" spans="1:26" ht="15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2"/>
      <c r="W731" s="62"/>
      <c r="X731" s="62"/>
      <c r="Y731" s="62"/>
      <c r="Z731" s="62"/>
    </row>
    <row r="732" spans="1:26" ht="15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2"/>
      <c r="W732" s="62"/>
      <c r="X732" s="62"/>
      <c r="Y732" s="62"/>
      <c r="Z732" s="62"/>
    </row>
    <row r="733" spans="1:26" ht="15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2"/>
      <c r="W733" s="62"/>
      <c r="X733" s="62"/>
      <c r="Y733" s="62"/>
      <c r="Z733" s="62"/>
    </row>
    <row r="734" spans="1:26" ht="15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2"/>
      <c r="W734" s="62"/>
      <c r="X734" s="62"/>
      <c r="Y734" s="62"/>
      <c r="Z734" s="62"/>
    </row>
    <row r="735" spans="1:26" ht="1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2"/>
      <c r="W735" s="62"/>
      <c r="X735" s="62"/>
      <c r="Y735" s="62"/>
      <c r="Z735" s="62"/>
    </row>
    <row r="736" spans="1:26" ht="15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2"/>
      <c r="W736" s="62"/>
      <c r="X736" s="62"/>
      <c r="Y736" s="62"/>
      <c r="Z736" s="62"/>
    </row>
    <row r="737" spans="1:26" ht="15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2"/>
      <c r="W737" s="62"/>
      <c r="X737" s="62"/>
      <c r="Y737" s="62"/>
      <c r="Z737" s="62"/>
    </row>
    <row r="738" spans="1:26" ht="15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2"/>
      <c r="W738" s="62"/>
      <c r="X738" s="62"/>
      <c r="Y738" s="62"/>
      <c r="Z738" s="62"/>
    </row>
    <row r="739" spans="1:26" ht="15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2"/>
      <c r="W739" s="62"/>
      <c r="X739" s="62"/>
      <c r="Y739" s="62"/>
      <c r="Z739" s="62"/>
    </row>
    <row r="740" spans="1:26" ht="15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2"/>
      <c r="W740" s="62"/>
      <c r="X740" s="62"/>
      <c r="Y740" s="62"/>
      <c r="Z740" s="62"/>
    </row>
    <row r="741" spans="1:26" ht="15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2"/>
      <c r="W741" s="62"/>
      <c r="X741" s="62"/>
      <c r="Y741" s="62"/>
      <c r="Z741" s="62"/>
    </row>
    <row r="742" spans="1:26" ht="15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2"/>
      <c r="W742" s="62"/>
      <c r="X742" s="62"/>
      <c r="Y742" s="62"/>
      <c r="Z742" s="62"/>
    </row>
    <row r="743" spans="1:26" ht="15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2"/>
      <c r="W743" s="62"/>
      <c r="X743" s="62"/>
      <c r="Y743" s="62"/>
      <c r="Z743" s="62"/>
    </row>
    <row r="744" spans="1:26" ht="15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2"/>
      <c r="W744" s="62"/>
      <c r="X744" s="62"/>
      <c r="Y744" s="62"/>
      <c r="Z744" s="62"/>
    </row>
    <row r="745" spans="1:26" ht="1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2"/>
      <c r="W745" s="62"/>
      <c r="X745" s="62"/>
      <c r="Y745" s="62"/>
      <c r="Z745" s="62"/>
    </row>
    <row r="746" spans="1:26" ht="15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2"/>
      <c r="W746" s="62"/>
      <c r="X746" s="62"/>
      <c r="Y746" s="62"/>
      <c r="Z746" s="62"/>
    </row>
    <row r="747" spans="1:26" ht="15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2"/>
      <c r="W747" s="62"/>
      <c r="X747" s="62"/>
      <c r="Y747" s="62"/>
      <c r="Z747" s="62"/>
    </row>
    <row r="748" spans="1:26" ht="15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2"/>
      <c r="W748" s="62"/>
      <c r="X748" s="62"/>
      <c r="Y748" s="62"/>
      <c r="Z748" s="62"/>
    </row>
    <row r="749" spans="1:26" ht="15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2"/>
      <c r="W749" s="62"/>
      <c r="X749" s="62"/>
      <c r="Y749" s="62"/>
      <c r="Z749" s="62"/>
    </row>
    <row r="750" spans="1:26" ht="15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2"/>
      <c r="W750" s="62"/>
      <c r="X750" s="62"/>
      <c r="Y750" s="62"/>
      <c r="Z750" s="62"/>
    </row>
    <row r="751" spans="1:26" ht="15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2"/>
      <c r="W751" s="62"/>
      <c r="X751" s="62"/>
      <c r="Y751" s="62"/>
      <c r="Z751" s="62"/>
    </row>
    <row r="752" spans="1:26" ht="15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2"/>
      <c r="W752" s="62"/>
      <c r="X752" s="62"/>
      <c r="Y752" s="62"/>
      <c r="Z752" s="62"/>
    </row>
    <row r="753" spans="1:26" ht="15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2"/>
      <c r="W753" s="62"/>
      <c r="X753" s="62"/>
      <c r="Y753" s="62"/>
      <c r="Z753" s="62"/>
    </row>
    <row r="754" spans="1:26" ht="15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2"/>
      <c r="W754" s="62"/>
      <c r="X754" s="62"/>
      <c r="Y754" s="62"/>
      <c r="Z754" s="62"/>
    </row>
    <row r="755" spans="1:26" ht="1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2"/>
      <c r="W755" s="62"/>
      <c r="X755" s="62"/>
      <c r="Y755" s="62"/>
      <c r="Z755" s="62"/>
    </row>
    <row r="756" spans="1:26" ht="15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2"/>
      <c r="W756" s="62"/>
      <c r="X756" s="62"/>
      <c r="Y756" s="62"/>
      <c r="Z756" s="62"/>
    </row>
    <row r="757" spans="1:26" ht="15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</row>
    <row r="758" spans="1:26" ht="15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2"/>
      <c r="W758" s="62"/>
      <c r="X758" s="62"/>
      <c r="Y758" s="62"/>
      <c r="Z758" s="62"/>
    </row>
    <row r="759" spans="1:26" ht="15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2"/>
      <c r="W759" s="62"/>
      <c r="X759" s="62"/>
      <c r="Y759" s="62"/>
      <c r="Z759" s="62"/>
    </row>
    <row r="760" spans="1:26" ht="15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2"/>
      <c r="W760" s="62"/>
      <c r="X760" s="62"/>
      <c r="Y760" s="62"/>
      <c r="Z760" s="62"/>
    </row>
    <row r="761" spans="1:26" ht="15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2"/>
      <c r="W761" s="62"/>
      <c r="X761" s="62"/>
      <c r="Y761" s="62"/>
      <c r="Z761" s="62"/>
    </row>
    <row r="762" spans="1:26" ht="15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2"/>
      <c r="W762" s="62"/>
      <c r="X762" s="62"/>
      <c r="Y762" s="62"/>
      <c r="Z762" s="62"/>
    </row>
    <row r="763" spans="1:26" ht="15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2"/>
      <c r="W763" s="62"/>
      <c r="X763" s="62"/>
      <c r="Y763" s="62"/>
      <c r="Z763" s="62"/>
    </row>
    <row r="764" spans="1:26" ht="15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2"/>
      <c r="Z764" s="62"/>
    </row>
    <row r="765" spans="1:26" ht="1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2"/>
      <c r="Z765" s="62"/>
    </row>
    <row r="766" spans="1:26" ht="15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2"/>
      <c r="W766" s="62"/>
      <c r="X766" s="62"/>
      <c r="Y766" s="62"/>
      <c r="Z766" s="62"/>
    </row>
    <row r="767" spans="1:26" ht="15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2"/>
      <c r="W767" s="62"/>
      <c r="X767" s="62"/>
      <c r="Y767" s="62"/>
      <c r="Z767" s="62"/>
    </row>
    <row r="768" spans="1:26" ht="15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2"/>
      <c r="W768" s="62"/>
      <c r="X768" s="62"/>
      <c r="Y768" s="62"/>
      <c r="Z768" s="62"/>
    </row>
    <row r="769" spans="1:26" ht="15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2"/>
      <c r="W769" s="62"/>
      <c r="X769" s="62"/>
      <c r="Y769" s="62"/>
      <c r="Z769" s="62"/>
    </row>
    <row r="770" spans="1:26" ht="15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2"/>
      <c r="W770" s="62"/>
      <c r="X770" s="62"/>
      <c r="Y770" s="62"/>
      <c r="Z770" s="62"/>
    </row>
    <row r="771" spans="1:26" ht="15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2"/>
      <c r="W771" s="62"/>
      <c r="X771" s="62"/>
      <c r="Y771" s="62"/>
      <c r="Z771" s="62"/>
    </row>
    <row r="772" spans="1:26" ht="15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2"/>
      <c r="W772" s="62"/>
      <c r="X772" s="62"/>
      <c r="Y772" s="62"/>
      <c r="Z772" s="62"/>
    </row>
    <row r="773" spans="1:26" ht="15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2"/>
      <c r="W773" s="62"/>
      <c r="X773" s="62"/>
      <c r="Y773" s="62"/>
      <c r="Z773" s="62"/>
    </row>
    <row r="774" spans="1:26" ht="15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2"/>
      <c r="W774" s="62"/>
      <c r="X774" s="62"/>
      <c r="Y774" s="62"/>
      <c r="Z774" s="62"/>
    </row>
    <row r="775" spans="1:26" ht="1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2"/>
      <c r="W775" s="62"/>
      <c r="X775" s="62"/>
      <c r="Y775" s="62"/>
      <c r="Z775" s="62"/>
    </row>
    <row r="776" spans="1:26" ht="15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2"/>
      <c r="W776" s="62"/>
      <c r="X776" s="62"/>
      <c r="Y776" s="62"/>
      <c r="Z776" s="62"/>
    </row>
    <row r="777" spans="1:26" ht="15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2"/>
      <c r="W777" s="62"/>
      <c r="X777" s="62"/>
      <c r="Y777" s="62"/>
      <c r="Z777" s="62"/>
    </row>
    <row r="778" spans="1:26" ht="15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2"/>
      <c r="W778" s="62"/>
      <c r="X778" s="62"/>
      <c r="Y778" s="62"/>
      <c r="Z778" s="62"/>
    </row>
    <row r="779" spans="1:26" ht="15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2"/>
      <c r="W779" s="62"/>
      <c r="X779" s="62"/>
      <c r="Y779" s="62"/>
      <c r="Z779" s="62"/>
    </row>
    <row r="780" spans="1:26" ht="15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2"/>
      <c r="W780" s="62"/>
      <c r="X780" s="62"/>
      <c r="Y780" s="62"/>
      <c r="Z780" s="62"/>
    </row>
    <row r="781" spans="1:26" ht="15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2"/>
      <c r="W781" s="62"/>
      <c r="X781" s="62"/>
      <c r="Y781" s="62"/>
      <c r="Z781" s="62"/>
    </row>
    <row r="782" spans="1:26" ht="15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2"/>
      <c r="W782" s="62"/>
      <c r="X782" s="62"/>
      <c r="Y782" s="62"/>
      <c r="Z782" s="62"/>
    </row>
    <row r="783" spans="1:26" ht="15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2"/>
      <c r="W783" s="62"/>
      <c r="X783" s="62"/>
      <c r="Y783" s="62"/>
      <c r="Z783" s="62"/>
    </row>
    <row r="784" spans="1:26" ht="15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</row>
    <row r="785" spans="1:26" ht="1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</row>
    <row r="786" spans="1:26" ht="15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2"/>
      <c r="W786" s="62"/>
      <c r="X786" s="62"/>
      <c r="Y786" s="62"/>
      <c r="Z786" s="62"/>
    </row>
    <row r="787" spans="1:26" ht="15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2"/>
      <c r="W787" s="62"/>
      <c r="X787" s="62"/>
      <c r="Y787" s="62"/>
      <c r="Z787" s="62"/>
    </row>
    <row r="788" spans="1:26" ht="15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2"/>
      <c r="W788" s="62"/>
      <c r="X788" s="62"/>
      <c r="Y788" s="62"/>
      <c r="Z788" s="62"/>
    </row>
    <row r="789" spans="1:26" ht="15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2"/>
      <c r="W789" s="62"/>
      <c r="X789" s="62"/>
      <c r="Y789" s="62"/>
      <c r="Z789" s="62"/>
    </row>
    <row r="790" spans="1:26" ht="15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2"/>
      <c r="W790" s="62"/>
      <c r="X790" s="62"/>
      <c r="Y790" s="62"/>
      <c r="Z790" s="62"/>
    </row>
    <row r="791" spans="1:26" ht="15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2"/>
      <c r="W791" s="62"/>
      <c r="X791" s="62"/>
      <c r="Y791" s="62"/>
      <c r="Z791" s="62"/>
    </row>
    <row r="792" spans="1:26" ht="15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2"/>
      <c r="W792" s="62"/>
      <c r="X792" s="62"/>
      <c r="Y792" s="62"/>
      <c r="Z792" s="62"/>
    </row>
    <row r="793" spans="1:26" ht="15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2"/>
      <c r="W793" s="62"/>
      <c r="X793" s="62"/>
      <c r="Y793" s="62"/>
      <c r="Z793" s="62"/>
    </row>
    <row r="794" spans="1:26" ht="15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2"/>
      <c r="W794" s="62"/>
      <c r="X794" s="62"/>
      <c r="Y794" s="62"/>
      <c r="Z794" s="62"/>
    </row>
    <row r="795" spans="1:26" ht="1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2"/>
      <c r="W795" s="62"/>
      <c r="X795" s="62"/>
      <c r="Y795" s="62"/>
      <c r="Z795" s="62"/>
    </row>
    <row r="796" spans="1:26" ht="15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2"/>
      <c r="W796" s="62"/>
      <c r="X796" s="62"/>
      <c r="Y796" s="62"/>
      <c r="Z796" s="62"/>
    </row>
    <row r="797" spans="1:26" ht="15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2"/>
      <c r="W797" s="62"/>
      <c r="X797" s="62"/>
      <c r="Y797" s="62"/>
      <c r="Z797" s="62"/>
    </row>
    <row r="798" spans="1:26" ht="15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2"/>
      <c r="W798" s="62"/>
      <c r="X798" s="62"/>
      <c r="Y798" s="62"/>
      <c r="Z798" s="62"/>
    </row>
    <row r="799" spans="1:26" ht="15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2"/>
      <c r="W799" s="62"/>
      <c r="X799" s="62"/>
      <c r="Y799" s="62"/>
      <c r="Z799" s="62"/>
    </row>
    <row r="800" spans="1:26" ht="15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2"/>
      <c r="W800" s="62"/>
      <c r="X800" s="62"/>
      <c r="Y800" s="62"/>
      <c r="Z800" s="62"/>
    </row>
    <row r="801" spans="1:26" ht="15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2"/>
      <c r="W801" s="62"/>
      <c r="X801" s="62"/>
      <c r="Y801" s="62"/>
      <c r="Z801" s="62"/>
    </row>
    <row r="802" spans="1:26" ht="15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2"/>
      <c r="W802" s="62"/>
      <c r="X802" s="62"/>
      <c r="Y802" s="62"/>
      <c r="Z802" s="62"/>
    </row>
    <row r="803" spans="1:26" ht="15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2"/>
      <c r="W803" s="62"/>
      <c r="X803" s="62"/>
      <c r="Y803" s="62"/>
      <c r="Z803" s="62"/>
    </row>
    <row r="804" spans="1:26" ht="15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2"/>
      <c r="W804" s="62"/>
      <c r="X804" s="62"/>
      <c r="Y804" s="62"/>
      <c r="Z804" s="62"/>
    </row>
    <row r="805" spans="1:26" ht="1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2"/>
      <c r="W805" s="62"/>
      <c r="X805" s="62"/>
      <c r="Y805" s="62"/>
      <c r="Z805" s="62"/>
    </row>
    <row r="806" spans="1:26" ht="15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2"/>
      <c r="W806" s="62"/>
      <c r="X806" s="62"/>
      <c r="Y806" s="62"/>
      <c r="Z806" s="62"/>
    </row>
    <row r="807" spans="1:26" ht="15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2"/>
      <c r="W807" s="62"/>
      <c r="X807" s="62"/>
      <c r="Y807" s="62"/>
      <c r="Z807" s="62"/>
    </row>
    <row r="808" spans="1:26" ht="15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2"/>
      <c r="W808" s="62"/>
      <c r="X808" s="62"/>
      <c r="Y808" s="62"/>
      <c r="Z808" s="62"/>
    </row>
    <row r="809" spans="1:26" ht="15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2"/>
      <c r="W809" s="62"/>
      <c r="X809" s="62"/>
      <c r="Y809" s="62"/>
      <c r="Z809" s="62"/>
    </row>
    <row r="810" spans="1:26" ht="15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2"/>
      <c r="W810" s="62"/>
      <c r="X810" s="62"/>
      <c r="Y810" s="62"/>
      <c r="Z810" s="62"/>
    </row>
    <row r="811" spans="1:26" ht="15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2"/>
      <c r="W811" s="62"/>
      <c r="X811" s="62"/>
      <c r="Y811" s="62"/>
      <c r="Z811" s="62"/>
    </row>
    <row r="812" spans="1:26" ht="15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2"/>
      <c r="W812" s="62"/>
      <c r="X812" s="62"/>
      <c r="Y812" s="62"/>
      <c r="Z812" s="62"/>
    </row>
    <row r="813" spans="1:26" ht="15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2"/>
      <c r="W813" s="62"/>
      <c r="X813" s="62"/>
      <c r="Y813" s="62"/>
      <c r="Z813" s="62"/>
    </row>
    <row r="814" spans="1:26" ht="15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2"/>
      <c r="W814" s="62"/>
      <c r="X814" s="62"/>
      <c r="Y814" s="62"/>
      <c r="Z814" s="62"/>
    </row>
    <row r="815" spans="1:26" ht="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2"/>
      <c r="W815" s="62"/>
      <c r="X815" s="62"/>
      <c r="Y815" s="62"/>
      <c r="Z815" s="62"/>
    </row>
    <row r="816" spans="1:26" ht="15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2"/>
      <c r="W816" s="62"/>
      <c r="X816" s="62"/>
      <c r="Y816" s="62"/>
      <c r="Z816" s="62"/>
    </row>
    <row r="817" spans="1:26" ht="15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2"/>
      <c r="W817" s="62"/>
      <c r="X817" s="62"/>
      <c r="Y817" s="62"/>
      <c r="Z817" s="62"/>
    </row>
    <row r="818" spans="1:26" ht="15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2"/>
      <c r="W818" s="62"/>
      <c r="X818" s="62"/>
      <c r="Y818" s="62"/>
      <c r="Z818" s="62"/>
    </row>
    <row r="819" spans="1:26" ht="15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2"/>
      <c r="W819" s="62"/>
      <c r="X819" s="62"/>
      <c r="Y819" s="62"/>
      <c r="Z819" s="62"/>
    </row>
    <row r="820" spans="1:26" ht="15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2"/>
      <c r="W820" s="62"/>
      <c r="X820" s="62"/>
      <c r="Y820" s="62"/>
      <c r="Z820" s="62"/>
    </row>
    <row r="821" spans="1:26" ht="15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2"/>
      <c r="W821" s="62"/>
      <c r="X821" s="62"/>
      <c r="Y821" s="62"/>
      <c r="Z821" s="62"/>
    </row>
    <row r="822" spans="1:26" ht="15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2"/>
      <c r="W822" s="62"/>
      <c r="X822" s="62"/>
      <c r="Y822" s="62"/>
      <c r="Z822" s="62"/>
    </row>
    <row r="823" spans="1:26" ht="15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2"/>
      <c r="W823" s="62"/>
      <c r="X823" s="62"/>
      <c r="Y823" s="62"/>
      <c r="Z823" s="62"/>
    </row>
    <row r="824" spans="1:26" ht="15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2"/>
      <c r="W824" s="62"/>
      <c r="X824" s="62"/>
      <c r="Y824" s="62"/>
      <c r="Z824" s="62"/>
    </row>
    <row r="825" spans="1:26" ht="1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2"/>
      <c r="W825" s="62"/>
      <c r="X825" s="62"/>
      <c r="Y825" s="62"/>
      <c r="Z825" s="62"/>
    </row>
    <row r="826" spans="1:26" ht="15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2"/>
      <c r="W826" s="62"/>
      <c r="X826" s="62"/>
      <c r="Y826" s="62"/>
      <c r="Z826" s="62"/>
    </row>
    <row r="827" spans="1:26" ht="15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2"/>
      <c r="W827" s="62"/>
      <c r="X827" s="62"/>
      <c r="Y827" s="62"/>
      <c r="Z827" s="62"/>
    </row>
    <row r="828" spans="1:26" ht="15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2"/>
      <c r="W828" s="62"/>
      <c r="X828" s="62"/>
      <c r="Y828" s="62"/>
      <c r="Z828" s="62"/>
    </row>
    <row r="829" spans="1:26" ht="15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2"/>
      <c r="W829" s="62"/>
      <c r="X829" s="62"/>
      <c r="Y829" s="62"/>
      <c r="Z829" s="62"/>
    </row>
    <row r="830" spans="1:26" ht="15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2"/>
      <c r="W830" s="62"/>
      <c r="X830" s="62"/>
      <c r="Y830" s="62"/>
      <c r="Z830" s="62"/>
    </row>
    <row r="831" spans="1:26" ht="15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2"/>
      <c r="W831" s="62"/>
      <c r="X831" s="62"/>
      <c r="Y831" s="62"/>
      <c r="Z831" s="62"/>
    </row>
    <row r="832" spans="1:26" ht="15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2"/>
      <c r="W832" s="62"/>
      <c r="X832" s="62"/>
      <c r="Y832" s="62"/>
      <c r="Z832" s="62"/>
    </row>
    <row r="833" spans="1:26" ht="15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2"/>
      <c r="W833" s="62"/>
      <c r="X833" s="62"/>
      <c r="Y833" s="62"/>
      <c r="Z833" s="62"/>
    </row>
    <row r="834" spans="1:26" ht="15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2"/>
      <c r="W834" s="62"/>
      <c r="X834" s="62"/>
      <c r="Y834" s="62"/>
      <c r="Z834" s="62"/>
    </row>
    <row r="835" spans="1:26" ht="1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2"/>
      <c r="W835" s="62"/>
      <c r="X835" s="62"/>
      <c r="Y835" s="62"/>
      <c r="Z835" s="62"/>
    </row>
    <row r="836" spans="1:26" ht="15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2"/>
      <c r="W836" s="62"/>
      <c r="X836" s="62"/>
      <c r="Y836" s="62"/>
      <c r="Z836" s="62"/>
    </row>
    <row r="837" spans="1:26" ht="15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2"/>
      <c r="W837" s="62"/>
      <c r="X837" s="62"/>
      <c r="Y837" s="62"/>
      <c r="Z837" s="62"/>
    </row>
    <row r="838" spans="1:26" ht="15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2"/>
      <c r="W838" s="62"/>
      <c r="X838" s="62"/>
      <c r="Y838" s="62"/>
      <c r="Z838" s="62"/>
    </row>
    <row r="839" spans="1:26" ht="15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2"/>
      <c r="W839" s="62"/>
      <c r="X839" s="62"/>
      <c r="Y839" s="62"/>
      <c r="Z839" s="62"/>
    </row>
    <row r="840" spans="1:26" ht="15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2"/>
      <c r="W840" s="62"/>
      <c r="X840" s="62"/>
      <c r="Y840" s="62"/>
      <c r="Z840" s="62"/>
    </row>
    <row r="841" spans="1:26" ht="15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2"/>
      <c r="W841" s="62"/>
      <c r="X841" s="62"/>
      <c r="Y841" s="62"/>
      <c r="Z841" s="62"/>
    </row>
    <row r="842" spans="1:26" ht="15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2"/>
      <c r="W842" s="62"/>
      <c r="X842" s="62"/>
      <c r="Y842" s="62"/>
      <c r="Z842" s="62"/>
    </row>
    <row r="843" spans="1:26" ht="15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2"/>
      <c r="W843" s="62"/>
      <c r="X843" s="62"/>
      <c r="Y843" s="62"/>
      <c r="Z843" s="62"/>
    </row>
    <row r="844" spans="1:26" ht="15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2"/>
      <c r="W844" s="62"/>
      <c r="X844" s="62"/>
      <c r="Y844" s="62"/>
      <c r="Z844" s="62"/>
    </row>
    <row r="845" spans="1:26" ht="1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2"/>
      <c r="W845" s="62"/>
      <c r="X845" s="62"/>
      <c r="Y845" s="62"/>
      <c r="Z845" s="62"/>
    </row>
    <row r="846" spans="1:26" ht="15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2"/>
      <c r="W846" s="62"/>
      <c r="X846" s="62"/>
      <c r="Y846" s="62"/>
      <c r="Z846" s="62"/>
    </row>
    <row r="847" spans="1:26" ht="15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2"/>
      <c r="W847" s="62"/>
      <c r="X847" s="62"/>
      <c r="Y847" s="62"/>
      <c r="Z847" s="62"/>
    </row>
    <row r="848" spans="1:26" ht="15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2"/>
      <c r="W848" s="62"/>
      <c r="X848" s="62"/>
      <c r="Y848" s="62"/>
      <c r="Z848" s="62"/>
    </row>
    <row r="849" spans="1:26" ht="15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2"/>
      <c r="W849" s="62"/>
      <c r="X849" s="62"/>
      <c r="Y849" s="62"/>
      <c r="Z849" s="62"/>
    </row>
    <row r="850" spans="1:26" ht="15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2"/>
      <c r="W850" s="62"/>
      <c r="X850" s="62"/>
      <c r="Y850" s="62"/>
      <c r="Z850" s="62"/>
    </row>
    <row r="851" spans="1:26" ht="15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2"/>
      <c r="W851" s="62"/>
      <c r="X851" s="62"/>
      <c r="Y851" s="62"/>
      <c r="Z851" s="62"/>
    </row>
    <row r="852" spans="1:26" ht="15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2"/>
      <c r="W852" s="62"/>
      <c r="X852" s="62"/>
      <c r="Y852" s="62"/>
      <c r="Z852" s="62"/>
    </row>
    <row r="853" spans="1:26" ht="15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2"/>
      <c r="W853" s="62"/>
      <c r="X853" s="62"/>
      <c r="Y853" s="62"/>
      <c r="Z853" s="62"/>
    </row>
    <row r="854" spans="1:26" ht="15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2"/>
      <c r="W854" s="62"/>
      <c r="X854" s="62"/>
      <c r="Y854" s="62"/>
      <c r="Z854" s="62"/>
    </row>
    <row r="855" spans="1:26" ht="1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2"/>
      <c r="W855" s="62"/>
      <c r="X855" s="62"/>
      <c r="Y855" s="62"/>
      <c r="Z855" s="62"/>
    </row>
    <row r="856" spans="1:26" ht="15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2"/>
      <c r="W856" s="62"/>
      <c r="X856" s="62"/>
      <c r="Y856" s="62"/>
      <c r="Z856" s="62"/>
    </row>
    <row r="857" spans="1:26" ht="15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2"/>
      <c r="W857" s="62"/>
      <c r="X857" s="62"/>
      <c r="Y857" s="62"/>
      <c r="Z857" s="62"/>
    </row>
    <row r="858" spans="1:26" ht="15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2"/>
      <c r="W858" s="62"/>
      <c r="X858" s="62"/>
      <c r="Y858" s="62"/>
      <c r="Z858" s="62"/>
    </row>
    <row r="859" spans="1:26" ht="15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2"/>
      <c r="W859" s="62"/>
      <c r="X859" s="62"/>
      <c r="Y859" s="62"/>
      <c r="Z859" s="62"/>
    </row>
    <row r="860" spans="1:26" ht="15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2"/>
      <c r="W860" s="62"/>
      <c r="X860" s="62"/>
      <c r="Y860" s="62"/>
      <c r="Z860" s="62"/>
    </row>
    <row r="861" spans="1:26" ht="15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2"/>
      <c r="W861" s="62"/>
      <c r="X861" s="62"/>
      <c r="Y861" s="62"/>
      <c r="Z861" s="62"/>
    </row>
    <row r="862" spans="1:26" ht="15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2"/>
      <c r="W862" s="62"/>
      <c r="X862" s="62"/>
      <c r="Y862" s="62"/>
      <c r="Z862" s="62"/>
    </row>
    <row r="863" spans="1:26" ht="15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2"/>
      <c r="W863" s="62"/>
      <c r="X863" s="62"/>
      <c r="Y863" s="62"/>
      <c r="Z863" s="62"/>
    </row>
    <row r="864" spans="1:26" ht="15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2"/>
      <c r="W864" s="62"/>
      <c r="X864" s="62"/>
      <c r="Y864" s="62"/>
      <c r="Z864" s="62"/>
    </row>
    <row r="865" spans="1:26" ht="1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2"/>
      <c r="W865" s="62"/>
      <c r="X865" s="62"/>
      <c r="Y865" s="62"/>
      <c r="Z865" s="62"/>
    </row>
    <row r="866" spans="1:26" ht="15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2"/>
      <c r="W866" s="62"/>
      <c r="X866" s="62"/>
      <c r="Y866" s="62"/>
      <c r="Z866" s="62"/>
    </row>
    <row r="867" spans="1:26" ht="15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2"/>
      <c r="W867" s="62"/>
      <c r="X867" s="62"/>
      <c r="Y867" s="62"/>
      <c r="Z867" s="62"/>
    </row>
    <row r="868" spans="1:26" ht="15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2"/>
      <c r="W868" s="62"/>
      <c r="X868" s="62"/>
      <c r="Y868" s="62"/>
      <c r="Z868" s="62"/>
    </row>
    <row r="869" spans="1:26" ht="15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2"/>
      <c r="W869" s="62"/>
      <c r="X869" s="62"/>
      <c r="Y869" s="62"/>
      <c r="Z869" s="62"/>
    </row>
    <row r="870" spans="1:26" ht="15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2"/>
      <c r="W870" s="62"/>
      <c r="X870" s="62"/>
      <c r="Y870" s="62"/>
      <c r="Z870" s="62"/>
    </row>
    <row r="871" spans="1:26" ht="15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2"/>
      <c r="W871" s="62"/>
      <c r="X871" s="62"/>
      <c r="Y871" s="62"/>
      <c r="Z871" s="62"/>
    </row>
    <row r="872" spans="1:26" ht="15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2"/>
      <c r="W872" s="62"/>
      <c r="X872" s="62"/>
      <c r="Y872" s="62"/>
      <c r="Z872" s="62"/>
    </row>
    <row r="873" spans="1:26" ht="15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2"/>
      <c r="W873" s="62"/>
      <c r="X873" s="62"/>
      <c r="Y873" s="62"/>
      <c r="Z873" s="62"/>
    </row>
    <row r="874" spans="1:26" ht="15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2"/>
      <c r="W874" s="62"/>
      <c r="X874" s="62"/>
      <c r="Y874" s="62"/>
      <c r="Z874" s="62"/>
    </row>
    <row r="875" spans="1:26" ht="1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2"/>
      <c r="W875" s="62"/>
      <c r="X875" s="62"/>
      <c r="Y875" s="62"/>
      <c r="Z875" s="62"/>
    </row>
    <row r="876" spans="1:26" ht="15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2"/>
      <c r="W876" s="62"/>
      <c r="X876" s="62"/>
      <c r="Y876" s="62"/>
      <c r="Z876" s="62"/>
    </row>
    <row r="877" spans="1:26" ht="15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2"/>
      <c r="W877" s="62"/>
      <c r="X877" s="62"/>
      <c r="Y877" s="62"/>
      <c r="Z877" s="62"/>
    </row>
    <row r="878" spans="1:26" ht="15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2"/>
      <c r="W878" s="62"/>
      <c r="X878" s="62"/>
      <c r="Y878" s="62"/>
      <c r="Z878" s="62"/>
    </row>
    <row r="879" spans="1:26" ht="15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2"/>
      <c r="W879" s="62"/>
      <c r="X879" s="62"/>
      <c r="Y879" s="62"/>
      <c r="Z879" s="62"/>
    </row>
    <row r="880" spans="1:26" ht="15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2"/>
      <c r="W880" s="62"/>
      <c r="X880" s="62"/>
      <c r="Y880" s="62"/>
      <c r="Z880" s="62"/>
    </row>
    <row r="881" spans="1:26" ht="15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2"/>
      <c r="W881" s="62"/>
      <c r="X881" s="62"/>
      <c r="Y881" s="62"/>
      <c r="Z881" s="62"/>
    </row>
    <row r="882" spans="1:26" ht="15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2"/>
      <c r="W882" s="62"/>
      <c r="X882" s="62"/>
      <c r="Y882" s="62"/>
      <c r="Z882" s="62"/>
    </row>
    <row r="883" spans="1:26" ht="15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2"/>
      <c r="W883" s="62"/>
      <c r="X883" s="62"/>
      <c r="Y883" s="62"/>
      <c r="Z883" s="62"/>
    </row>
    <row r="884" spans="1:26" ht="15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2"/>
      <c r="W884" s="62"/>
      <c r="X884" s="62"/>
      <c r="Y884" s="62"/>
      <c r="Z884" s="62"/>
    </row>
    <row r="885" spans="1:26" ht="1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2"/>
      <c r="W885" s="62"/>
      <c r="X885" s="62"/>
      <c r="Y885" s="62"/>
      <c r="Z885" s="62"/>
    </row>
    <row r="886" spans="1:26" ht="15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2"/>
      <c r="W886" s="62"/>
      <c r="X886" s="62"/>
      <c r="Y886" s="62"/>
      <c r="Z886" s="62"/>
    </row>
    <row r="887" spans="1:26" ht="15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2"/>
      <c r="W887" s="62"/>
      <c r="X887" s="62"/>
      <c r="Y887" s="62"/>
      <c r="Z887" s="62"/>
    </row>
    <row r="888" spans="1:26" ht="15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</row>
    <row r="889" spans="1:26" ht="15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2"/>
      <c r="W889" s="62"/>
      <c r="X889" s="62"/>
      <c r="Y889" s="62"/>
      <c r="Z889" s="62"/>
    </row>
    <row r="890" spans="1:26" ht="15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2"/>
      <c r="W890" s="62"/>
      <c r="X890" s="62"/>
      <c r="Y890" s="62"/>
      <c r="Z890" s="62"/>
    </row>
    <row r="891" spans="1:26" ht="15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2"/>
      <c r="W891" s="62"/>
      <c r="X891" s="62"/>
      <c r="Y891" s="62"/>
      <c r="Z891" s="62"/>
    </row>
    <row r="892" spans="1:26" ht="15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2"/>
      <c r="W892" s="62"/>
      <c r="X892" s="62"/>
      <c r="Y892" s="62"/>
      <c r="Z892" s="62"/>
    </row>
    <row r="893" spans="1:26" ht="15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2"/>
      <c r="W893" s="62"/>
      <c r="X893" s="62"/>
      <c r="Y893" s="62"/>
      <c r="Z893" s="62"/>
    </row>
    <row r="894" spans="1:26" ht="15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2"/>
      <c r="W894" s="62"/>
      <c r="X894" s="62"/>
      <c r="Y894" s="62"/>
      <c r="Z894" s="62"/>
    </row>
    <row r="895" spans="1:26" ht="1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2"/>
      <c r="W895" s="62"/>
      <c r="X895" s="62"/>
      <c r="Y895" s="62"/>
      <c r="Z895" s="62"/>
    </row>
    <row r="896" spans="1:26" ht="15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2"/>
      <c r="W896" s="62"/>
      <c r="X896" s="62"/>
      <c r="Y896" s="62"/>
      <c r="Z896" s="62"/>
    </row>
    <row r="897" spans="1:26" ht="15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2"/>
      <c r="W897" s="62"/>
      <c r="X897" s="62"/>
      <c r="Y897" s="62"/>
      <c r="Z897" s="62"/>
    </row>
    <row r="898" spans="1:26" ht="15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2"/>
      <c r="W898" s="62"/>
      <c r="X898" s="62"/>
      <c r="Y898" s="62"/>
      <c r="Z898" s="62"/>
    </row>
    <row r="899" spans="1:26" ht="15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2"/>
      <c r="W899" s="62"/>
      <c r="X899" s="62"/>
      <c r="Y899" s="62"/>
      <c r="Z899" s="62"/>
    </row>
    <row r="900" spans="1:26" ht="15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2"/>
      <c r="W900" s="62"/>
      <c r="X900" s="62"/>
      <c r="Y900" s="62"/>
      <c r="Z900" s="62"/>
    </row>
    <row r="901" spans="1:26" ht="15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2"/>
      <c r="W901" s="62"/>
      <c r="X901" s="62"/>
      <c r="Y901" s="62"/>
      <c r="Z901" s="62"/>
    </row>
    <row r="902" spans="1:26" ht="15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2"/>
      <c r="W902" s="62"/>
      <c r="X902" s="62"/>
      <c r="Y902" s="62"/>
      <c r="Z902" s="62"/>
    </row>
    <row r="903" spans="1:26" ht="15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2"/>
      <c r="W903" s="62"/>
      <c r="X903" s="62"/>
      <c r="Y903" s="62"/>
      <c r="Z903" s="62"/>
    </row>
    <row r="904" spans="1:26" ht="15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2"/>
      <c r="W904" s="62"/>
      <c r="X904" s="62"/>
      <c r="Y904" s="62"/>
      <c r="Z904" s="62"/>
    </row>
    <row r="905" spans="1:26" ht="1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</row>
    <row r="906" spans="1:26" ht="15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</row>
    <row r="907" spans="1:26" ht="15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2"/>
      <c r="W907" s="62"/>
      <c r="X907" s="62"/>
      <c r="Y907" s="62"/>
      <c r="Z907" s="62"/>
    </row>
    <row r="908" spans="1:26" ht="15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2"/>
      <c r="W908" s="62"/>
      <c r="X908" s="62"/>
      <c r="Y908" s="62"/>
      <c r="Z908" s="62"/>
    </row>
    <row r="909" spans="1:26" ht="15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2"/>
      <c r="W909" s="62"/>
      <c r="X909" s="62"/>
      <c r="Y909" s="62"/>
      <c r="Z909" s="62"/>
    </row>
    <row r="910" spans="1:26" ht="15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2"/>
      <c r="W910" s="62"/>
      <c r="X910" s="62"/>
      <c r="Y910" s="62"/>
      <c r="Z910" s="62"/>
    </row>
    <row r="911" spans="1:26" ht="15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2"/>
      <c r="W911" s="62"/>
      <c r="X911" s="62"/>
      <c r="Y911" s="62"/>
      <c r="Z911" s="62"/>
    </row>
    <row r="912" spans="1:26" ht="15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2"/>
      <c r="W912" s="62"/>
      <c r="X912" s="62"/>
      <c r="Y912" s="62"/>
      <c r="Z912" s="62"/>
    </row>
    <row r="913" spans="1:26" ht="15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2"/>
      <c r="W913" s="62"/>
      <c r="X913" s="62"/>
      <c r="Y913" s="62"/>
      <c r="Z913" s="62"/>
    </row>
    <row r="914" spans="1:26" ht="15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2"/>
      <c r="W914" s="62"/>
      <c r="X914" s="62"/>
      <c r="Y914" s="62"/>
      <c r="Z914" s="62"/>
    </row>
    <row r="915" spans="1:26" ht="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2"/>
      <c r="W915" s="62"/>
      <c r="X915" s="62"/>
      <c r="Y915" s="62"/>
      <c r="Z915" s="62"/>
    </row>
    <row r="916" spans="1:26" ht="15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2"/>
      <c r="W916" s="62"/>
      <c r="X916" s="62"/>
      <c r="Y916" s="62"/>
      <c r="Z916" s="62"/>
    </row>
    <row r="917" spans="1:26" ht="15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2"/>
      <c r="W917" s="62"/>
      <c r="X917" s="62"/>
      <c r="Y917" s="62"/>
      <c r="Z917" s="62"/>
    </row>
    <row r="918" spans="1:26" ht="15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2"/>
      <c r="W918" s="62"/>
      <c r="X918" s="62"/>
      <c r="Y918" s="62"/>
      <c r="Z918" s="62"/>
    </row>
    <row r="919" spans="1:26" ht="15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2"/>
      <c r="W919" s="62"/>
      <c r="X919" s="62"/>
      <c r="Y919" s="62"/>
      <c r="Z919" s="62"/>
    </row>
    <row r="920" spans="1:26" ht="15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2"/>
      <c r="W920" s="62"/>
      <c r="X920" s="62"/>
      <c r="Y920" s="62"/>
      <c r="Z920" s="62"/>
    </row>
    <row r="921" spans="1:26" ht="15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2"/>
      <c r="W921" s="62"/>
      <c r="X921" s="62"/>
      <c r="Y921" s="62"/>
      <c r="Z921" s="62"/>
    </row>
    <row r="922" spans="1:26" ht="15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2"/>
      <c r="W922" s="62"/>
      <c r="X922" s="62"/>
      <c r="Y922" s="62"/>
      <c r="Z922" s="62"/>
    </row>
    <row r="923" spans="1:26" ht="15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2"/>
      <c r="W923" s="62"/>
      <c r="X923" s="62"/>
      <c r="Y923" s="62"/>
      <c r="Z923" s="62"/>
    </row>
    <row r="924" spans="1:26" ht="15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2"/>
      <c r="W924" s="62"/>
      <c r="X924" s="62"/>
      <c r="Y924" s="62"/>
      <c r="Z924" s="62"/>
    </row>
    <row r="925" spans="1:26" ht="1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2"/>
      <c r="W925" s="62"/>
      <c r="X925" s="62"/>
      <c r="Y925" s="62"/>
      <c r="Z925" s="62"/>
    </row>
    <row r="926" spans="1:26" ht="15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2"/>
      <c r="W926" s="62"/>
      <c r="X926" s="62"/>
      <c r="Y926" s="62"/>
      <c r="Z926" s="62"/>
    </row>
    <row r="927" spans="1:26" ht="15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2"/>
      <c r="W927" s="62"/>
      <c r="X927" s="62"/>
      <c r="Y927" s="62"/>
      <c r="Z927" s="62"/>
    </row>
    <row r="928" spans="1:26" ht="15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2"/>
      <c r="W928" s="62"/>
      <c r="X928" s="62"/>
      <c r="Y928" s="62"/>
      <c r="Z928" s="62"/>
    </row>
    <row r="929" spans="1:26" ht="15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2"/>
      <c r="W929" s="62"/>
      <c r="X929" s="62"/>
      <c r="Y929" s="62"/>
      <c r="Z929" s="62"/>
    </row>
    <row r="930" spans="1:26" ht="15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2"/>
      <c r="W930" s="62"/>
      <c r="X930" s="62"/>
      <c r="Y930" s="62"/>
      <c r="Z930" s="62"/>
    </row>
    <row r="931" spans="1:26" ht="15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2"/>
      <c r="W931" s="62"/>
      <c r="X931" s="62"/>
      <c r="Y931" s="62"/>
      <c r="Z931" s="62"/>
    </row>
    <row r="932" spans="1:26" ht="15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2"/>
      <c r="W932" s="62"/>
      <c r="X932" s="62"/>
      <c r="Y932" s="62"/>
      <c r="Z932" s="62"/>
    </row>
    <row r="933" spans="1:26" ht="15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2"/>
      <c r="W933" s="62"/>
      <c r="X933" s="62"/>
      <c r="Y933" s="62"/>
      <c r="Z933" s="62"/>
    </row>
    <row r="934" spans="1:26" ht="15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2"/>
      <c r="W934" s="62"/>
      <c r="X934" s="62"/>
      <c r="Y934" s="62"/>
      <c r="Z934" s="62"/>
    </row>
    <row r="935" spans="1:26" ht="1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2"/>
      <c r="W935" s="62"/>
      <c r="X935" s="62"/>
      <c r="Y935" s="62"/>
      <c r="Z935" s="62"/>
    </row>
    <row r="936" spans="1:26" ht="15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2"/>
      <c r="W936" s="62"/>
      <c r="X936" s="62"/>
      <c r="Y936" s="62"/>
      <c r="Z936" s="62"/>
    </row>
    <row r="937" spans="1:26" ht="15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2"/>
      <c r="W937" s="62"/>
      <c r="X937" s="62"/>
      <c r="Y937" s="62"/>
      <c r="Z937" s="62"/>
    </row>
    <row r="938" spans="1:26" ht="15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2"/>
      <c r="W938" s="62"/>
      <c r="X938" s="62"/>
      <c r="Y938" s="62"/>
      <c r="Z938" s="62"/>
    </row>
    <row r="939" spans="1:26" ht="15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2"/>
      <c r="W939" s="62"/>
      <c r="X939" s="62"/>
      <c r="Y939" s="62"/>
      <c r="Z939" s="62"/>
    </row>
    <row r="940" spans="1:26" ht="15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2"/>
      <c r="W940" s="62"/>
      <c r="X940" s="62"/>
      <c r="Y940" s="62"/>
      <c r="Z940" s="62"/>
    </row>
    <row r="941" spans="1:26" ht="15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2"/>
      <c r="W941" s="62"/>
      <c r="X941" s="62"/>
      <c r="Y941" s="62"/>
      <c r="Z941" s="62"/>
    </row>
    <row r="942" spans="1:26" ht="15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2"/>
      <c r="W942" s="62"/>
      <c r="X942" s="62"/>
      <c r="Y942" s="62"/>
      <c r="Z942" s="62"/>
    </row>
    <row r="943" spans="1:26" ht="15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2"/>
      <c r="W943" s="62"/>
      <c r="X943" s="62"/>
      <c r="Y943" s="62"/>
      <c r="Z943" s="62"/>
    </row>
    <row r="944" spans="1:26" ht="15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2"/>
      <c r="W944" s="62"/>
      <c r="X944" s="62"/>
      <c r="Y944" s="62"/>
      <c r="Z944" s="62"/>
    </row>
    <row r="945" spans="1:26" ht="1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2"/>
      <c r="W945" s="62"/>
      <c r="X945" s="62"/>
      <c r="Y945" s="62"/>
      <c r="Z945" s="62"/>
    </row>
    <row r="946" spans="1:26" ht="15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2"/>
      <c r="W946" s="62"/>
      <c r="X946" s="62"/>
      <c r="Y946" s="62"/>
      <c r="Z946" s="62"/>
    </row>
    <row r="947" spans="1:26" ht="15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2"/>
      <c r="W947" s="62"/>
      <c r="X947" s="62"/>
      <c r="Y947" s="62"/>
      <c r="Z947" s="62"/>
    </row>
    <row r="948" spans="1:26" ht="15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2"/>
      <c r="W948" s="62"/>
      <c r="X948" s="62"/>
      <c r="Y948" s="62"/>
      <c r="Z948" s="62"/>
    </row>
    <row r="949" spans="1:26" ht="15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2"/>
      <c r="W949" s="62"/>
      <c r="X949" s="62"/>
      <c r="Y949" s="62"/>
      <c r="Z949" s="62"/>
    </row>
    <row r="950" spans="1:26" ht="15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2"/>
      <c r="W950" s="62"/>
      <c r="X950" s="62"/>
      <c r="Y950" s="62"/>
      <c r="Z950" s="62"/>
    </row>
    <row r="951" spans="1:26" ht="15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2"/>
      <c r="W951" s="62"/>
      <c r="X951" s="62"/>
      <c r="Y951" s="62"/>
      <c r="Z951" s="62"/>
    </row>
    <row r="952" spans="1:26" ht="15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2"/>
      <c r="W952" s="62"/>
      <c r="X952" s="62"/>
      <c r="Y952" s="62"/>
      <c r="Z952" s="62"/>
    </row>
    <row r="953" spans="1:26" ht="15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2"/>
      <c r="W953" s="62"/>
      <c r="X953" s="62"/>
      <c r="Y953" s="62"/>
      <c r="Z953" s="62"/>
    </row>
    <row r="954" spans="1:26" ht="15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2"/>
      <c r="W954" s="62"/>
      <c r="X954" s="62"/>
      <c r="Y954" s="62"/>
      <c r="Z954" s="62"/>
    </row>
    <row r="955" spans="1:26" ht="1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2"/>
      <c r="W955" s="62"/>
      <c r="X955" s="62"/>
      <c r="Y955" s="62"/>
      <c r="Z955" s="62"/>
    </row>
    <row r="956" spans="1:26" ht="15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2"/>
      <c r="W956" s="62"/>
      <c r="X956" s="62"/>
      <c r="Y956" s="62"/>
      <c r="Z956" s="62"/>
    </row>
    <row r="957" spans="1:26" ht="15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2"/>
      <c r="W957" s="62"/>
      <c r="X957" s="62"/>
      <c r="Y957" s="62"/>
      <c r="Z957" s="62"/>
    </row>
    <row r="958" spans="1:26" ht="15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2"/>
      <c r="W958" s="62"/>
      <c r="X958" s="62"/>
      <c r="Y958" s="62"/>
      <c r="Z958" s="62"/>
    </row>
    <row r="959" spans="1:26" ht="15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2"/>
      <c r="W959" s="62"/>
      <c r="X959" s="62"/>
      <c r="Y959" s="62"/>
      <c r="Z959" s="62"/>
    </row>
    <row r="960" spans="1:26" ht="15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2"/>
      <c r="W960" s="62"/>
      <c r="X960" s="62"/>
      <c r="Y960" s="62"/>
      <c r="Z960" s="62"/>
    </row>
    <row r="961" spans="1:26" ht="15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2"/>
      <c r="W961" s="62"/>
      <c r="X961" s="62"/>
      <c r="Y961" s="62"/>
      <c r="Z961" s="62"/>
    </row>
    <row r="962" spans="1:26" ht="15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2"/>
      <c r="W962" s="62"/>
      <c r="X962" s="62"/>
      <c r="Y962" s="62"/>
      <c r="Z962" s="62"/>
    </row>
    <row r="963" spans="1:26" ht="15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2"/>
      <c r="W963" s="62"/>
      <c r="X963" s="62"/>
      <c r="Y963" s="62"/>
      <c r="Z963" s="62"/>
    </row>
    <row r="964" spans="1:26" ht="15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2"/>
      <c r="W964" s="62"/>
      <c r="X964" s="62"/>
      <c r="Y964" s="62"/>
      <c r="Z964" s="62"/>
    </row>
    <row r="965" spans="1:26" ht="1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2"/>
      <c r="W965" s="62"/>
      <c r="X965" s="62"/>
      <c r="Y965" s="62"/>
      <c r="Z965" s="62"/>
    </row>
    <row r="966" spans="1:26" ht="15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2"/>
      <c r="W966" s="62"/>
      <c r="X966" s="62"/>
      <c r="Y966" s="62"/>
      <c r="Z966" s="62"/>
    </row>
    <row r="967" spans="1:26" ht="15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2"/>
      <c r="W967" s="62"/>
      <c r="X967" s="62"/>
      <c r="Y967" s="62"/>
      <c r="Z967" s="62"/>
    </row>
    <row r="968" spans="1:26" ht="15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2"/>
      <c r="W968" s="62"/>
      <c r="X968" s="62"/>
      <c r="Y968" s="62"/>
      <c r="Z968" s="62"/>
    </row>
    <row r="969" spans="1:26" ht="15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2"/>
      <c r="W969" s="62"/>
      <c r="X969" s="62"/>
      <c r="Y969" s="62"/>
      <c r="Z969" s="62"/>
    </row>
    <row r="970" spans="1:26" ht="15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2"/>
      <c r="W970" s="62"/>
      <c r="X970" s="62"/>
      <c r="Y970" s="62"/>
      <c r="Z970" s="62"/>
    </row>
    <row r="971" spans="1:26" ht="15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2"/>
      <c r="W971" s="62"/>
      <c r="X971" s="62"/>
      <c r="Y971" s="62"/>
      <c r="Z971" s="62"/>
    </row>
    <row r="972" spans="1:26" ht="15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2"/>
      <c r="W972" s="62"/>
      <c r="X972" s="62"/>
      <c r="Y972" s="62"/>
      <c r="Z972" s="62"/>
    </row>
    <row r="973" spans="1:26" ht="15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2"/>
      <c r="W973" s="62"/>
      <c r="X973" s="62"/>
      <c r="Y973" s="62"/>
      <c r="Z973" s="62"/>
    </row>
    <row r="974" spans="1:26" ht="15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2"/>
      <c r="W974" s="62"/>
      <c r="X974" s="62"/>
      <c r="Y974" s="62"/>
      <c r="Z974" s="62"/>
    </row>
    <row r="975" spans="1:26" ht="1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2"/>
      <c r="W975" s="62"/>
      <c r="X975" s="62"/>
      <c r="Y975" s="62"/>
      <c r="Z975" s="62"/>
    </row>
    <row r="976" spans="1:26" ht="15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2"/>
      <c r="W976" s="62"/>
      <c r="X976" s="62"/>
      <c r="Y976" s="62"/>
      <c r="Z976" s="62"/>
    </row>
    <row r="977" spans="1:26" ht="15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2"/>
      <c r="W977" s="62"/>
      <c r="X977" s="62"/>
      <c r="Y977" s="62"/>
      <c r="Z977" s="62"/>
    </row>
    <row r="978" spans="1:26" ht="15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2"/>
      <c r="W978" s="62"/>
      <c r="X978" s="62"/>
      <c r="Y978" s="62"/>
      <c r="Z978" s="62"/>
    </row>
    <row r="979" spans="1:26" ht="15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2"/>
      <c r="W979" s="62"/>
      <c r="X979" s="62"/>
      <c r="Y979" s="62"/>
      <c r="Z979" s="62"/>
    </row>
    <row r="980" spans="1:26" ht="15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2"/>
      <c r="W980" s="62"/>
      <c r="X980" s="62"/>
      <c r="Y980" s="62"/>
      <c r="Z980" s="62"/>
    </row>
    <row r="981" spans="1:26" ht="15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2"/>
      <c r="W981" s="62"/>
      <c r="X981" s="62"/>
      <c r="Y981" s="62"/>
      <c r="Z981" s="62"/>
    </row>
    <row r="982" spans="1:26" ht="15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2"/>
      <c r="W982" s="62"/>
      <c r="X982" s="62"/>
      <c r="Y982" s="62"/>
      <c r="Z982" s="62"/>
    </row>
    <row r="983" spans="1:26" ht="15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2"/>
      <c r="W983" s="62"/>
      <c r="X983" s="62"/>
      <c r="Y983" s="62"/>
      <c r="Z983" s="62"/>
    </row>
    <row r="984" spans="1:26" ht="15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2"/>
      <c r="W984" s="62"/>
      <c r="X984" s="62"/>
      <c r="Y984" s="62"/>
      <c r="Z984" s="62"/>
    </row>
    <row r="985" spans="1:26" ht="1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2"/>
      <c r="W985" s="62"/>
      <c r="X985" s="62"/>
      <c r="Y985" s="62"/>
      <c r="Z985" s="62"/>
    </row>
    <row r="986" spans="1:26" ht="15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2"/>
      <c r="W986" s="62"/>
      <c r="X986" s="62"/>
      <c r="Y986" s="62"/>
      <c r="Z986" s="62"/>
    </row>
    <row r="987" spans="1:26" ht="15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2"/>
      <c r="W987" s="62"/>
      <c r="X987" s="62"/>
      <c r="Y987" s="62"/>
      <c r="Z987" s="62"/>
    </row>
    <row r="988" spans="1:26" ht="15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2"/>
      <c r="W988" s="62"/>
      <c r="X988" s="62"/>
      <c r="Y988" s="62"/>
      <c r="Z988" s="62"/>
    </row>
    <row r="989" spans="1:26" ht="15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2"/>
      <c r="W989" s="62"/>
      <c r="X989" s="62"/>
      <c r="Y989" s="62"/>
      <c r="Z989" s="62"/>
    </row>
    <row r="990" spans="1:26" ht="15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2"/>
      <c r="W990" s="62"/>
      <c r="X990" s="62"/>
      <c r="Y990" s="62"/>
      <c r="Z990" s="62"/>
    </row>
  </sheetData>
  <mergeCells count="64">
    <mergeCell ref="A293:G293"/>
    <mergeCell ref="A297:G297"/>
    <mergeCell ref="A298:G298"/>
    <mergeCell ref="A281:G281"/>
    <mergeCell ref="A282:G282"/>
    <mergeCell ref="A283:G283"/>
    <mergeCell ref="A284:G284"/>
    <mergeCell ref="A285:G285"/>
    <mergeCell ref="A286:G286"/>
    <mergeCell ref="A287:G287"/>
    <mergeCell ref="A288:G288"/>
    <mergeCell ref="A289:G289"/>
    <mergeCell ref="A290:G290"/>
    <mergeCell ref="A291:G291"/>
    <mergeCell ref="A292:G292"/>
    <mergeCell ref="A224:H224"/>
    <mergeCell ref="A225:H225"/>
    <mergeCell ref="A226:H226"/>
    <mergeCell ref="A227:H227"/>
    <mergeCell ref="A228:H228"/>
    <mergeCell ref="A229:H229"/>
    <mergeCell ref="A230:H230"/>
    <mergeCell ref="A231:H231"/>
    <mergeCell ref="A232:H232"/>
    <mergeCell ref="A233:H233"/>
    <mergeCell ref="A234:H234"/>
    <mergeCell ref="A235:H235"/>
    <mergeCell ref="A236:H236"/>
    <mergeCell ref="A237:H237"/>
    <mergeCell ref="A238:H238"/>
    <mergeCell ref="A239:H239"/>
    <mergeCell ref="A240:H240"/>
    <mergeCell ref="A241:H241"/>
    <mergeCell ref="A242:H242"/>
    <mergeCell ref="A243:H243"/>
    <mergeCell ref="A244:H244"/>
    <mergeCell ref="A245:H245"/>
    <mergeCell ref="A246:H246"/>
    <mergeCell ref="A247:H247"/>
    <mergeCell ref="A248:H248"/>
    <mergeCell ref="A249:H249"/>
    <mergeCell ref="A252:H252"/>
    <mergeCell ref="A253:H253"/>
    <mergeCell ref="A254:H254"/>
    <mergeCell ref="A255:H255"/>
    <mergeCell ref="A256:H256"/>
    <mergeCell ref="A257:H257"/>
    <mergeCell ref="A258:H258"/>
    <mergeCell ref="A259:H259"/>
    <mergeCell ref="A260:H260"/>
    <mergeCell ref="A261:H261"/>
    <mergeCell ref="A262:H262"/>
    <mergeCell ref="A263:H263"/>
    <mergeCell ref="A264:H264"/>
    <mergeCell ref="A268:G268"/>
    <mergeCell ref="A274:G274"/>
    <mergeCell ref="A275:G275"/>
    <mergeCell ref="A276:G276"/>
    <mergeCell ref="A277:G277"/>
    <mergeCell ref="A269:G269"/>
    <mergeCell ref="A270:G270"/>
    <mergeCell ref="A271:G271"/>
    <mergeCell ref="A272:G272"/>
    <mergeCell ref="A273:G273"/>
  </mergeCells>
  <pageMargins left="0" right="0" top="0" bottom="0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2021-10-28T11:48:32Z</dcterms:created>
  <dcterms:modified xsi:type="dcterms:W3CDTF">2021-10-28T15:16:16Z</dcterms:modified>
  <cp:category/>
  <cp:contentStatus/>
</cp:coreProperties>
</file>